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ageo-my.sharepoint.com/personal/deepak_k_yadav_diageo_com/Documents/Desktop/assignment - paypal/copy/"/>
    </mc:Choice>
  </mc:AlternateContent>
  <xr:revisionPtr revIDLastSave="0" documentId="13_ncr:40009_{A8F80A38-B49C-4FCB-B776-7C740903A9D3}" xr6:coauthVersionLast="46" xr6:coauthVersionMax="46" xr10:uidLastSave="{00000000-0000-0000-0000-000000000000}"/>
  <bookViews>
    <workbookView xWindow="-110" yWindow="-110" windowWidth="25820" windowHeight="14020"/>
  </bookViews>
  <sheets>
    <sheet name="Lead Score Calcuator" sheetId="11" r:id="rId1"/>
    <sheet name="Sheet11" sheetId="12" r:id="rId2"/>
  </sheets>
  <calcPr calcId="0"/>
</workbook>
</file>

<file path=xl/calcChain.xml><?xml version="1.0" encoding="utf-8"?>
<calcChain xmlns="http://schemas.openxmlformats.org/spreadsheetml/2006/main">
  <c r="I8" i="11" l="1" a="1"/>
  <c r="I8" i="11" s="1"/>
  <c r="L8" i="11" s="1"/>
  <c r="H8" i="11" a="1"/>
  <c r="H8" i="11" s="1"/>
  <c r="K8" i="11" s="1"/>
  <c r="D8" i="11"/>
  <c r="C29" i="11"/>
  <c r="D29" i="11" s="1"/>
  <c r="C28" i="11"/>
  <c r="D28" i="11" s="1"/>
  <c r="C27" i="11"/>
  <c r="D27" i="11" s="1"/>
  <c r="C26" i="11"/>
  <c r="D26" i="11" s="1"/>
  <c r="C25" i="11"/>
  <c r="D25" i="11" s="1"/>
  <c r="C24" i="11"/>
  <c r="D24" i="11" s="1"/>
  <c r="C23" i="11"/>
  <c r="D23" i="11" s="1"/>
  <c r="C22" i="11"/>
  <c r="D22" i="11" s="1"/>
  <c r="C21" i="11"/>
  <c r="D21" i="11" s="1"/>
  <c r="C20" i="11"/>
  <c r="D20" i="11" s="1"/>
  <c r="C19" i="11"/>
  <c r="D19" i="11" s="1"/>
  <c r="C18" i="11"/>
  <c r="D18" i="11" s="1"/>
  <c r="C17" i="11"/>
  <c r="D17" i="11" s="1"/>
  <c r="C16" i="11"/>
  <c r="D16" i="11" s="1"/>
  <c r="C15" i="11"/>
  <c r="D15" i="11" s="1"/>
  <c r="C14" i="11"/>
  <c r="D14" i="11" s="1"/>
  <c r="C13" i="11"/>
  <c r="D13" i="11" s="1"/>
  <c r="C12" i="11"/>
  <c r="D12" i="11" s="1"/>
  <c r="C11" i="11"/>
  <c r="D11" i="11" s="1"/>
  <c r="C10" i="11"/>
  <c r="D10" i="11" s="1"/>
  <c r="C9" i="11"/>
  <c r="D9" i="11" s="1"/>
  <c r="L45" i="11" l="1"/>
  <c r="L29" i="11"/>
  <c r="L13" i="11"/>
  <c r="K47" i="11"/>
  <c r="K31" i="11"/>
  <c r="L56" i="11"/>
  <c r="L48" i="11"/>
  <c r="L40" i="11"/>
  <c r="L32" i="11"/>
  <c r="L16" i="11"/>
  <c r="L54" i="11"/>
  <c r="L46" i="11"/>
  <c r="L38" i="11"/>
  <c r="L30" i="11"/>
  <c r="L22" i="11"/>
  <c r="L14" i="11"/>
  <c r="K56" i="11"/>
  <c r="K48" i="11"/>
  <c r="K40" i="11"/>
  <c r="K32" i="11"/>
  <c r="K24" i="11"/>
  <c r="K16" i="11"/>
  <c r="K15" i="11"/>
  <c r="K14" i="11"/>
  <c r="L51" i="11"/>
  <c r="L43" i="11"/>
  <c r="L35" i="11"/>
  <c r="L27" i="11"/>
  <c r="L19" i="11"/>
  <c r="L11" i="11"/>
  <c r="K53" i="11"/>
  <c r="K45" i="11"/>
  <c r="K37" i="11"/>
  <c r="K29" i="11"/>
  <c r="K21" i="11"/>
  <c r="K13" i="11"/>
  <c r="L53" i="11"/>
  <c r="L37" i="11"/>
  <c r="L21" i="11"/>
  <c r="K55" i="11"/>
  <c r="K23" i="11"/>
  <c r="L52" i="11"/>
  <c r="L44" i="11"/>
  <c r="L36" i="11"/>
  <c r="L28" i="11"/>
  <c r="L20" i="11"/>
  <c r="L12" i="11"/>
  <c r="K54" i="11"/>
  <c r="K46" i="11"/>
  <c r="K38" i="11"/>
  <c r="K30" i="11"/>
  <c r="K22" i="11"/>
  <c r="L50" i="11"/>
  <c r="L42" i="11"/>
  <c r="L34" i="11"/>
  <c r="L26" i="11"/>
  <c r="L18" i="11"/>
  <c r="L10" i="11"/>
  <c r="K52" i="11"/>
  <c r="K44" i="11"/>
  <c r="K36" i="11"/>
  <c r="K28" i="11"/>
  <c r="K20" i="11"/>
  <c r="K12" i="11"/>
  <c r="K39" i="11"/>
  <c r="L57" i="11"/>
  <c r="L49" i="11"/>
  <c r="L41" i="11"/>
  <c r="L33" i="11"/>
  <c r="L25" i="11"/>
  <c r="L17" i="11"/>
  <c r="L9" i="11"/>
  <c r="K51" i="11"/>
  <c r="K43" i="11"/>
  <c r="K35" i="11"/>
  <c r="K27" i="11"/>
  <c r="K19" i="11"/>
  <c r="K11" i="11"/>
  <c r="K50" i="11"/>
  <c r="K42" i="11"/>
  <c r="K34" i="11"/>
  <c r="K26" i="11"/>
  <c r="K18" i="11"/>
  <c r="K10" i="11"/>
  <c r="L24" i="11"/>
  <c r="L55" i="11"/>
  <c r="L47" i="11"/>
  <c r="L39" i="11"/>
  <c r="L31" i="11"/>
  <c r="L23" i="11"/>
  <c r="L15" i="11"/>
  <c r="K57" i="11"/>
  <c r="K49" i="11"/>
  <c r="K41" i="11"/>
  <c r="K33" i="11"/>
  <c r="K25" i="11"/>
  <c r="K17" i="11"/>
  <c r="K9" i="11"/>
  <c r="J57" i="11"/>
  <c r="M57" i="11" s="1"/>
  <c r="N57" i="11" s="1"/>
  <c r="O57" i="11" s="1"/>
  <c r="J10" i="11"/>
  <c r="J50" i="11"/>
  <c r="M50" i="11" s="1"/>
  <c r="N50" i="11" s="1"/>
  <c r="O50" i="11" s="1"/>
  <c r="J11" i="11"/>
  <c r="M11" i="11" s="1"/>
  <c r="N11" i="11" s="1"/>
  <c r="O11" i="11" s="1"/>
  <c r="J19" i="11"/>
  <c r="M19" i="11" s="1"/>
  <c r="N19" i="11" s="1"/>
  <c r="O19" i="11" s="1"/>
  <c r="J27" i="11"/>
  <c r="M27" i="11" s="1"/>
  <c r="N27" i="11" s="1"/>
  <c r="O27" i="11" s="1"/>
  <c r="J35" i="11"/>
  <c r="J43" i="11"/>
  <c r="M43" i="11" s="1"/>
  <c r="N43" i="11" s="1"/>
  <c r="O43" i="11" s="1"/>
  <c r="J51" i="11"/>
  <c r="M51" i="11" s="1"/>
  <c r="N51" i="11" s="1"/>
  <c r="O51" i="11" s="1"/>
  <c r="J42" i="11"/>
  <c r="J12" i="11"/>
  <c r="M12" i="11" s="1"/>
  <c r="N12" i="11" s="1"/>
  <c r="O12" i="11" s="1"/>
  <c r="J20" i="11"/>
  <c r="M20" i="11" s="1"/>
  <c r="N20" i="11" s="1"/>
  <c r="O20" i="11" s="1"/>
  <c r="J28" i="11"/>
  <c r="J36" i="11"/>
  <c r="M36" i="11" s="1"/>
  <c r="N36" i="11" s="1"/>
  <c r="O36" i="11" s="1"/>
  <c r="J44" i="11"/>
  <c r="J52" i="11"/>
  <c r="J34" i="11"/>
  <c r="M34" i="11" s="1"/>
  <c r="N34" i="11" s="1"/>
  <c r="O34" i="11" s="1"/>
  <c r="J13" i="11"/>
  <c r="J21" i="11"/>
  <c r="J29" i="11"/>
  <c r="J37" i="11"/>
  <c r="M37" i="11" s="1"/>
  <c r="N37" i="11" s="1"/>
  <c r="O37" i="11" s="1"/>
  <c r="J45" i="11"/>
  <c r="M45" i="11" s="1"/>
  <c r="N45" i="11" s="1"/>
  <c r="O45" i="11" s="1"/>
  <c r="J53" i="11"/>
  <c r="M53" i="11" s="1"/>
  <c r="N53" i="11" s="1"/>
  <c r="O53" i="11" s="1"/>
  <c r="J26" i="11"/>
  <c r="M26" i="11" s="1"/>
  <c r="N26" i="11" s="1"/>
  <c r="O26" i="11" s="1"/>
  <c r="J14" i="11"/>
  <c r="M14" i="11" s="1"/>
  <c r="N14" i="11" s="1"/>
  <c r="O14" i="11" s="1"/>
  <c r="J22" i="11"/>
  <c r="M22" i="11" s="1"/>
  <c r="N22" i="11" s="1"/>
  <c r="O22" i="11" s="1"/>
  <c r="J30" i="11"/>
  <c r="J38" i="11"/>
  <c r="J46" i="11"/>
  <c r="M46" i="11" s="1"/>
  <c r="N46" i="11" s="1"/>
  <c r="O46" i="11" s="1"/>
  <c r="J54" i="11"/>
  <c r="J18" i="11"/>
  <c r="J15" i="11"/>
  <c r="J23" i="11"/>
  <c r="M23" i="11" s="1"/>
  <c r="N23" i="11" s="1"/>
  <c r="O23" i="11" s="1"/>
  <c r="J31" i="11"/>
  <c r="J39" i="11"/>
  <c r="M39" i="11" s="1"/>
  <c r="N39" i="11" s="1"/>
  <c r="O39" i="11" s="1"/>
  <c r="J47" i="11"/>
  <c r="M47" i="11" s="1"/>
  <c r="N47" i="11" s="1"/>
  <c r="O47" i="11" s="1"/>
  <c r="J55" i="11"/>
  <c r="M55" i="11" s="1"/>
  <c r="N55" i="11" s="1"/>
  <c r="O55" i="11" s="1"/>
  <c r="J8" i="11"/>
  <c r="M8" i="11" s="1"/>
  <c r="N8" i="11" s="1"/>
  <c r="O8" i="11" s="1"/>
  <c r="J16" i="11"/>
  <c r="J24" i="11"/>
  <c r="M24" i="11" s="1"/>
  <c r="N24" i="11" s="1"/>
  <c r="O24" i="11" s="1"/>
  <c r="J32" i="11"/>
  <c r="M32" i="11" s="1"/>
  <c r="N32" i="11" s="1"/>
  <c r="O32" i="11" s="1"/>
  <c r="J40" i="11"/>
  <c r="J48" i="11"/>
  <c r="J56" i="11"/>
  <c r="M56" i="11" s="1"/>
  <c r="N56" i="11" s="1"/>
  <c r="O56" i="11" s="1"/>
  <c r="J9" i="11"/>
  <c r="J17" i="11"/>
  <c r="M17" i="11" s="1"/>
  <c r="N17" i="11" s="1"/>
  <c r="O17" i="11" s="1"/>
  <c r="J25" i="11"/>
  <c r="M25" i="11" s="1"/>
  <c r="N25" i="11" s="1"/>
  <c r="O25" i="11" s="1"/>
  <c r="J33" i="11"/>
  <c r="M33" i="11" s="1"/>
  <c r="N33" i="11" s="1"/>
  <c r="O33" i="11" s="1"/>
  <c r="J41" i="11"/>
  <c r="M41" i="11" s="1"/>
  <c r="N41" i="11" s="1"/>
  <c r="O41" i="11" s="1"/>
  <c r="J49" i="11"/>
  <c r="E8" i="11"/>
  <c r="F8" i="11" s="1"/>
  <c r="G8" i="11" s="1"/>
  <c r="B5" i="11" s="1"/>
  <c r="M15" i="11" l="1"/>
  <c r="N15" i="11" s="1"/>
  <c r="O15" i="11" s="1"/>
  <c r="M54" i="11"/>
  <c r="N54" i="11" s="1"/>
  <c r="O54" i="11" s="1"/>
  <c r="M16" i="11"/>
  <c r="N16" i="11" s="1"/>
  <c r="O16" i="11" s="1"/>
  <c r="M18" i="11"/>
  <c r="N18" i="11" s="1"/>
  <c r="O18" i="11" s="1"/>
  <c r="M9" i="11"/>
  <c r="N9" i="11" s="1"/>
  <c r="O9" i="11" s="1"/>
  <c r="M28" i="11"/>
  <c r="N28" i="11" s="1"/>
  <c r="O28" i="11" s="1"/>
  <c r="M38" i="11"/>
  <c r="N38" i="11" s="1"/>
  <c r="O38" i="11" s="1"/>
  <c r="M48" i="11"/>
  <c r="N48" i="11" s="1"/>
  <c r="O48" i="11" s="1"/>
  <c r="M30" i="11"/>
  <c r="N30" i="11" s="1"/>
  <c r="O30" i="11" s="1"/>
  <c r="M21" i="11"/>
  <c r="N21" i="11" s="1"/>
  <c r="O21" i="11" s="1"/>
  <c r="M52" i="11"/>
  <c r="N52" i="11" s="1"/>
  <c r="O52" i="11" s="1"/>
  <c r="M29" i="11"/>
  <c r="N29" i="11" s="1"/>
  <c r="O29" i="11" s="1"/>
  <c r="M49" i="11"/>
  <c r="N49" i="11" s="1"/>
  <c r="O49" i="11" s="1"/>
  <c r="M40" i="11"/>
  <c r="N40" i="11" s="1"/>
  <c r="O40" i="11" s="1"/>
  <c r="M31" i="11"/>
  <c r="N31" i="11" s="1"/>
  <c r="O31" i="11" s="1"/>
  <c r="M13" i="11"/>
  <c r="N13" i="11" s="1"/>
  <c r="O13" i="11" s="1"/>
  <c r="M42" i="11"/>
  <c r="N42" i="11" s="1"/>
  <c r="O42" i="11" s="1"/>
  <c r="M10" i="11"/>
  <c r="N10" i="11" s="1"/>
  <c r="O10" i="11" s="1"/>
  <c r="M44" i="11"/>
  <c r="N44" i="11" s="1"/>
  <c r="O44" i="11" s="1"/>
  <c r="M35" i="11"/>
  <c r="N35" i="11" s="1"/>
  <c r="O35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<sst xmlns="http://schemas.openxmlformats.org/spreadsheetml/2006/main" count="37" uniqueCount="34">
  <si>
    <t>relationship_length</t>
  </si>
  <si>
    <t>site_visits</t>
  </si>
  <si>
    <t>garden</t>
  </si>
  <si>
    <t>supply</t>
  </si>
  <si>
    <t>architect</t>
  </si>
  <si>
    <t>orchard</t>
  </si>
  <si>
    <t>designer</t>
  </si>
  <si>
    <t>gardening</t>
  </si>
  <si>
    <t>plants</t>
  </si>
  <si>
    <t>vineyard</t>
  </si>
  <si>
    <t>outdoor</t>
  </si>
  <si>
    <t>nursery</t>
  </si>
  <si>
    <t>landscaper</t>
  </si>
  <si>
    <t>outdoor living</t>
  </si>
  <si>
    <t>hg</t>
  </si>
  <si>
    <t>Home and Garden</t>
  </si>
  <si>
    <t>Landscape architect</t>
  </si>
  <si>
    <t>Landscape designer</t>
  </si>
  <si>
    <t>Landscape engineer</t>
  </si>
  <si>
    <t>landscpaing</t>
  </si>
  <si>
    <t>Coefficient</t>
  </si>
  <si>
    <t>Grower</t>
  </si>
  <si>
    <t>Site Visits</t>
  </si>
  <si>
    <t>Vertical</t>
  </si>
  <si>
    <t>Relationship length</t>
  </si>
  <si>
    <t>Vertical Coefficient</t>
  </si>
  <si>
    <t>RC</t>
  </si>
  <si>
    <t>SVC</t>
  </si>
  <si>
    <t>E value</t>
  </si>
  <si>
    <t>E with Power</t>
  </si>
  <si>
    <t>Probability</t>
  </si>
  <si>
    <t>Probability of Conversion(Lead Score)</t>
  </si>
  <si>
    <t>Lead score Calculator</t>
  </si>
  <si>
    <t>Lead score and feature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</si>
</sst>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171" fontId="0" fillId="0" borderId="0" xfId="0" applyNumberFormat="1"/>
    <xf numFmtId="0" fontId="16" fillId="33" borderId="0" xfId="0" applyFont="1" applyFill="1" applyAlignment="1">
      <alignment horizontal="center"/>
    </xf>
    <xf numFmtId="0" fontId="0" fillId="0" borderId="10" xfId="0" applyBorder="1"/>
    <xf numFmtId="0" fontId="18" fillId="0" borderId="11" xfId="0" applyFont="1" applyFill="1" applyBorder="1"/>
    <xf numFmtId="0" fontId="0" fillId="0" borderId="12" xfId="0" applyBorder="1"/>
    <xf numFmtId="0" fontId="18" fillId="0" borderId="13" xfId="0" applyFont="1" applyFill="1" applyBorder="1"/>
    <xf numFmtId="0" fontId="16" fillId="0" borderId="14" xfId="0" applyFont="1" applyBorder="1"/>
    <xf numFmtId="0" fontId="16" fillId="0" borderId="15" xfId="0" applyFont="1" applyBorder="1"/>
    <xf numFmtId="0" fontId="0" fillId="34" borderId="0" xfId="0" applyFill="1" applyAlignment="1">
      <alignment horizontal="center"/>
    </xf>
    <xf numFmtId="0" fontId="0" fillId="34" borderId="0" xfId="0" applyFill="1"/>
    <xf numFmtId="0" fontId="16" fillId="34" borderId="0" xfId="0" applyFont="1" applyFill="1"/>
    <xf numFmtId="171" fontId="16" fillId="34" borderId="0" xfId="0" applyNumberFormat="1" applyFont="1" applyFill="1"/>
    <xf numFmtId="0" fontId="0" fillId="0" borderId="11" xfId="0" applyBorder="1"/>
    <xf numFmtId="11" fontId="0" fillId="0" borderId="13" xfId="0" applyNumberFormat="1" applyBorder="1"/>
    <xf numFmtId="0" fontId="0" fillId="0" borderId="14" xfId="0" applyBorder="1"/>
    <xf numFmtId="11" fontId="0" fillId="0" borderId="15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Lead score and relationship</a:t>
            </a:r>
            <a:r>
              <a:rPr lang="en-US" baseline="0"/>
              <a:t>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'Lead Score Calcuator'!$O$2:$O$6</c:f>
              <c:strCache>
                <c:ptCount val="5"/>
                <c:pt idx="4">
                  <c:v>Lead score and feature relation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'Lead Score Calcuator'!$H$7:$H$57</c:f>
              <c:strCache>
                <c:ptCount val="51"/>
                <c:pt idx="0">
                  <c:v>Relationship length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strCache>
            </c:strRef>
          </c:cat>
          <c:val>
            <c:numRef>
              <c:f>'Lead Score Calcuator'!$O$7:$O$57</c:f>
              <c:numCache>
                <c:formatCode>General</c:formatCode>
                <c:ptCount val="51"/>
                <c:pt idx="0">
                  <c:v>0</c:v>
                </c:pt>
                <c:pt idx="1">
                  <c:v>0.50673433989085237</c:v>
                </c:pt>
                <c:pt idx="2">
                  <c:v>0.50376192393208452</c:v>
                </c:pt>
                <c:pt idx="3">
                  <c:v>0.50078924203396558</c:v>
                </c:pt>
                <c:pt idx="4">
                  <c:v>0.49781650433943037</c:v>
                </c:pt>
                <c:pt idx="5">
                  <c:v>0.4948439210071916</c:v>
                </c:pt>
                <c:pt idx="6">
                  <c:v>0.49187170215231396</c:v>
                </c:pt>
                <c:pt idx="7">
                  <c:v>0.48890005778681517</c:v>
                </c:pt>
                <c:pt idx="8">
                  <c:v>0.48592919776032861</c:v>
                </c:pt>
                <c:pt idx="9">
                  <c:v>0.48295933170086364</c:v>
                </c:pt>
                <c:pt idx="10">
                  <c:v>0.47999066895569892</c:v>
                </c:pt>
                <c:pt idx="11">
                  <c:v>0.47702341853244412</c:v>
                </c:pt>
                <c:pt idx="12">
                  <c:v>0.4740577890403051</c:v>
                </c:pt>
                <c:pt idx="13">
                  <c:v>0.47109398863158786</c:v>
                </c:pt>
                <c:pt idx="14">
                  <c:v>0.46813222494347578</c:v>
                </c:pt>
                <c:pt idx="15">
                  <c:v>0.46517270504011454</c:v>
                </c:pt>
                <c:pt idx="16">
                  <c:v>0.46221563535503946</c:v>
                </c:pt>
                <c:pt idx="17">
                  <c:v>0.45926122163397809</c:v>
                </c:pt>
                <c:pt idx="18">
                  <c:v>0.45630966887806196</c:v>
                </c:pt>
                <c:pt idx="19">
                  <c:v>0.45336118128748115</c:v>
                </c:pt>
                <c:pt idx="20">
                  <c:v>0.45041596220561309</c:v>
                </c:pt>
                <c:pt idx="21">
                  <c:v>0.447474214063658</c:v>
                </c:pt>
                <c:pt idx="22">
                  <c:v>0.44453613832581351</c:v>
                </c:pt>
                <c:pt idx="23">
                  <c:v>0.44160193543501775</c:v>
                </c:pt>
                <c:pt idx="24">
                  <c:v>0.43867180475929285</c:v>
                </c:pt>
                <c:pt idx="25">
                  <c:v>0.43574594453871807</c:v>
                </c:pt>
                <c:pt idx="26">
                  <c:v>0.43282455183306157</c:v>
                </c:pt>
                <c:pt idx="27">
                  <c:v>0.4299078224700999</c:v>
                </c:pt>
                <c:pt idx="28">
                  <c:v>0.42699595099465287</c:v>
                </c:pt>
                <c:pt idx="29">
                  <c:v>0.42408913061836068</c:v>
                </c:pt>
                <c:pt idx="30">
                  <c:v>0.42118755317022993</c:v>
                </c:pt>
                <c:pt idx="31">
                  <c:v>0.41829140904797518</c:v>
                </c:pt>
                <c:pt idx="32">
                  <c:v>0.41540088717017853</c:v>
                </c:pt>
                <c:pt idx="33">
                  <c:v>0.41251617492929438</c:v>
                </c:pt>
                <c:pt idx="34">
                  <c:v>0.40963745814552044</c:v>
                </c:pt>
                <c:pt idx="35">
                  <c:v>0.40676492102155815</c:v>
                </c:pt>
                <c:pt idx="36">
                  <c:v>0.40389874609828463</c:v>
                </c:pt>
                <c:pt idx="37">
                  <c:v>0.40103911421135618</c:v>
                </c:pt>
                <c:pt idx="38">
                  <c:v>0.39818620444876357</c:v>
                </c:pt>
                <c:pt idx="39">
                  <c:v>0.39534019410935861</c:v>
                </c:pt>
                <c:pt idx="40">
                  <c:v>0.39250125866236835</c:v>
                </c:pt>
                <c:pt idx="41">
                  <c:v>0.38966957170791683</c:v>
                </c:pt>
                <c:pt idx="42">
                  <c:v>0.38684530493856772</c:v>
                </c:pt>
                <c:pt idx="43">
                  <c:v>0.38402862810190574</c:v>
                </c:pt>
                <c:pt idx="44">
                  <c:v>0.38121970896416918</c:v>
                </c:pt>
                <c:pt idx="45">
                  <c:v>0.37841871327494819</c:v>
                </c:pt>
                <c:pt idx="46">
                  <c:v>0.37562580473296109</c:v>
                </c:pt>
                <c:pt idx="47">
                  <c:v>0.37284114495291981</c:v>
                </c:pt>
                <c:pt idx="48">
                  <c:v>0.37006489343349563</c:v>
                </c:pt>
                <c:pt idx="49">
                  <c:v>0.36729720752639455</c:v>
                </c:pt>
                <c:pt idx="50">
                  <c:v>0.36453824240655064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9E-4B2D-8E53-55A98D2A2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614431"/>
        <c:axId val="832609439"/>
      </c:lineChart>
      <c:catAx>
        <c:axId val="83261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609439"/>
        <c:crosses val="autoZero"/>
        <c:auto val="1"/>
        <c:lblAlgn val="ctr"/>
        <c:lblOffset val="100"/>
        <c:noMultiLvlLbl val="0"/>
      </c:catAx>
      <c:valAx>
        <c:axId val="83260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61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'Lead Score Calcuator'!$O$2:$O$6</c:f>
              <c:strCache>
                <c:ptCount val="5"/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'Lead Score Calcuator'!$I$7:$I$57</c:f>
              <c:strCache>
                <c:ptCount val="51"/>
                <c:pt idx="0">
                  <c:v>Site Visits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</c:strCache>
            </c:strRef>
          </c:cat>
          <c:val>
            <c:numRef>
              <c:f>'Lead Score Calcuator'!$O$7:$O$57</c:f>
              <c:numCache>
                <c:formatCode>General</c:formatCode>
                <c:ptCount val="51"/>
                <c:pt idx="0">
                  <c:v>0</c:v>
                </c:pt>
                <c:pt idx="1">
                  <c:v>0.50673433989085237</c:v>
                </c:pt>
                <c:pt idx="2">
                  <c:v>0.50376192393208452</c:v>
                </c:pt>
                <c:pt idx="3">
                  <c:v>0.50078924203396558</c:v>
                </c:pt>
                <c:pt idx="4">
                  <c:v>0.49781650433943037</c:v>
                </c:pt>
                <c:pt idx="5">
                  <c:v>0.4948439210071916</c:v>
                </c:pt>
                <c:pt idx="6">
                  <c:v>0.49187170215231396</c:v>
                </c:pt>
                <c:pt idx="7">
                  <c:v>0.48890005778681517</c:v>
                </c:pt>
                <c:pt idx="8">
                  <c:v>0.48592919776032861</c:v>
                </c:pt>
                <c:pt idx="9">
                  <c:v>0.48295933170086364</c:v>
                </c:pt>
                <c:pt idx="10">
                  <c:v>0.47999066895569892</c:v>
                </c:pt>
                <c:pt idx="11">
                  <c:v>0.47702341853244412</c:v>
                </c:pt>
                <c:pt idx="12">
                  <c:v>0.4740577890403051</c:v>
                </c:pt>
                <c:pt idx="13">
                  <c:v>0.47109398863158786</c:v>
                </c:pt>
                <c:pt idx="14">
                  <c:v>0.46813222494347578</c:v>
                </c:pt>
                <c:pt idx="15">
                  <c:v>0.46517270504011454</c:v>
                </c:pt>
                <c:pt idx="16">
                  <c:v>0.46221563535503946</c:v>
                </c:pt>
                <c:pt idx="17">
                  <c:v>0.45926122163397809</c:v>
                </c:pt>
                <c:pt idx="18">
                  <c:v>0.45630966887806196</c:v>
                </c:pt>
                <c:pt idx="19">
                  <c:v>0.45336118128748115</c:v>
                </c:pt>
                <c:pt idx="20">
                  <c:v>0.45041596220561309</c:v>
                </c:pt>
                <c:pt idx="21">
                  <c:v>0.447474214063658</c:v>
                </c:pt>
                <c:pt idx="22">
                  <c:v>0.44453613832581351</c:v>
                </c:pt>
                <c:pt idx="23">
                  <c:v>0.44160193543501775</c:v>
                </c:pt>
                <c:pt idx="24">
                  <c:v>0.43867180475929285</c:v>
                </c:pt>
                <c:pt idx="25">
                  <c:v>0.43574594453871807</c:v>
                </c:pt>
                <c:pt idx="26">
                  <c:v>0.43282455183306157</c:v>
                </c:pt>
                <c:pt idx="27">
                  <c:v>0.4299078224700999</c:v>
                </c:pt>
                <c:pt idx="28">
                  <c:v>0.42699595099465287</c:v>
                </c:pt>
                <c:pt idx="29">
                  <c:v>0.42408913061836068</c:v>
                </c:pt>
                <c:pt idx="30">
                  <c:v>0.42118755317022993</c:v>
                </c:pt>
                <c:pt idx="31">
                  <c:v>0.41829140904797518</c:v>
                </c:pt>
                <c:pt idx="32">
                  <c:v>0.41540088717017853</c:v>
                </c:pt>
                <c:pt idx="33">
                  <c:v>0.41251617492929438</c:v>
                </c:pt>
                <c:pt idx="34">
                  <c:v>0.40963745814552044</c:v>
                </c:pt>
                <c:pt idx="35">
                  <c:v>0.40676492102155815</c:v>
                </c:pt>
                <c:pt idx="36">
                  <c:v>0.40389874609828463</c:v>
                </c:pt>
                <c:pt idx="37">
                  <c:v>0.40103911421135618</c:v>
                </c:pt>
                <c:pt idx="38">
                  <c:v>0.39818620444876357</c:v>
                </c:pt>
                <c:pt idx="39">
                  <c:v>0.39534019410935861</c:v>
                </c:pt>
                <c:pt idx="40">
                  <c:v>0.39250125866236835</c:v>
                </c:pt>
                <c:pt idx="41">
                  <c:v>0.38966957170791683</c:v>
                </c:pt>
                <c:pt idx="42">
                  <c:v>0.38684530493856772</c:v>
                </c:pt>
                <c:pt idx="43">
                  <c:v>0.38402862810190574</c:v>
                </c:pt>
                <c:pt idx="44">
                  <c:v>0.38121970896416918</c:v>
                </c:pt>
                <c:pt idx="45">
                  <c:v>0.37841871327494819</c:v>
                </c:pt>
                <c:pt idx="46">
                  <c:v>0.37562580473296109</c:v>
                </c:pt>
                <c:pt idx="47">
                  <c:v>0.37284114495291981</c:v>
                </c:pt>
                <c:pt idx="48">
                  <c:v>0.37006489343349563</c:v>
                </c:pt>
                <c:pt idx="49">
                  <c:v>0.36729720752639455</c:v>
                </c:pt>
                <c:pt idx="50">
                  <c:v>0.36453824240655064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EF-4836-8106-62A6347A6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612351"/>
        <c:axId val="832614015"/>
      </c:lineChart>
      <c:catAx>
        <c:axId val="83261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614015"/>
        <c:crosses val="autoZero"/>
        <c:auto val="1"/>
        <c:lblAlgn val="ctr"/>
        <c:lblOffset val="100"/>
        <c:noMultiLvlLbl val="0"/>
      </c:catAx>
      <c:valAx>
        <c:axId val="83261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61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Lead score and relationship</a:t>
            </a:r>
            <a:r>
              <a:rPr lang="en-US" baseline="0"/>
              <a:t>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'Lead Score Calcuator'!$O$2:$O$6</c:f>
              <c:strCache>
                <c:ptCount val="5"/>
                <c:pt idx="4">
                  <c:v>Lead score and feature relation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'Lead Score Calcuator'!$H$7:$H$57</c:f>
              <c:strCache>
                <c:ptCount val="51"/>
                <c:pt idx="0">
                  <c:v>Relationship length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strCache>
            </c:strRef>
          </c:cat>
          <c:val>
            <c:numRef>
              <c:f>'Lead Score Calcuator'!$O$7:$O$57</c:f>
              <c:numCache>
                <c:formatCode>General</c:formatCode>
                <c:ptCount val="51"/>
                <c:pt idx="0">
                  <c:v>0</c:v>
                </c:pt>
                <c:pt idx="1">
                  <c:v>0.50673433989085237</c:v>
                </c:pt>
                <c:pt idx="2">
                  <c:v>0.50376192393208452</c:v>
                </c:pt>
                <c:pt idx="3">
                  <c:v>0.50078924203396558</c:v>
                </c:pt>
                <c:pt idx="4">
                  <c:v>0.49781650433943037</c:v>
                </c:pt>
                <c:pt idx="5">
                  <c:v>0.4948439210071916</c:v>
                </c:pt>
                <c:pt idx="6">
                  <c:v>0.49187170215231396</c:v>
                </c:pt>
                <c:pt idx="7">
                  <c:v>0.48890005778681517</c:v>
                </c:pt>
                <c:pt idx="8">
                  <c:v>0.48592919776032861</c:v>
                </c:pt>
                <c:pt idx="9">
                  <c:v>0.48295933170086364</c:v>
                </c:pt>
                <c:pt idx="10">
                  <c:v>0.47999066895569892</c:v>
                </c:pt>
                <c:pt idx="11">
                  <c:v>0.47702341853244412</c:v>
                </c:pt>
                <c:pt idx="12">
                  <c:v>0.4740577890403051</c:v>
                </c:pt>
                <c:pt idx="13">
                  <c:v>0.47109398863158786</c:v>
                </c:pt>
                <c:pt idx="14">
                  <c:v>0.46813222494347578</c:v>
                </c:pt>
                <c:pt idx="15">
                  <c:v>0.46517270504011454</c:v>
                </c:pt>
                <c:pt idx="16">
                  <c:v>0.46221563535503946</c:v>
                </c:pt>
                <c:pt idx="17">
                  <c:v>0.45926122163397809</c:v>
                </c:pt>
                <c:pt idx="18">
                  <c:v>0.45630966887806196</c:v>
                </c:pt>
                <c:pt idx="19">
                  <c:v>0.45336118128748115</c:v>
                </c:pt>
                <c:pt idx="20">
                  <c:v>0.45041596220561309</c:v>
                </c:pt>
                <c:pt idx="21">
                  <c:v>0.447474214063658</c:v>
                </c:pt>
                <c:pt idx="22">
                  <c:v>0.44453613832581351</c:v>
                </c:pt>
                <c:pt idx="23">
                  <c:v>0.44160193543501775</c:v>
                </c:pt>
                <c:pt idx="24">
                  <c:v>0.43867180475929285</c:v>
                </c:pt>
                <c:pt idx="25">
                  <c:v>0.43574594453871807</c:v>
                </c:pt>
                <c:pt idx="26">
                  <c:v>0.43282455183306157</c:v>
                </c:pt>
                <c:pt idx="27">
                  <c:v>0.4299078224700999</c:v>
                </c:pt>
                <c:pt idx="28">
                  <c:v>0.42699595099465287</c:v>
                </c:pt>
                <c:pt idx="29">
                  <c:v>0.42408913061836068</c:v>
                </c:pt>
                <c:pt idx="30">
                  <c:v>0.42118755317022993</c:v>
                </c:pt>
                <c:pt idx="31">
                  <c:v>0.41829140904797518</c:v>
                </c:pt>
                <c:pt idx="32">
                  <c:v>0.41540088717017853</c:v>
                </c:pt>
                <c:pt idx="33">
                  <c:v>0.41251617492929438</c:v>
                </c:pt>
                <c:pt idx="34">
                  <c:v>0.40963745814552044</c:v>
                </c:pt>
                <c:pt idx="35">
                  <c:v>0.40676492102155815</c:v>
                </c:pt>
                <c:pt idx="36">
                  <c:v>0.40389874609828463</c:v>
                </c:pt>
                <c:pt idx="37">
                  <c:v>0.40103911421135618</c:v>
                </c:pt>
                <c:pt idx="38">
                  <c:v>0.39818620444876357</c:v>
                </c:pt>
                <c:pt idx="39">
                  <c:v>0.39534019410935861</c:v>
                </c:pt>
                <c:pt idx="40">
                  <c:v>0.39250125866236835</c:v>
                </c:pt>
                <c:pt idx="41">
                  <c:v>0.38966957170791683</c:v>
                </c:pt>
                <c:pt idx="42">
                  <c:v>0.38684530493856772</c:v>
                </c:pt>
                <c:pt idx="43">
                  <c:v>0.38402862810190574</c:v>
                </c:pt>
                <c:pt idx="44">
                  <c:v>0.38121970896416918</c:v>
                </c:pt>
                <c:pt idx="45">
                  <c:v>0.37841871327494819</c:v>
                </c:pt>
                <c:pt idx="46">
                  <c:v>0.37562580473296109</c:v>
                </c:pt>
                <c:pt idx="47">
                  <c:v>0.37284114495291981</c:v>
                </c:pt>
                <c:pt idx="48">
                  <c:v>0.37006489343349563</c:v>
                </c:pt>
                <c:pt idx="49">
                  <c:v>0.36729720752639455</c:v>
                </c:pt>
                <c:pt idx="50">
                  <c:v>0.36453824240655064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9E-4B2D-8E53-55A98D2A2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614431"/>
        <c:axId val="832609439"/>
      </c:lineChart>
      <c:catAx>
        <c:axId val="83261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609439"/>
        <c:crosses val="autoZero"/>
        <c:auto val="1"/>
        <c:lblAlgn val="ctr"/>
        <c:lblOffset val="100"/>
        <c:noMultiLvlLbl val="0"/>
      </c:catAx>
      <c:valAx>
        <c:axId val="83260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61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'Lead Score Calcuator'!$O$2:$O$6</c:f>
              <c:strCache>
                <c:ptCount val="5"/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'Lead Score Calcuator'!$I$7:$I$57</c:f>
              <c:strCache>
                <c:ptCount val="51"/>
                <c:pt idx="0">
                  <c:v>Site Visits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</c:strCache>
            </c:strRef>
          </c:cat>
          <c:val>
            <c:numRef>
              <c:f>'Lead Score Calcuator'!$O$7:$O$57</c:f>
              <c:numCache>
                <c:formatCode>General</c:formatCode>
                <c:ptCount val="51"/>
                <c:pt idx="0">
                  <c:v>0</c:v>
                </c:pt>
                <c:pt idx="1">
                  <c:v>0.50673433989085237</c:v>
                </c:pt>
                <c:pt idx="2">
                  <c:v>0.50376192393208452</c:v>
                </c:pt>
                <c:pt idx="3">
                  <c:v>0.50078924203396558</c:v>
                </c:pt>
                <c:pt idx="4">
                  <c:v>0.49781650433943037</c:v>
                </c:pt>
                <c:pt idx="5">
                  <c:v>0.4948439210071916</c:v>
                </c:pt>
                <c:pt idx="6">
                  <c:v>0.49187170215231396</c:v>
                </c:pt>
                <c:pt idx="7">
                  <c:v>0.48890005778681517</c:v>
                </c:pt>
                <c:pt idx="8">
                  <c:v>0.48592919776032861</c:v>
                </c:pt>
                <c:pt idx="9">
                  <c:v>0.48295933170086364</c:v>
                </c:pt>
                <c:pt idx="10">
                  <c:v>0.47999066895569892</c:v>
                </c:pt>
                <c:pt idx="11">
                  <c:v>0.47702341853244412</c:v>
                </c:pt>
                <c:pt idx="12">
                  <c:v>0.4740577890403051</c:v>
                </c:pt>
                <c:pt idx="13">
                  <c:v>0.47109398863158786</c:v>
                </c:pt>
                <c:pt idx="14">
                  <c:v>0.46813222494347578</c:v>
                </c:pt>
                <c:pt idx="15">
                  <c:v>0.46517270504011454</c:v>
                </c:pt>
                <c:pt idx="16">
                  <c:v>0.46221563535503946</c:v>
                </c:pt>
                <c:pt idx="17">
                  <c:v>0.45926122163397809</c:v>
                </c:pt>
                <c:pt idx="18">
                  <c:v>0.45630966887806196</c:v>
                </c:pt>
                <c:pt idx="19">
                  <c:v>0.45336118128748115</c:v>
                </c:pt>
                <c:pt idx="20">
                  <c:v>0.45041596220561309</c:v>
                </c:pt>
                <c:pt idx="21">
                  <c:v>0.447474214063658</c:v>
                </c:pt>
                <c:pt idx="22">
                  <c:v>0.44453613832581351</c:v>
                </c:pt>
                <c:pt idx="23">
                  <c:v>0.44160193543501775</c:v>
                </c:pt>
                <c:pt idx="24">
                  <c:v>0.43867180475929285</c:v>
                </c:pt>
                <c:pt idx="25">
                  <c:v>0.43574594453871807</c:v>
                </c:pt>
                <c:pt idx="26">
                  <c:v>0.43282455183306157</c:v>
                </c:pt>
                <c:pt idx="27">
                  <c:v>0.4299078224700999</c:v>
                </c:pt>
                <c:pt idx="28">
                  <c:v>0.42699595099465287</c:v>
                </c:pt>
                <c:pt idx="29">
                  <c:v>0.42408913061836068</c:v>
                </c:pt>
                <c:pt idx="30">
                  <c:v>0.42118755317022993</c:v>
                </c:pt>
                <c:pt idx="31">
                  <c:v>0.41829140904797518</c:v>
                </c:pt>
                <c:pt idx="32">
                  <c:v>0.41540088717017853</c:v>
                </c:pt>
                <c:pt idx="33">
                  <c:v>0.41251617492929438</c:v>
                </c:pt>
                <c:pt idx="34">
                  <c:v>0.40963745814552044</c:v>
                </c:pt>
                <c:pt idx="35">
                  <c:v>0.40676492102155815</c:v>
                </c:pt>
                <c:pt idx="36">
                  <c:v>0.40389874609828463</c:v>
                </c:pt>
                <c:pt idx="37">
                  <c:v>0.40103911421135618</c:v>
                </c:pt>
                <c:pt idx="38">
                  <c:v>0.39818620444876357</c:v>
                </c:pt>
                <c:pt idx="39">
                  <c:v>0.39534019410935861</c:v>
                </c:pt>
                <c:pt idx="40">
                  <c:v>0.39250125866236835</c:v>
                </c:pt>
                <c:pt idx="41">
                  <c:v>0.38966957170791683</c:v>
                </c:pt>
                <c:pt idx="42">
                  <c:v>0.38684530493856772</c:v>
                </c:pt>
                <c:pt idx="43">
                  <c:v>0.38402862810190574</c:v>
                </c:pt>
                <c:pt idx="44">
                  <c:v>0.38121970896416918</c:v>
                </c:pt>
                <c:pt idx="45">
                  <c:v>0.37841871327494819</c:v>
                </c:pt>
                <c:pt idx="46">
                  <c:v>0.37562580473296109</c:v>
                </c:pt>
                <c:pt idx="47">
                  <c:v>0.37284114495291981</c:v>
                </c:pt>
                <c:pt idx="48">
                  <c:v>0.37006489343349563</c:v>
                </c:pt>
                <c:pt idx="49">
                  <c:v>0.36729720752639455</c:v>
                </c:pt>
                <c:pt idx="50">
                  <c:v>0.36453824240655064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A4-48AA-B767-95D59BE16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612351"/>
        <c:axId val="832614015"/>
      </c:lineChart>
      <c:catAx>
        <c:axId val="8326123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614015"/>
        <c:crosses val="autoZero"/>
        <c:auto val="1"/>
        <c:lblAlgn val="ctr"/>
        <c:lblOffset val="100"/>
        <c:noMultiLvlLbl val="0"/>
      </c:catAx>
      <c:valAx>
        <c:axId val="83261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61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234950</xdr:colOff>
      <xdr:row>5</xdr:row>
      <xdr:rowOff>57150</xdr:rowOff>
    </xdr:from>
    <xdr:to>
      <xdr:col>23</xdr:col>
      <xdr:colOff>368300</xdr:colOff>
      <xdr:row>20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5F0C5F-6D86-49F3-8254-5A51ACF93F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221464</xdr:colOff>
      <xdr:row>21</xdr:row>
      <xdr:rowOff>140988</xdr:rowOff>
    </xdr:from>
    <xdr:to>
      <xdr:col>23</xdr:col>
      <xdr:colOff>387350</xdr:colOff>
      <xdr:row>37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50B139-6216-4FB4-882E-7B71E1497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6350</xdr:rowOff>
    </xdr:from>
    <xdr:to>
      <xdr:col>12</xdr:col>
      <xdr:colOff>88900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D4D5E-360A-47E6-A89E-DCD3F2122C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215900</xdr:colOff>
      <xdr:row>0</xdr:row>
      <xdr:rowOff>171450</xdr:rowOff>
    </xdr:from>
    <xdr:to>
      <xdr:col>22</xdr:col>
      <xdr:colOff>146050</xdr:colOff>
      <xdr:row>20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EDC039-3600-4E95-BA3B-EE275CA95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A9" sqref="A9"/>
    </sheetView>
  </sheetViews>
  <sheetFormatPr defaultRowHeight="14.5" x14ac:dyDescent="0.35"/>
  <cols>
    <col min="1" max="1" width="34.26953125" customWidth="1"/>
    <col min="2" max="2" width="22.36328125" customWidth="1"/>
    <col min="3" max="7" width="8.7265625" hidden="1" customWidth="1"/>
    <col min="8" max="8" width="12.453125" customWidth="1"/>
    <col min="9" max="9" width="8.7265625" customWidth="1"/>
    <col min="10" max="10" width="20.1796875" customWidth="1"/>
    <col min="11" max="11" width="13.1796875" style="2" hidden="1" customWidth="1"/>
    <col min="12" max="12" width="8.7265625" hidden="1" customWidth="1"/>
    <col min="13" max="13" width="13.6328125" hidden="1" customWidth="1"/>
    <col min="14" max="14" width="8.7265625" hidden="1" customWidth="1"/>
    <col min="15" max="15" width="8.7265625" customWidth="1"/>
  </cols>
  <sheetData>
    <row r="1" spans="1:15" ht="15" thickBot="1" x14ac:dyDescent="0.4">
      <c r="A1" s="3" t="s">
        <v>32</v>
      </c>
      <c r="B1" s="3"/>
    </row>
    <row r="2" spans="1:15" x14ac:dyDescent="0.35">
      <c r="A2" s="4" t="s">
        <v>0</v>
      </c>
      <c r="B2" s="5">
        <v>42</v>
      </c>
    </row>
    <row r="3" spans="1:15" x14ac:dyDescent="0.35">
      <c r="A3" s="6" t="s">
        <v>22</v>
      </c>
      <c r="B3" s="7">
        <v>4200</v>
      </c>
    </row>
    <row r="4" spans="1:15" x14ac:dyDescent="0.35">
      <c r="A4" s="6" t="s">
        <v>23</v>
      </c>
      <c r="B4" s="7" t="s">
        <v>6</v>
      </c>
    </row>
    <row r="5" spans="1:15" ht="15" thickBot="1" x14ac:dyDescent="0.4">
      <c r="A5" s="8" t="s">
        <v>31</v>
      </c>
      <c r="B5" s="9">
        <f>G8</f>
        <v>0.38683404974303004</v>
      </c>
    </row>
    <row r="6" spans="1:15" x14ac:dyDescent="0.35">
      <c r="A6" s="11"/>
      <c r="B6" s="11"/>
      <c r="C6" s="11"/>
      <c r="D6" s="11"/>
      <c r="E6" s="11"/>
      <c r="F6" s="11"/>
      <c r="G6" s="11"/>
      <c r="H6" s="10" t="s">
        <v>33</v>
      </c>
      <c r="I6" s="10"/>
      <c r="J6" s="10"/>
      <c r="K6" s="10"/>
      <c r="L6" s="10"/>
      <c r="M6" s="10"/>
      <c r="N6" s="10"/>
      <c r="O6" s="10"/>
    </row>
    <row r="7" spans="1:15" ht="15" thickBot="1" x14ac:dyDescent="0.4">
      <c r="A7" s="11"/>
      <c r="B7" s="11"/>
      <c r="C7" s="11"/>
      <c r="D7" s="11"/>
      <c r="E7" s="11"/>
      <c r="F7" s="11"/>
      <c r="G7" s="11"/>
      <c r="H7" s="12" t="s">
        <v>24</v>
      </c>
      <c r="I7" s="12" t="s">
        <v>22</v>
      </c>
      <c r="J7" s="12" t="s">
        <v>25</v>
      </c>
      <c r="K7" s="13" t="s">
        <v>26</v>
      </c>
      <c r="L7" s="12" t="s">
        <v>27</v>
      </c>
      <c r="M7" s="12" t="s">
        <v>28</v>
      </c>
      <c r="N7" s="12" t="s">
        <v>29</v>
      </c>
      <c r="O7" s="12" t="s">
        <v>30</v>
      </c>
    </row>
    <row r="8" spans="1:15" x14ac:dyDescent="0.35">
      <c r="A8" s="4" t="s">
        <v>20</v>
      </c>
      <c r="B8" s="14">
        <v>0.40385918999999998</v>
      </c>
      <c r="C8">
        <v>1</v>
      </c>
      <c r="D8">
        <f>B8*C8</f>
        <v>0.40385918999999998</v>
      </c>
      <c r="E8">
        <f>SUM(D8:D29)</f>
        <v>-0.46064013832000006</v>
      </c>
      <c r="F8">
        <f>POWER(2.71828,E8)</f>
        <v>0.63087986144845931</v>
      </c>
      <c r="G8">
        <f>F8/(1+F8)</f>
        <v>0.38683404974303004</v>
      </c>
      <c r="H8" cm="1">
        <f t="array" ref="H8:H57">_xlfn.SEQUENCE(50,1,1,1)</f>
        <v>1</v>
      </c>
      <c r="I8" cm="1">
        <f t="array" ref="I8:I57">_xlfn.SEQUENCE(50,1,100,100)</f>
        <v>100</v>
      </c>
      <c r="J8">
        <f>SUM($D$11:$D$29)</f>
        <v>-0.36502516600000001</v>
      </c>
      <c r="K8" s="2">
        <f>$B$9*H8</f>
        <v>-6.6329700100000001E-3</v>
      </c>
      <c r="L8" s="1">
        <f>$B$10*I8</f>
        <v>-5.2592719499999999E-3</v>
      </c>
      <c r="M8" s="1">
        <f>SUM($B$8+K8+L8+J8)</f>
        <v>2.6941782039999973E-2</v>
      </c>
      <c r="N8">
        <f>POWER(2.718,M8)</f>
        <v>1.0273051235286161</v>
      </c>
      <c r="O8">
        <f>N8/(1+N8)</f>
        <v>0.50673433989085237</v>
      </c>
    </row>
    <row r="9" spans="1:15" x14ac:dyDescent="0.35">
      <c r="A9" s="6" t="s">
        <v>0</v>
      </c>
      <c r="B9" s="15">
        <v>-6.6329700100000001E-3</v>
      </c>
      <c r="C9">
        <f>B2</f>
        <v>42</v>
      </c>
      <c r="D9">
        <f t="shared" ref="D9:D29" si="0">B9*C9</f>
        <v>-0.27858474042000003</v>
      </c>
      <c r="H9">
        <v>2</v>
      </c>
      <c r="I9">
        <v>200</v>
      </c>
      <c r="J9">
        <f t="shared" ref="J9:J64" si="1">SUM($D$11:$D$29)</f>
        <v>-0.36502516600000001</v>
      </c>
      <c r="K9" s="2">
        <f t="shared" ref="K9:K57" si="2">$B$9*H9</f>
        <v>-1.326594002E-2</v>
      </c>
      <c r="L9" s="1">
        <f t="shared" ref="L9:L57" si="3">$B$10*I9</f>
        <v>-1.05185439E-2</v>
      </c>
      <c r="M9" s="1">
        <f t="shared" ref="M9:M57" si="4">SUM($B$8+K9+L9+J9)</f>
        <v>1.5049540079999979E-2</v>
      </c>
      <c r="N9">
        <f t="shared" ref="N9:N64" si="5">POWER(2.718,M9)</f>
        <v>1.0151617705835603</v>
      </c>
      <c r="O9">
        <f t="shared" ref="O9:O64" si="6">N9/(1+N9)</f>
        <v>0.50376192393208452</v>
      </c>
    </row>
    <row r="10" spans="1:15" x14ac:dyDescent="0.35">
      <c r="A10" s="6" t="s">
        <v>1</v>
      </c>
      <c r="B10" s="15">
        <v>-5.2592719499999999E-5</v>
      </c>
      <c r="C10">
        <f>B3</f>
        <v>4200</v>
      </c>
      <c r="D10">
        <f t="shared" si="0"/>
        <v>-0.22088942189999999</v>
      </c>
      <c r="H10">
        <v>3</v>
      </c>
      <c r="I10">
        <v>300</v>
      </c>
      <c r="J10">
        <f t="shared" si="1"/>
        <v>-0.36502516600000001</v>
      </c>
      <c r="K10" s="2">
        <f t="shared" si="2"/>
        <v>-1.9898910030000001E-2</v>
      </c>
      <c r="L10" s="1">
        <f t="shared" si="3"/>
        <v>-1.5777815849999998E-2</v>
      </c>
      <c r="M10" s="1">
        <f t="shared" si="4"/>
        <v>3.157298119999985E-3</v>
      </c>
      <c r="N10">
        <f t="shared" si="5"/>
        <v>1.0031619592381431</v>
      </c>
      <c r="O10">
        <f t="shared" si="6"/>
        <v>0.50078924203396558</v>
      </c>
    </row>
    <row r="11" spans="1:15" x14ac:dyDescent="0.35">
      <c r="A11" s="6" t="s">
        <v>4</v>
      </c>
      <c r="B11" s="15">
        <v>0.33200211299999999</v>
      </c>
      <c r="C11">
        <f>IF(UPPER($B$4) = UPPER(A11),1,0)</f>
        <v>0</v>
      </c>
      <c r="D11">
        <f t="shared" si="0"/>
        <v>0</v>
      </c>
      <c r="H11">
        <v>4</v>
      </c>
      <c r="I11">
        <v>400</v>
      </c>
      <c r="J11">
        <f t="shared" si="1"/>
        <v>-0.36502516600000001</v>
      </c>
      <c r="K11" s="2">
        <f t="shared" si="2"/>
        <v>-2.6531880040000001E-2</v>
      </c>
      <c r="L11" s="1">
        <f t="shared" si="3"/>
        <v>-2.10370878E-2</v>
      </c>
      <c r="M11" s="1">
        <f t="shared" si="4"/>
        <v>-8.7349438400000645E-3</v>
      </c>
      <c r="N11">
        <f t="shared" si="5"/>
        <v>0.99130399274592862</v>
      </c>
      <c r="O11">
        <f t="shared" si="6"/>
        <v>0.49781650433943037</v>
      </c>
    </row>
    <row r="12" spans="1:15" x14ac:dyDescent="0.35">
      <c r="A12" s="6" t="s">
        <v>6</v>
      </c>
      <c r="B12" s="15">
        <v>-0.36502516600000001</v>
      </c>
      <c r="C12">
        <f t="shared" ref="C12:C29" si="7">IF(UPPER($B$4) = UPPER(A12),1,0)</f>
        <v>1</v>
      </c>
      <c r="D12">
        <f t="shared" si="0"/>
        <v>-0.36502516600000001</v>
      </c>
      <c r="H12">
        <v>5</v>
      </c>
      <c r="I12">
        <v>500</v>
      </c>
      <c r="J12">
        <f t="shared" si="1"/>
        <v>-0.36502516600000001</v>
      </c>
      <c r="K12" s="2">
        <f t="shared" si="2"/>
        <v>-3.316485005E-2</v>
      </c>
      <c r="L12" s="1">
        <f t="shared" si="3"/>
        <v>-2.6296359749999998E-2</v>
      </c>
      <c r="M12" s="1">
        <f t="shared" si="4"/>
        <v>-2.0627185800000003E-2</v>
      </c>
      <c r="N12">
        <f t="shared" si="5"/>
        <v>0.97958619441702577</v>
      </c>
      <c r="O12">
        <f t="shared" si="6"/>
        <v>0.4948439210071916</v>
      </c>
    </row>
    <row r="13" spans="1:15" x14ac:dyDescent="0.35">
      <c r="A13" s="6" t="s">
        <v>2</v>
      </c>
      <c r="B13" s="15">
        <v>0.22662590599999999</v>
      </c>
      <c r="C13">
        <f t="shared" si="7"/>
        <v>0</v>
      </c>
      <c r="D13">
        <f t="shared" si="0"/>
        <v>0</v>
      </c>
      <c r="H13">
        <v>6</v>
      </c>
      <c r="I13">
        <v>600</v>
      </c>
      <c r="J13">
        <f t="shared" si="1"/>
        <v>-0.36502516600000001</v>
      </c>
      <c r="K13" s="2">
        <f t="shared" si="2"/>
        <v>-3.9797820060000003E-2</v>
      </c>
      <c r="L13" s="1">
        <f t="shared" si="3"/>
        <v>-3.1555631699999996E-2</v>
      </c>
      <c r="M13" s="1">
        <f t="shared" si="4"/>
        <v>-3.2519427759999997E-2</v>
      </c>
      <c r="N13">
        <f t="shared" si="5"/>
        <v>0.96800690738100748</v>
      </c>
      <c r="O13">
        <f t="shared" si="6"/>
        <v>0.49187170215231396</v>
      </c>
    </row>
    <row r="14" spans="1:15" x14ac:dyDescent="0.35">
      <c r="A14" s="6" t="s">
        <v>7</v>
      </c>
      <c r="B14" s="15">
        <v>7.8489945399999997E-2</v>
      </c>
      <c r="C14">
        <f t="shared" si="7"/>
        <v>0</v>
      </c>
      <c r="D14">
        <f t="shared" si="0"/>
        <v>0</v>
      </c>
      <c r="H14">
        <v>7</v>
      </c>
      <c r="I14">
        <v>700</v>
      </c>
      <c r="J14">
        <f t="shared" si="1"/>
        <v>-0.36502516600000001</v>
      </c>
      <c r="K14" s="2">
        <f t="shared" si="2"/>
        <v>-4.6430790069999998E-2</v>
      </c>
      <c r="L14" s="1">
        <f t="shared" si="3"/>
        <v>-3.6814903650000001E-2</v>
      </c>
      <c r="M14" s="1">
        <f t="shared" si="4"/>
        <v>-4.4411669720000047E-2</v>
      </c>
      <c r="N14">
        <f t="shared" si="5"/>
        <v>0.95656449435263324</v>
      </c>
      <c r="O14">
        <f t="shared" si="6"/>
        <v>0.48890005778681517</v>
      </c>
    </row>
    <row r="15" spans="1:15" x14ac:dyDescent="0.35">
      <c r="A15" s="6" t="s">
        <v>21</v>
      </c>
      <c r="B15" s="15">
        <v>0.45965383300000001</v>
      </c>
      <c r="C15">
        <f t="shared" si="7"/>
        <v>0</v>
      </c>
      <c r="D15">
        <f t="shared" si="0"/>
        <v>0</v>
      </c>
      <c r="H15">
        <v>8</v>
      </c>
      <c r="I15">
        <v>800</v>
      </c>
      <c r="J15">
        <f t="shared" si="1"/>
        <v>-0.36502516600000001</v>
      </c>
      <c r="K15" s="2">
        <f t="shared" si="2"/>
        <v>-5.3063760080000001E-2</v>
      </c>
      <c r="L15" s="1">
        <f t="shared" si="3"/>
        <v>-4.2074175599999999E-2</v>
      </c>
      <c r="M15" s="1">
        <f t="shared" si="4"/>
        <v>-5.6303911680000041E-2</v>
      </c>
      <c r="N15">
        <f t="shared" si="5"/>
        <v>0.94525733740034013</v>
      </c>
      <c r="O15">
        <f t="shared" si="6"/>
        <v>0.48592919776032861</v>
      </c>
    </row>
    <row r="16" spans="1:15" x14ac:dyDescent="0.35">
      <c r="A16" s="6" t="s">
        <v>14</v>
      </c>
      <c r="B16" s="15">
        <v>-0.12131998200000001</v>
      </c>
      <c r="C16">
        <f t="shared" si="7"/>
        <v>0</v>
      </c>
      <c r="D16">
        <f t="shared" si="0"/>
        <v>0</v>
      </c>
      <c r="H16">
        <v>9</v>
      </c>
      <c r="I16">
        <v>900</v>
      </c>
      <c r="J16">
        <f t="shared" si="1"/>
        <v>-0.36502516600000001</v>
      </c>
      <c r="K16" s="2">
        <f t="shared" si="2"/>
        <v>-5.9696730090000004E-2</v>
      </c>
      <c r="L16" s="1">
        <f t="shared" si="3"/>
        <v>-4.7333447549999998E-2</v>
      </c>
      <c r="M16" s="1">
        <f t="shared" si="4"/>
        <v>-6.8196153640000035E-2</v>
      </c>
      <c r="N16">
        <f t="shared" si="5"/>
        <v>0.93408383771747172</v>
      </c>
      <c r="O16">
        <f t="shared" si="6"/>
        <v>0.48295933170086364</v>
      </c>
    </row>
    <row r="17" spans="1:15" x14ac:dyDescent="0.35">
      <c r="A17" s="6" t="s">
        <v>15</v>
      </c>
      <c r="B17" s="15">
        <v>0.51561440400000003</v>
      </c>
      <c r="C17">
        <f t="shared" si="7"/>
        <v>0</v>
      </c>
      <c r="D17">
        <f t="shared" si="0"/>
        <v>0</v>
      </c>
      <c r="H17">
        <v>10</v>
      </c>
      <c r="I17">
        <v>1000</v>
      </c>
      <c r="J17">
        <f t="shared" si="1"/>
        <v>-0.36502516600000001</v>
      </c>
      <c r="K17" s="2">
        <f t="shared" si="2"/>
        <v>-6.63297001E-2</v>
      </c>
      <c r="L17" s="1">
        <f t="shared" si="3"/>
        <v>-5.2592719499999996E-2</v>
      </c>
      <c r="M17" s="1">
        <f t="shared" si="4"/>
        <v>-8.0088395600000029E-2</v>
      </c>
      <c r="N17">
        <f t="shared" si="5"/>
        <v>0.9230424153962099</v>
      </c>
      <c r="O17">
        <f t="shared" si="6"/>
        <v>0.47999066895569892</v>
      </c>
    </row>
    <row r="18" spans="1:15" x14ac:dyDescent="0.35">
      <c r="A18" s="6" t="s">
        <v>16</v>
      </c>
      <c r="B18" s="15">
        <v>0.29787825499999998</v>
      </c>
      <c r="C18">
        <f t="shared" si="7"/>
        <v>0</v>
      </c>
      <c r="D18">
        <f t="shared" si="0"/>
        <v>0</v>
      </c>
      <c r="H18">
        <v>11</v>
      </c>
      <c r="I18">
        <v>1100</v>
      </c>
      <c r="J18">
        <f t="shared" si="1"/>
        <v>-0.36502516600000001</v>
      </c>
      <c r="K18" s="2">
        <f t="shared" si="2"/>
        <v>-7.2962670110000002E-2</v>
      </c>
      <c r="L18" s="1">
        <f t="shared" si="3"/>
        <v>-5.7851991450000001E-2</v>
      </c>
      <c r="M18" s="1">
        <f t="shared" si="4"/>
        <v>-9.1980637560000078E-2</v>
      </c>
      <c r="N18">
        <f t="shared" si="5"/>
        <v>0.91213150920417929</v>
      </c>
      <c r="O18">
        <f t="shared" si="6"/>
        <v>0.47702341853244412</v>
      </c>
    </row>
    <row r="19" spans="1:15" x14ac:dyDescent="0.35">
      <c r="A19" s="6" t="s">
        <v>17</v>
      </c>
      <c r="B19" s="15">
        <v>0.881874139</v>
      </c>
      <c r="C19">
        <f t="shared" si="7"/>
        <v>0</v>
      </c>
      <c r="D19">
        <f t="shared" si="0"/>
        <v>0</v>
      </c>
      <c r="H19">
        <v>12</v>
      </c>
      <c r="I19">
        <v>1200</v>
      </c>
      <c r="J19">
        <f t="shared" si="1"/>
        <v>-0.36502516600000001</v>
      </c>
      <c r="K19" s="2">
        <f t="shared" si="2"/>
        <v>-7.9595640120000005E-2</v>
      </c>
      <c r="L19" s="1">
        <f t="shared" si="3"/>
        <v>-6.3111263399999992E-2</v>
      </c>
      <c r="M19" s="1">
        <f t="shared" si="4"/>
        <v>-0.10387287952000007</v>
      </c>
      <c r="N19">
        <f t="shared" si="5"/>
        <v>0.90134957636369328</v>
      </c>
      <c r="O19">
        <f t="shared" si="6"/>
        <v>0.4740577890403051</v>
      </c>
    </row>
    <row r="20" spans="1:15" x14ac:dyDescent="0.35">
      <c r="A20" s="6" t="s">
        <v>18</v>
      </c>
      <c r="B20" s="15">
        <v>0.16727566799999999</v>
      </c>
      <c r="C20">
        <f t="shared" si="7"/>
        <v>0</v>
      </c>
      <c r="D20">
        <f t="shared" si="0"/>
        <v>0</v>
      </c>
      <c r="H20">
        <v>13</v>
      </c>
      <c r="I20">
        <v>1300</v>
      </c>
      <c r="J20">
        <f t="shared" si="1"/>
        <v>-0.36502516600000001</v>
      </c>
      <c r="K20" s="2">
        <f t="shared" si="2"/>
        <v>-8.6228610130000008E-2</v>
      </c>
      <c r="L20" s="1">
        <f t="shared" si="3"/>
        <v>-6.8370535349999997E-2</v>
      </c>
      <c r="M20" s="1">
        <f t="shared" si="4"/>
        <v>-0.11576512148000001</v>
      </c>
      <c r="N20">
        <f t="shared" si="5"/>
        <v>0.89069509233360744</v>
      </c>
      <c r="O20">
        <f t="shared" si="6"/>
        <v>0.47109398863158786</v>
      </c>
    </row>
    <row r="21" spans="1:15" x14ac:dyDescent="0.35">
      <c r="A21" s="6" t="s">
        <v>12</v>
      </c>
      <c r="B21" s="15">
        <v>0.48828328799999998</v>
      </c>
      <c r="C21">
        <f t="shared" si="7"/>
        <v>0</v>
      </c>
      <c r="D21">
        <f t="shared" si="0"/>
        <v>0</v>
      </c>
      <c r="H21">
        <v>14</v>
      </c>
      <c r="I21">
        <v>1400</v>
      </c>
      <c r="J21">
        <f t="shared" si="1"/>
        <v>-0.36502516600000001</v>
      </c>
      <c r="K21" s="2">
        <f t="shared" si="2"/>
        <v>-9.2861580139999997E-2</v>
      </c>
      <c r="L21" s="1">
        <f t="shared" si="3"/>
        <v>-7.3629807300000003E-2</v>
      </c>
      <c r="M21" s="1">
        <f t="shared" si="4"/>
        <v>-0.12765736344000006</v>
      </c>
      <c r="N21">
        <f t="shared" si="5"/>
        <v>0.88016655059375426</v>
      </c>
      <c r="O21">
        <f t="shared" si="6"/>
        <v>0.46813222494347578</v>
      </c>
    </row>
    <row r="22" spans="1:15" x14ac:dyDescent="0.35">
      <c r="A22" s="6" t="s">
        <v>19</v>
      </c>
      <c r="B22" s="15">
        <v>-0.68706286900000002</v>
      </c>
      <c r="C22">
        <f t="shared" si="7"/>
        <v>0</v>
      </c>
      <c r="D22">
        <f t="shared" si="0"/>
        <v>0</v>
      </c>
      <c r="H22">
        <v>15</v>
      </c>
      <c r="I22">
        <v>1500</v>
      </c>
      <c r="J22">
        <f t="shared" si="1"/>
        <v>-0.36502516600000001</v>
      </c>
      <c r="K22" s="2">
        <f t="shared" si="2"/>
        <v>-9.949455015E-2</v>
      </c>
      <c r="L22" s="1">
        <f t="shared" si="3"/>
        <v>-7.8889079249999994E-2</v>
      </c>
      <c r="M22" s="1">
        <f t="shared" si="4"/>
        <v>-0.13954960540000005</v>
      </c>
      <c r="N22">
        <f t="shared" si="5"/>
        <v>0.86976246243192334</v>
      </c>
      <c r="O22">
        <f t="shared" si="6"/>
        <v>0.46517270504011454</v>
      </c>
    </row>
    <row r="23" spans="1:15" x14ac:dyDescent="0.35">
      <c r="A23" s="6" t="s">
        <v>11</v>
      </c>
      <c r="B23" s="15">
        <v>-1.7464287700000001E-2</v>
      </c>
      <c r="C23">
        <f t="shared" si="7"/>
        <v>0</v>
      </c>
      <c r="D23">
        <f t="shared" si="0"/>
        <v>0</v>
      </c>
      <c r="H23">
        <v>16</v>
      </c>
      <c r="I23">
        <v>1600</v>
      </c>
      <c r="J23">
        <f t="shared" si="1"/>
        <v>-0.36502516600000001</v>
      </c>
      <c r="K23" s="2">
        <f t="shared" si="2"/>
        <v>-0.10612752016</v>
      </c>
      <c r="L23" s="1">
        <f t="shared" si="3"/>
        <v>-8.4148351199999999E-2</v>
      </c>
      <c r="M23" s="1">
        <f t="shared" si="4"/>
        <v>-0.15144184736000002</v>
      </c>
      <c r="N23">
        <f t="shared" si="5"/>
        <v>0.85948135673336157</v>
      </c>
      <c r="O23">
        <f t="shared" si="6"/>
        <v>0.46221563535503946</v>
      </c>
    </row>
    <row r="24" spans="1:15" x14ac:dyDescent="0.35">
      <c r="A24" s="6" t="s">
        <v>5</v>
      </c>
      <c r="B24" s="15">
        <v>-0.417001026</v>
      </c>
      <c r="C24">
        <f t="shared" si="7"/>
        <v>0</v>
      </c>
      <c r="D24">
        <f t="shared" si="0"/>
        <v>0</v>
      </c>
      <c r="H24">
        <v>17</v>
      </c>
      <c r="I24">
        <v>1700</v>
      </c>
      <c r="J24">
        <f t="shared" si="1"/>
        <v>-0.36502516600000001</v>
      </c>
      <c r="K24" s="2">
        <f t="shared" si="2"/>
        <v>-0.11276049017000001</v>
      </c>
      <c r="L24" s="1">
        <f t="shared" si="3"/>
        <v>-8.9407623150000004E-2</v>
      </c>
      <c r="M24" s="1">
        <f t="shared" si="4"/>
        <v>-0.16333408932000004</v>
      </c>
      <c r="N24">
        <f t="shared" si="5"/>
        <v>0.84932177977276069</v>
      </c>
      <c r="O24">
        <f t="shared" si="6"/>
        <v>0.45926122163397809</v>
      </c>
    </row>
    <row r="25" spans="1:15" x14ac:dyDescent="0.35">
      <c r="A25" s="6" t="s">
        <v>10</v>
      </c>
      <c r="B25" s="15">
        <v>6.5270398399999999E-2</v>
      </c>
      <c r="C25">
        <f t="shared" si="7"/>
        <v>0</v>
      </c>
      <c r="D25">
        <f t="shared" si="0"/>
        <v>0</v>
      </c>
      <c r="H25">
        <v>18</v>
      </c>
      <c r="I25">
        <v>1800</v>
      </c>
      <c r="J25">
        <f t="shared" si="1"/>
        <v>-0.36502516600000001</v>
      </c>
      <c r="K25" s="2">
        <f t="shared" si="2"/>
        <v>-0.11939346018000001</v>
      </c>
      <c r="L25" s="1">
        <f t="shared" si="3"/>
        <v>-9.4666895099999995E-2</v>
      </c>
      <c r="M25" s="1">
        <f t="shared" si="4"/>
        <v>-0.17522633128000004</v>
      </c>
      <c r="N25">
        <f t="shared" si="5"/>
        <v>0.83928229500870333</v>
      </c>
      <c r="O25">
        <f t="shared" si="6"/>
        <v>0.45630966887806196</v>
      </c>
    </row>
    <row r="26" spans="1:15" x14ac:dyDescent="0.35">
      <c r="A26" s="6" t="s">
        <v>13</v>
      </c>
      <c r="B26" s="15">
        <v>-1.3656257599999999</v>
      </c>
      <c r="C26">
        <f t="shared" si="7"/>
        <v>0</v>
      </c>
      <c r="D26">
        <f t="shared" si="0"/>
        <v>0</v>
      </c>
      <c r="H26">
        <v>19</v>
      </c>
      <c r="I26">
        <v>1900</v>
      </c>
      <c r="J26">
        <f t="shared" si="1"/>
        <v>-0.36502516600000001</v>
      </c>
      <c r="K26" s="2">
        <f t="shared" si="2"/>
        <v>-0.12602643019000001</v>
      </c>
      <c r="L26" s="1">
        <f t="shared" si="3"/>
        <v>-9.992616705E-2</v>
      </c>
      <c r="M26" s="1">
        <f t="shared" si="4"/>
        <v>-0.18711857324000003</v>
      </c>
      <c r="N26">
        <f t="shared" si="5"/>
        <v>0.82936148288053979</v>
      </c>
      <c r="O26">
        <f t="shared" si="6"/>
        <v>0.45336118128748115</v>
      </c>
    </row>
    <row r="27" spans="1:15" x14ac:dyDescent="0.35">
      <c r="A27" s="6" t="s">
        <v>8</v>
      </c>
      <c r="B27" s="15">
        <v>0.359824912</v>
      </c>
      <c r="C27">
        <f t="shared" si="7"/>
        <v>0</v>
      </c>
      <c r="D27">
        <f t="shared" si="0"/>
        <v>0</v>
      </c>
      <c r="H27">
        <v>20</v>
      </c>
      <c r="I27">
        <v>2000</v>
      </c>
      <c r="J27">
        <f t="shared" si="1"/>
        <v>-0.36502516600000001</v>
      </c>
      <c r="K27" s="2">
        <f t="shared" si="2"/>
        <v>-0.1326594002</v>
      </c>
      <c r="L27" s="1">
        <f t="shared" si="3"/>
        <v>-0.10518543899999999</v>
      </c>
      <c r="M27" s="1">
        <f t="shared" si="4"/>
        <v>-0.19901081520000002</v>
      </c>
      <c r="N27">
        <f t="shared" si="5"/>
        <v>0.8195579406076654</v>
      </c>
      <c r="O27">
        <f t="shared" si="6"/>
        <v>0.45041596220561309</v>
      </c>
    </row>
    <row r="28" spans="1:15" x14ac:dyDescent="0.35">
      <c r="A28" s="6" t="s">
        <v>3</v>
      </c>
      <c r="B28" s="15">
        <v>0.56333366699999998</v>
      </c>
      <c r="C28">
        <f t="shared" si="7"/>
        <v>0</v>
      </c>
      <c r="D28">
        <f t="shared" si="0"/>
        <v>0</v>
      </c>
      <c r="H28">
        <v>21</v>
      </c>
      <c r="I28">
        <v>2100</v>
      </c>
      <c r="J28">
        <f t="shared" si="1"/>
        <v>-0.36502516600000001</v>
      </c>
      <c r="K28" s="2">
        <f t="shared" si="2"/>
        <v>-0.13929237021000002</v>
      </c>
      <c r="L28" s="1">
        <f t="shared" si="3"/>
        <v>-0.11044471095</v>
      </c>
      <c r="M28" s="1">
        <f t="shared" si="4"/>
        <v>-0.21090305716000005</v>
      </c>
      <c r="N28">
        <f t="shared" si="5"/>
        <v>0.80987028199116995</v>
      </c>
      <c r="O28">
        <f t="shared" si="6"/>
        <v>0.447474214063658</v>
      </c>
    </row>
    <row r="29" spans="1:15" ht="15" thickBot="1" x14ac:dyDescent="0.4">
      <c r="A29" s="16" t="s">
        <v>9</v>
      </c>
      <c r="B29" s="17">
        <v>-0.17320009</v>
      </c>
      <c r="C29">
        <f t="shared" si="7"/>
        <v>0</v>
      </c>
      <c r="D29">
        <f t="shared" si="0"/>
        <v>0</v>
      </c>
      <c r="H29">
        <v>22</v>
      </c>
      <c r="I29">
        <v>2200</v>
      </c>
      <c r="J29">
        <f t="shared" si="1"/>
        <v>-0.36502516600000001</v>
      </c>
      <c r="K29" s="2">
        <f t="shared" si="2"/>
        <v>-0.14592534022</v>
      </c>
      <c r="L29" s="1">
        <f t="shared" si="3"/>
        <v>-0.1157039829</v>
      </c>
      <c r="M29" s="1">
        <f t="shared" si="4"/>
        <v>-0.22279529912000001</v>
      </c>
      <c r="N29">
        <f t="shared" si="5"/>
        <v>0.80029713721783247</v>
      </c>
      <c r="O29">
        <f t="shared" si="6"/>
        <v>0.44453613832581351</v>
      </c>
    </row>
    <row r="30" spans="1:15" x14ac:dyDescent="0.35">
      <c r="H30">
        <v>23</v>
      </c>
      <c r="I30">
        <v>2300</v>
      </c>
      <c r="J30">
        <f t="shared" si="1"/>
        <v>-0.36502516600000001</v>
      </c>
      <c r="K30" s="2">
        <f t="shared" si="2"/>
        <v>-0.15255831022999999</v>
      </c>
      <c r="L30" s="1">
        <f t="shared" si="3"/>
        <v>-0.12096325484999999</v>
      </c>
      <c r="M30" s="1">
        <f t="shared" si="4"/>
        <v>-0.23468754108000001</v>
      </c>
      <c r="N30">
        <f t="shared" si="5"/>
        <v>0.79083715266643329</v>
      </c>
      <c r="O30">
        <f t="shared" si="6"/>
        <v>0.44160193543501775</v>
      </c>
    </row>
    <row r="31" spans="1:15" x14ac:dyDescent="0.35">
      <c r="H31">
        <v>24</v>
      </c>
      <c r="I31">
        <v>2400</v>
      </c>
      <c r="J31">
        <f t="shared" si="1"/>
        <v>-0.36502516600000001</v>
      </c>
      <c r="K31" s="2">
        <f t="shared" si="2"/>
        <v>-0.15919128024000001</v>
      </c>
      <c r="L31" s="1">
        <f t="shared" si="3"/>
        <v>-0.12622252679999998</v>
      </c>
      <c r="M31" s="1">
        <f t="shared" si="4"/>
        <v>-0.24657978304000003</v>
      </c>
      <c r="N31">
        <f t="shared" si="5"/>
        <v>0.78148899071635425</v>
      </c>
      <c r="O31">
        <f t="shared" si="6"/>
        <v>0.43867180475929285</v>
      </c>
    </row>
    <row r="32" spans="1:15" x14ac:dyDescent="0.35">
      <c r="H32">
        <v>25</v>
      </c>
      <c r="I32">
        <v>2500</v>
      </c>
      <c r="J32">
        <f t="shared" si="1"/>
        <v>-0.36502516600000001</v>
      </c>
      <c r="K32" s="2">
        <f t="shared" si="2"/>
        <v>-0.16582425025</v>
      </c>
      <c r="L32" s="1">
        <f t="shared" si="3"/>
        <v>-0.13148179874999999</v>
      </c>
      <c r="M32" s="1">
        <f t="shared" si="4"/>
        <v>-0.25847202499999999</v>
      </c>
      <c r="N32">
        <f t="shared" si="5"/>
        <v>0.77225132955844233</v>
      </c>
      <c r="O32">
        <f t="shared" si="6"/>
        <v>0.43574594453871807</v>
      </c>
    </row>
    <row r="33" spans="8:15" x14ac:dyDescent="0.35">
      <c r="H33">
        <v>26</v>
      </c>
      <c r="I33">
        <v>2600</v>
      </c>
      <c r="J33">
        <f t="shared" si="1"/>
        <v>-0.36502516600000001</v>
      </c>
      <c r="K33" s="2">
        <f t="shared" si="2"/>
        <v>-0.17245722026000002</v>
      </c>
      <c r="L33" s="1">
        <f t="shared" si="3"/>
        <v>-0.13674107069999999</v>
      </c>
      <c r="M33" s="1">
        <f t="shared" si="4"/>
        <v>-0.27036426696000004</v>
      </c>
      <c r="N33">
        <f t="shared" si="5"/>
        <v>0.76312286300810928</v>
      </c>
      <c r="O33">
        <f t="shared" si="6"/>
        <v>0.43282455183306157</v>
      </c>
    </row>
    <row r="34" spans="8:15" x14ac:dyDescent="0.35">
      <c r="H34">
        <v>27</v>
      </c>
      <c r="I34">
        <v>2700</v>
      </c>
      <c r="J34">
        <f t="shared" si="1"/>
        <v>-0.36502516600000001</v>
      </c>
      <c r="K34" s="2">
        <f t="shared" si="2"/>
        <v>-0.17909019027</v>
      </c>
      <c r="L34" s="1">
        <f t="shared" si="3"/>
        <v>-0.14200034265</v>
      </c>
      <c r="M34" s="1">
        <f t="shared" si="4"/>
        <v>-0.28225650892000004</v>
      </c>
      <c r="N34">
        <f t="shared" si="5"/>
        <v>0.75410230032063919</v>
      </c>
      <c r="O34">
        <f t="shared" si="6"/>
        <v>0.4299078224700999</v>
      </c>
    </row>
    <row r="35" spans="8:15" x14ac:dyDescent="0.35">
      <c r="H35">
        <v>28</v>
      </c>
      <c r="I35">
        <v>2800</v>
      </c>
      <c r="J35">
        <f t="shared" si="1"/>
        <v>-0.36502516600000001</v>
      </c>
      <c r="K35" s="2">
        <f t="shared" si="2"/>
        <v>-0.18572316027999999</v>
      </c>
      <c r="L35" s="1">
        <f t="shared" si="3"/>
        <v>-0.14725961460000001</v>
      </c>
      <c r="M35" s="1">
        <f t="shared" si="4"/>
        <v>-0.29414875088000003</v>
      </c>
      <c r="N35">
        <f t="shared" si="5"/>
        <v>0.74518836600868121</v>
      </c>
      <c r="O35">
        <f t="shared" si="6"/>
        <v>0.42699595099465287</v>
      </c>
    </row>
    <row r="36" spans="8:15" x14ac:dyDescent="0.35">
      <c r="H36">
        <v>29</v>
      </c>
      <c r="I36">
        <v>2900</v>
      </c>
      <c r="J36">
        <f t="shared" si="1"/>
        <v>-0.36502516600000001</v>
      </c>
      <c r="K36" s="2">
        <f t="shared" si="2"/>
        <v>-0.19235613029000001</v>
      </c>
      <c r="L36" s="1">
        <f t="shared" si="3"/>
        <v>-0.15251888655000001</v>
      </c>
      <c r="M36" s="1">
        <f t="shared" si="4"/>
        <v>-0.30604099284000008</v>
      </c>
      <c r="N36">
        <f t="shared" si="5"/>
        <v>0.73637979966189715</v>
      </c>
      <c r="O36">
        <f t="shared" si="6"/>
        <v>0.42408913061836068</v>
      </c>
    </row>
    <row r="37" spans="8:15" x14ac:dyDescent="0.35">
      <c r="H37">
        <v>30</v>
      </c>
      <c r="I37">
        <v>3000</v>
      </c>
      <c r="J37">
        <f t="shared" si="1"/>
        <v>-0.36502516600000001</v>
      </c>
      <c r="K37" s="2">
        <f t="shared" si="2"/>
        <v>-0.1989891003</v>
      </c>
      <c r="L37" s="1">
        <f t="shared" si="3"/>
        <v>-0.15777815849999999</v>
      </c>
      <c r="M37" s="1">
        <f t="shared" si="4"/>
        <v>-0.31793323480000002</v>
      </c>
      <c r="N37">
        <f t="shared" si="5"/>
        <v>0.72767535576874376</v>
      </c>
      <c r="O37">
        <f t="shared" si="6"/>
        <v>0.42118755317022993</v>
      </c>
    </row>
    <row r="38" spans="8:15" x14ac:dyDescent="0.35">
      <c r="H38">
        <v>31</v>
      </c>
      <c r="I38">
        <v>3100</v>
      </c>
      <c r="J38">
        <f t="shared" si="1"/>
        <v>-0.36502516600000001</v>
      </c>
      <c r="K38" s="2">
        <f t="shared" si="2"/>
        <v>-0.20562207031000002</v>
      </c>
      <c r="L38" s="1">
        <f t="shared" si="3"/>
        <v>-0.16303743044999999</v>
      </c>
      <c r="M38" s="1">
        <f t="shared" si="4"/>
        <v>-0.32982547676000007</v>
      </c>
      <c r="N38">
        <f t="shared" si="5"/>
        <v>0.71907380354035866</v>
      </c>
      <c r="O38">
        <f t="shared" si="6"/>
        <v>0.41829140904797518</v>
      </c>
    </row>
    <row r="39" spans="8:15" x14ac:dyDescent="0.35">
      <c r="H39">
        <v>32</v>
      </c>
      <c r="I39">
        <v>3200</v>
      </c>
      <c r="J39">
        <f t="shared" si="1"/>
        <v>-0.36502516600000001</v>
      </c>
      <c r="K39" s="2">
        <f t="shared" si="2"/>
        <v>-0.21225504032</v>
      </c>
      <c r="L39" s="1">
        <f t="shared" si="3"/>
        <v>-0.1682967024</v>
      </c>
      <c r="M39" s="1">
        <f t="shared" si="4"/>
        <v>-0.34171771872000001</v>
      </c>
      <c r="N39">
        <f t="shared" si="5"/>
        <v>0.71057392673653097</v>
      </c>
      <c r="O39">
        <f t="shared" si="6"/>
        <v>0.41540088717017853</v>
      </c>
    </row>
    <row r="40" spans="8:15" x14ac:dyDescent="0.35">
      <c r="H40">
        <v>33</v>
      </c>
      <c r="I40">
        <v>3300</v>
      </c>
      <c r="J40">
        <f t="shared" si="1"/>
        <v>-0.36502516600000001</v>
      </c>
      <c r="K40" s="2">
        <f t="shared" si="2"/>
        <v>-0.21888801032999999</v>
      </c>
      <c r="L40" s="1">
        <f t="shared" si="3"/>
        <v>-0.17355597435</v>
      </c>
      <c r="M40" s="1">
        <f t="shared" si="4"/>
        <v>-0.35360996068000006</v>
      </c>
      <c r="N40">
        <f t="shared" si="5"/>
        <v>0.70217452349372633</v>
      </c>
      <c r="O40">
        <f t="shared" si="6"/>
        <v>0.41251617492929438</v>
      </c>
    </row>
    <row r="41" spans="8:15" x14ac:dyDescent="0.35">
      <c r="H41">
        <v>34</v>
      </c>
      <c r="I41">
        <v>3400</v>
      </c>
      <c r="J41">
        <f t="shared" si="1"/>
        <v>-0.36502516600000001</v>
      </c>
      <c r="K41" s="2">
        <f t="shared" si="2"/>
        <v>-0.22552098034000001</v>
      </c>
      <c r="L41" s="1">
        <f t="shared" si="3"/>
        <v>-0.17881524630000001</v>
      </c>
      <c r="M41" s="1">
        <f t="shared" si="4"/>
        <v>-0.36550220264000005</v>
      </c>
      <c r="N41">
        <f t="shared" si="5"/>
        <v>0.69387440615514751</v>
      </c>
      <c r="O41">
        <f t="shared" si="6"/>
        <v>0.40963745814552044</v>
      </c>
    </row>
    <row r="42" spans="8:15" x14ac:dyDescent="0.35">
      <c r="H42">
        <v>35</v>
      </c>
      <c r="I42">
        <v>3500</v>
      </c>
      <c r="J42">
        <f t="shared" si="1"/>
        <v>-0.36502516600000001</v>
      </c>
      <c r="K42" s="2">
        <f t="shared" si="2"/>
        <v>-0.23215395035</v>
      </c>
      <c r="L42" s="1">
        <f t="shared" si="3"/>
        <v>-0.18407451824999999</v>
      </c>
      <c r="M42" s="1">
        <f t="shared" si="4"/>
        <v>-0.37739444460000005</v>
      </c>
      <c r="N42">
        <f t="shared" si="5"/>
        <v>0.68567240110280114</v>
      </c>
      <c r="O42">
        <f t="shared" si="6"/>
        <v>0.40676492102155815</v>
      </c>
    </row>
    <row r="43" spans="8:15" x14ac:dyDescent="0.35">
      <c r="H43">
        <v>36</v>
      </c>
      <c r="I43">
        <v>3600</v>
      </c>
      <c r="J43">
        <f t="shared" si="1"/>
        <v>-0.36502516600000001</v>
      </c>
      <c r="K43" s="2">
        <f t="shared" si="2"/>
        <v>-0.23878692036000002</v>
      </c>
      <c r="L43" s="1">
        <f t="shared" si="3"/>
        <v>-0.18933379019999999</v>
      </c>
      <c r="M43" s="1">
        <f t="shared" si="4"/>
        <v>-0.38928668656000004</v>
      </c>
      <c r="N43">
        <f t="shared" si="5"/>
        <v>0.67756734859155165</v>
      </c>
      <c r="O43">
        <f t="shared" si="6"/>
        <v>0.40389874609828463</v>
      </c>
    </row>
    <row r="44" spans="8:15" x14ac:dyDescent="0.35">
      <c r="H44">
        <v>37</v>
      </c>
      <c r="I44">
        <v>3700</v>
      </c>
      <c r="J44">
        <f t="shared" si="1"/>
        <v>-0.36502516600000001</v>
      </c>
      <c r="K44" s="2">
        <f t="shared" si="2"/>
        <v>-0.24541989037</v>
      </c>
      <c r="L44" s="1">
        <f t="shared" si="3"/>
        <v>-0.19459306215</v>
      </c>
      <c r="M44" s="1">
        <f t="shared" si="4"/>
        <v>-0.40117892852000003</v>
      </c>
      <c r="N44">
        <f t="shared" si="5"/>
        <v>0.66955810258513504</v>
      </c>
      <c r="O44">
        <f t="shared" si="6"/>
        <v>0.40103911421135618</v>
      </c>
    </row>
    <row r="45" spans="8:15" x14ac:dyDescent="0.35">
      <c r="H45">
        <v>38</v>
      </c>
      <c r="I45">
        <v>3800</v>
      </c>
      <c r="J45">
        <f t="shared" si="1"/>
        <v>-0.36502516600000001</v>
      </c>
      <c r="K45" s="2">
        <f t="shared" si="2"/>
        <v>-0.25205286038000002</v>
      </c>
      <c r="L45" s="1">
        <f t="shared" si="3"/>
        <v>-0.1998523341</v>
      </c>
      <c r="M45" s="1">
        <f t="shared" si="4"/>
        <v>-0.41307117048000008</v>
      </c>
      <c r="N45">
        <f t="shared" si="5"/>
        <v>0.66164353059411274</v>
      </c>
      <c r="O45">
        <f t="shared" si="6"/>
        <v>0.39818620444876357</v>
      </c>
    </row>
    <row r="46" spans="8:15" x14ac:dyDescent="0.35">
      <c r="H46">
        <v>39</v>
      </c>
      <c r="I46">
        <v>3900</v>
      </c>
      <c r="J46">
        <f t="shared" si="1"/>
        <v>-0.36502516600000001</v>
      </c>
      <c r="K46" s="2">
        <f t="shared" si="2"/>
        <v>-0.25868583038999998</v>
      </c>
      <c r="L46" s="1">
        <f t="shared" si="3"/>
        <v>-0.20511160605000001</v>
      </c>
      <c r="M46" s="1">
        <f t="shared" si="4"/>
        <v>-0.42496341244000002</v>
      </c>
      <c r="N46">
        <f t="shared" si="5"/>
        <v>0.65382251351574006</v>
      </c>
      <c r="O46">
        <f t="shared" si="6"/>
        <v>0.39534019410935861</v>
      </c>
    </row>
    <row r="47" spans="8:15" x14ac:dyDescent="0.35">
      <c r="H47">
        <v>40</v>
      </c>
      <c r="I47">
        <v>4000</v>
      </c>
      <c r="J47">
        <f t="shared" si="1"/>
        <v>-0.36502516600000001</v>
      </c>
      <c r="K47" s="2">
        <f t="shared" si="2"/>
        <v>-0.2653188004</v>
      </c>
      <c r="L47" s="1">
        <f t="shared" si="3"/>
        <v>-0.21037087799999998</v>
      </c>
      <c r="M47" s="1">
        <f t="shared" si="4"/>
        <v>-0.43685565440000002</v>
      </c>
      <c r="N47">
        <f t="shared" si="5"/>
        <v>0.64609394547572663</v>
      </c>
      <c r="O47">
        <f t="shared" si="6"/>
        <v>0.39250125866236835</v>
      </c>
    </row>
    <row r="48" spans="8:15" x14ac:dyDescent="0.35">
      <c r="H48">
        <v>41</v>
      </c>
      <c r="I48">
        <v>4100</v>
      </c>
      <c r="J48">
        <f t="shared" si="1"/>
        <v>-0.36502516600000001</v>
      </c>
      <c r="K48" s="2">
        <f t="shared" si="2"/>
        <v>-0.27195177041000002</v>
      </c>
      <c r="L48" s="1">
        <f t="shared" si="3"/>
        <v>-0.21563014994999999</v>
      </c>
      <c r="M48" s="1">
        <f t="shared" si="4"/>
        <v>-0.44874789636000001</v>
      </c>
      <c r="N48">
        <f t="shared" si="5"/>
        <v>0.63845673367186984</v>
      </c>
      <c r="O48">
        <f t="shared" si="6"/>
        <v>0.38966957170791683</v>
      </c>
    </row>
    <row r="49" spans="8:15" x14ac:dyDescent="0.35">
      <c r="H49">
        <v>42</v>
      </c>
      <c r="I49">
        <v>4200</v>
      </c>
      <c r="J49">
        <f t="shared" si="1"/>
        <v>-0.36502516600000001</v>
      </c>
      <c r="K49" s="2">
        <f t="shared" si="2"/>
        <v>-0.27858474042000003</v>
      </c>
      <c r="L49" s="1">
        <f t="shared" si="3"/>
        <v>-0.22088942189999999</v>
      </c>
      <c r="M49" s="1">
        <f t="shared" si="4"/>
        <v>-0.46064013832000006</v>
      </c>
      <c r="N49">
        <f t="shared" si="5"/>
        <v>0.6309097982195333</v>
      </c>
      <c r="O49">
        <f t="shared" si="6"/>
        <v>0.38684530493856772</v>
      </c>
    </row>
    <row r="50" spans="8:15" x14ac:dyDescent="0.35">
      <c r="H50">
        <v>43</v>
      </c>
      <c r="I50">
        <v>4300</v>
      </c>
      <c r="J50">
        <f t="shared" si="1"/>
        <v>-0.36502516600000001</v>
      </c>
      <c r="K50" s="2">
        <f t="shared" si="2"/>
        <v>-0.28521771042999999</v>
      </c>
      <c r="L50" s="1">
        <f t="shared" si="3"/>
        <v>-0.22614869385</v>
      </c>
      <c r="M50" s="1">
        <f t="shared" si="4"/>
        <v>-0.47253238028</v>
      </c>
      <c r="N50">
        <f t="shared" si="5"/>
        <v>0.62345207199895503</v>
      </c>
      <c r="O50">
        <f t="shared" si="6"/>
        <v>0.38402862810190574</v>
      </c>
    </row>
    <row r="51" spans="8:15" x14ac:dyDescent="0.35">
      <c r="H51">
        <v>44</v>
      </c>
      <c r="I51">
        <v>4400</v>
      </c>
      <c r="J51">
        <f t="shared" si="1"/>
        <v>-0.36502516600000001</v>
      </c>
      <c r="K51" s="2">
        <f t="shared" si="2"/>
        <v>-0.29185068044000001</v>
      </c>
      <c r="L51" s="1">
        <f t="shared" si="3"/>
        <v>-0.2314079658</v>
      </c>
      <c r="M51" s="1">
        <f t="shared" si="4"/>
        <v>-0.48442462224000005</v>
      </c>
      <c r="N51">
        <f t="shared" si="5"/>
        <v>0.6160825005043582</v>
      </c>
      <c r="O51">
        <f t="shared" si="6"/>
        <v>0.38121970896416918</v>
      </c>
    </row>
    <row r="52" spans="8:15" x14ac:dyDescent="0.35">
      <c r="H52">
        <v>45</v>
      </c>
      <c r="I52">
        <v>4500</v>
      </c>
      <c r="J52">
        <f t="shared" si="1"/>
        <v>-0.36502516600000001</v>
      </c>
      <c r="K52" s="2">
        <f t="shared" si="2"/>
        <v>-0.29848365045000003</v>
      </c>
      <c r="L52" s="1">
        <f t="shared" si="3"/>
        <v>-0.23666723774999998</v>
      </c>
      <c r="M52" s="1">
        <f t="shared" si="4"/>
        <v>-0.49631686420000004</v>
      </c>
      <c r="N52">
        <f t="shared" si="5"/>
        <v>0.60880004169484703</v>
      </c>
      <c r="O52">
        <f t="shared" si="6"/>
        <v>0.37841871327494819</v>
      </c>
    </row>
    <row r="53" spans="8:15" x14ac:dyDescent="0.35">
      <c r="H53">
        <v>46</v>
      </c>
      <c r="I53">
        <v>4600</v>
      </c>
      <c r="J53">
        <f t="shared" si="1"/>
        <v>-0.36502516600000001</v>
      </c>
      <c r="K53" s="2">
        <f t="shared" si="2"/>
        <v>-0.30511662045999999</v>
      </c>
      <c r="L53" s="1">
        <f t="shared" si="3"/>
        <v>-0.24192650969999999</v>
      </c>
      <c r="M53" s="1">
        <f t="shared" si="4"/>
        <v>-0.50820910616000003</v>
      </c>
      <c r="N53">
        <f t="shared" si="5"/>
        <v>0.60160366584706382</v>
      </c>
      <c r="O53">
        <f t="shared" si="6"/>
        <v>0.37562580473296109</v>
      </c>
    </row>
    <row r="54" spans="8:15" x14ac:dyDescent="0.35">
      <c r="H54">
        <v>47</v>
      </c>
      <c r="I54">
        <v>4700</v>
      </c>
      <c r="J54">
        <f t="shared" si="1"/>
        <v>-0.36502516600000001</v>
      </c>
      <c r="K54" s="2">
        <f t="shared" si="2"/>
        <v>-0.31174959047</v>
      </c>
      <c r="L54" s="1">
        <f t="shared" si="3"/>
        <v>-0.24718578164999999</v>
      </c>
      <c r="M54" s="1">
        <f t="shared" si="4"/>
        <v>-0.52010134812000008</v>
      </c>
      <c r="N54">
        <f t="shared" si="5"/>
        <v>0.59449235540958911</v>
      </c>
      <c r="O54">
        <f t="shared" si="6"/>
        <v>0.37284114495291981</v>
      </c>
    </row>
    <row r="55" spans="8:15" x14ac:dyDescent="0.35">
      <c r="H55">
        <v>48</v>
      </c>
      <c r="I55">
        <v>4800</v>
      </c>
      <c r="J55">
        <f t="shared" si="1"/>
        <v>-0.36502516600000001</v>
      </c>
      <c r="K55" s="2">
        <f t="shared" si="2"/>
        <v>-0.31838256048000002</v>
      </c>
      <c r="L55" s="1">
        <f t="shared" si="3"/>
        <v>-0.25244505359999997</v>
      </c>
      <c r="M55" s="1">
        <f t="shared" si="4"/>
        <v>-0.53199359008000002</v>
      </c>
      <c r="N55">
        <f t="shared" si="5"/>
        <v>0.58746510485906156</v>
      </c>
      <c r="O55">
        <f t="shared" si="6"/>
        <v>0.37006489343349563</v>
      </c>
    </row>
    <row r="56" spans="8:15" x14ac:dyDescent="0.35">
      <c r="H56">
        <v>49</v>
      </c>
      <c r="I56">
        <v>4900</v>
      </c>
      <c r="J56">
        <f t="shared" si="1"/>
        <v>-0.36502516600000001</v>
      </c>
      <c r="K56" s="2">
        <f t="shared" si="2"/>
        <v>-0.32501553048999998</v>
      </c>
      <c r="L56" s="1">
        <f t="shared" si="3"/>
        <v>-0.25770432555</v>
      </c>
      <c r="M56" s="1">
        <f t="shared" si="4"/>
        <v>-0.54388583203999996</v>
      </c>
      <c r="N56">
        <f t="shared" si="5"/>
        <v>0.58052092055799975</v>
      </c>
      <c r="O56">
        <f t="shared" si="6"/>
        <v>0.36729720752639455</v>
      </c>
    </row>
    <row r="57" spans="8:15" x14ac:dyDescent="0.35">
      <c r="H57">
        <v>50</v>
      </c>
      <c r="I57">
        <v>5000</v>
      </c>
      <c r="J57">
        <f t="shared" si="1"/>
        <v>-0.36502516600000001</v>
      </c>
      <c r="K57" s="2">
        <f t="shared" si="2"/>
        <v>-0.3316485005</v>
      </c>
      <c r="L57" s="1">
        <f t="shared" si="3"/>
        <v>-0.26296359749999998</v>
      </c>
      <c r="M57" s="1">
        <f t="shared" si="4"/>
        <v>-0.55577807400000001</v>
      </c>
      <c r="N57">
        <f t="shared" si="5"/>
        <v>0.57365882061430362</v>
      </c>
      <c r="O57">
        <f t="shared" si="6"/>
        <v>0.36453824240655064</v>
      </c>
    </row>
  </sheetData>
  <mergeCells count="2">
    <mergeCell ref="A1:B1"/>
    <mergeCell ref="H6:O6"/>
  </mergeCells>
  <dataValidations count="1">
    <dataValidation type="list" allowBlank="1" showInputMessage="1" showErrorMessage="1" sqref="B4">
      <formula1>$A$11:$A$29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51"/>
  <sheetViews>
    <sheetView workbookViewId="0">
      <selection activeCell="D26" sqref="D26"/>
    </sheetView>
  </sheetViews>
  <sheetFormatPr defaultRowHeight="14.5" x14ac:dyDescent="0.35"/>
  <sheetData>
    <row r="2" spans="4:6" x14ac:dyDescent="0.35">
      <c r="D2" s="1"/>
      <c r="E2" s="1"/>
      <c r="F2" s="1"/>
    </row>
    <row r="3" spans="4:6" x14ac:dyDescent="0.35">
      <c r="D3" s="1"/>
      <c r="E3" s="1"/>
      <c r="F3" s="1"/>
    </row>
    <row r="4" spans="4:6" x14ac:dyDescent="0.35">
      <c r="D4" s="1"/>
      <c r="E4" s="1"/>
      <c r="F4" s="1"/>
    </row>
    <row r="5" spans="4:6" x14ac:dyDescent="0.35">
      <c r="D5" s="1"/>
      <c r="E5" s="1"/>
      <c r="F5" s="1"/>
    </row>
    <row r="6" spans="4:6" x14ac:dyDescent="0.35">
      <c r="D6" s="1"/>
      <c r="E6" s="1"/>
      <c r="F6" s="1"/>
    </row>
    <row r="7" spans="4:6" x14ac:dyDescent="0.35">
      <c r="D7" s="1"/>
      <c r="E7" s="1"/>
      <c r="F7" s="1"/>
    </row>
    <row r="8" spans="4:6" x14ac:dyDescent="0.35">
      <c r="D8" s="1"/>
      <c r="E8" s="1"/>
      <c r="F8" s="1"/>
    </row>
    <row r="9" spans="4:6" x14ac:dyDescent="0.35">
      <c r="D9" s="1"/>
      <c r="E9" s="1"/>
      <c r="F9" s="1"/>
    </row>
    <row r="10" spans="4:6" x14ac:dyDescent="0.35">
      <c r="D10" s="1"/>
      <c r="E10" s="1"/>
      <c r="F10" s="1"/>
    </row>
    <row r="11" spans="4:6" x14ac:dyDescent="0.35">
      <c r="D11" s="1"/>
      <c r="E11" s="1"/>
      <c r="F11" s="1"/>
    </row>
    <row r="12" spans="4:6" x14ac:dyDescent="0.35">
      <c r="D12" s="1"/>
      <c r="E12" s="1"/>
      <c r="F12" s="1"/>
    </row>
    <row r="13" spans="4:6" x14ac:dyDescent="0.35">
      <c r="D13" s="1"/>
      <c r="E13" s="1"/>
      <c r="F13" s="1"/>
    </row>
    <row r="14" spans="4:6" x14ac:dyDescent="0.35">
      <c r="D14" s="1"/>
      <c r="E14" s="1"/>
      <c r="F14" s="1"/>
    </row>
    <row r="15" spans="4:6" x14ac:dyDescent="0.35">
      <c r="D15" s="1"/>
      <c r="E15" s="1"/>
      <c r="F15" s="1"/>
    </row>
    <row r="16" spans="4:6" x14ac:dyDescent="0.35">
      <c r="D16" s="1"/>
      <c r="E16" s="1"/>
      <c r="F16" s="1"/>
    </row>
    <row r="17" spans="4:6" x14ac:dyDescent="0.35">
      <c r="D17" s="1"/>
      <c r="E17" s="1"/>
      <c r="F17" s="1"/>
    </row>
    <row r="18" spans="4:6" x14ac:dyDescent="0.35">
      <c r="D18" s="1"/>
      <c r="E18" s="1"/>
      <c r="F18" s="1"/>
    </row>
    <row r="19" spans="4:6" x14ac:dyDescent="0.35">
      <c r="D19" s="1"/>
      <c r="E19" s="1"/>
      <c r="F19" s="1"/>
    </row>
    <row r="20" spans="4:6" x14ac:dyDescent="0.35">
      <c r="D20" s="1"/>
      <c r="E20" s="1"/>
      <c r="F20" s="1"/>
    </row>
    <row r="21" spans="4:6" x14ac:dyDescent="0.35">
      <c r="D21" s="1"/>
      <c r="E21" s="1"/>
      <c r="F21" s="1"/>
    </row>
    <row r="22" spans="4:6" x14ac:dyDescent="0.35">
      <c r="D22" s="1"/>
      <c r="E22" s="1"/>
      <c r="F22" s="1"/>
    </row>
    <row r="23" spans="4:6" x14ac:dyDescent="0.35">
      <c r="D23" s="1"/>
      <c r="E23" s="1"/>
      <c r="F23" s="1"/>
    </row>
    <row r="24" spans="4:6" x14ac:dyDescent="0.35">
      <c r="D24" s="1"/>
      <c r="E24" s="1"/>
      <c r="F24" s="1"/>
    </row>
    <row r="25" spans="4:6" x14ac:dyDescent="0.35">
      <c r="D25" s="1"/>
      <c r="E25" s="1"/>
      <c r="F25" s="1"/>
    </row>
    <row r="26" spans="4:6" x14ac:dyDescent="0.35">
      <c r="D26" s="1"/>
      <c r="E26" s="1"/>
      <c r="F26" s="1"/>
    </row>
    <row r="27" spans="4:6" x14ac:dyDescent="0.35">
      <c r="D27" s="1"/>
      <c r="E27" s="1"/>
      <c r="F27" s="1"/>
    </row>
    <row r="28" spans="4:6" x14ac:dyDescent="0.35">
      <c r="D28" s="1"/>
      <c r="E28" s="1"/>
      <c r="F28" s="1"/>
    </row>
    <row r="29" spans="4:6" x14ac:dyDescent="0.35">
      <c r="D29" s="1"/>
      <c r="E29" s="1"/>
      <c r="F29" s="1"/>
    </row>
    <row r="30" spans="4:6" x14ac:dyDescent="0.35">
      <c r="D30" s="1"/>
      <c r="E30" s="1"/>
      <c r="F30" s="1"/>
    </row>
    <row r="31" spans="4:6" x14ac:dyDescent="0.35">
      <c r="D31" s="1"/>
      <c r="E31" s="1"/>
      <c r="F31" s="1"/>
    </row>
    <row r="32" spans="4:6" x14ac:dyDescent="0.35">
      <c r="D32" s="1"/>
      <c r="E32" s="1"/>
      <c r="F32" s="1"/>
    </row>
    <row r="33" spans="4:6" x14ac:dyDescent="0.35">
      <c r="D33" s="1"/>
      <c r="E33" s="1"/>
      <c r="F33" s="1"/>
    </row>
    <row r="34" spans="4:6" x14ac:dyDescent="0.35">
      <c r="D34" s="1"/>
      <c r="E34" s="1"/>
      <c r="F34" s="1"/>
    </row>
    <row r="35" spans="4:6" x14ac:dyDescent="0.35">
      <c r="D35" s="1"/>
      <c r="E35" s="1"/>
      <c r="F35" s="1"/>
    </row>
    <row r="36" spans="4:6" x14ac:dyDescent="0.35">
      <c r="D36" s="1"/>
      <c r="E36" s="1"/>
      <c r="F36" s="1"/>
    </row>
    <row r="37" spans="4:6" x14ac:dyDescent="0.35">
      <c r="D37" s="1"/>
      <c r="E37" s="1"/>
      <c r="F37" s="1"/>
    </row>
    <row r="38" spans="4:6" x14ac:dyDescent="0.35">
      <c r="D38" s="1"/>
      <c r="E38" s="1"/>
      <c r="F38" s="1"/>
    </row>
    <row r="39" spans="4:6" x14ac:dyDescent="0.35">
      <c r="D39" s="1"/>
      <c r="E39" s="1"/>
      <c r="F39" s="1"/>
    </row>
    <row r="40" spans="4:6" x14ac:dyDescent="0.35">
      <c r="D40" s="1"/>
      <c r="E40" s="1"/>
      <c r="F40" s="1"/>
    </row>
    <row r="41" spans="4:6" x14ac:dyDescent="0.35">
      <c r="D41" s="1"/>
      <c r="E41" s="1"/>
      <c r="F41" s="1"/>
    </row>
    <row r="42" spans="4:6" x14ac:dyDescent="0.35">
      <c r="D42" s="1"/>
      <c r="E42" s="1"/>
      <c r="F42" s="1"/>
    </row>
    <row r="43" spans="4:6" x14ac:dyDescent="0.35">
      <c r="D43" s="1"/>
      <c r="E43" s="1"/>
      <c r="F43" s="1"/>
    </row>
    <row r="44" spans="4:6" x14ac:dyDescent="0.35">
      <c r="D44" s="1"/>
      <c r="E44" s="1"/>
      <c r="F44" s="1"/>
    </row>
    <row r="45" spans="4:6" x14ac:dyDescent="0.35">
      <c r="D45" s="1"/>
      <c r="E45" s="1"/>
      <c r="F45" s="1"/>
    </row>
    <row r="46" spans="4:6" x14ac:dyDescent="0.35">
      <c r="D46" s="1"/>
      <c r="E46" s="1"/>
      <c r="F46" s="1"/>
    </row>
    <row r="47" spans="4:6" x14ac:dyDescent="0.35">
      <c r="D47" s="1"/>
      <c r="E47" s="1"/>
      <c r="F47" s="1"/>
    </row>
    <row r="48" spans="4:6" x14ac:dyDescent="0.35">
      <c r="D48" s="1"/>
      <c r="E48" s="1"/>
      <c r="F48" s="1"/>
    </row>
    <row r="49" spans="4:6" x14ac:dyDescent="0.35">
      <c r="D49" s="1"/>
      <c r="E49" s="1"/>
      <c r="F49" s="1"/>
    </row>
    <row r="50" spans="4:6" x14ac:dyDescent="0.35">
      <c r="D50" s="1"/>
      <c r="E50" s="1"/>
      <c r="F50" s="1"/>
    </row>
    <row r="51" spans="4:6" x14ac:dyDescent="0.35">
      <c r="D51" s="1"/>
      <c r="E51" s="1"/>
      <c r="F5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 Score Calcuator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Deepak K</dc:creator>
  <cp:lastModifiedBy>Yadav, Deepak K</cp:lastModifiedBy>
  <dcterms:created xsi:type="dcterms:W3CDTF">2021-11-01T06:29:17Z</dcterms:created>
  <dcterms:modified xsi:type="dcterms:W3CDTF">2021-11-01T10:25:49Z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etDate">
    <vt:lpwstr>2021-11-01T09:40:32Z</vt:lpwstr>
  </property>
  <property fmtid="{D5CDD505-2E9C-101B-9397-08002B2CF9AE}" pid="4" name="MSIP_Label_a7c77bae-9cad-4b1a-aac3-2a4ad557d70b_Method">
    <vt:lpwstr>Privileged</vt:lpwstr>
  </property>
  <property fmtid="{D5CDD505-2E9C-101B-9397-08002B2CF9AE}" pid="5" name="MSIP_Label_a7c77bae-9cad-4b1a-aac3-2a4ad557d70b_Name">
    <vt:lpwstr>General</vt:lpwstr>
  </property>
  <property fmtid="{D5CDD505-2E9C-101B-9397-08002B2CF9AE}" pid="6" name="MSIP_Label_a7c77bae-9cad-4b1a-aac3-2a4ad557d70b_SiteId">
    <vt:lpwstr>88ed286b-88d8-4faf-918f-883d693321ae</vt:lpwstr>
  </property>
  <property fmtid="{D5CDD505-2E9C-101B-9397-08002B2CF9AE}" pid="7" name="MSIP_Label_a7c77bae-9cad-4b1a-aac3-2a4ad557d70b_ActionId">
    <vt:lpwstr>600ad938-56a9-4db4-b851-0af16c4ebcd3</vt:lpwstr>
  </property>
  <property fmtid="{D5CDD505-2E9C-101B-9397-08002B2CF9AE}" pid="8" name="MSIP_Label_a7c77bae-9cad-4b1a-aac3-2a4ad557d70b_ContentBits">
    <vt:lpwstr>0</vt:lpwstr>
  </property>
</Properties>
</file>