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  <c r="S4" i="1"/>
  <c r="S5" i="1"/>
  <c r="S8" i="1"/>
  <c r="S9" i="1"/>
  <c r="S12" i="1"/>
  <c r="S13" i="1"/>
  <c r="N4" i="1"/>
  <c r="N5" i="1"/>
  <c r="N6" i="1"/>
  <c r="S6" i="1" s="1"/>
  <c r="N7" i="1"/>
  <c r="S7" i="1" s="1"/>
  <c r="N8" i="1"/>
  <c r="N9" i="1"/>
  <c r="N10" i="1"/>
  <c r="S10" i="1" s="1"/>
  <c r="N11" i="1"/>
  <c r="S11" i="1" s="1"/>
  <c r="N12" i="1"/>
  <c r="N13" i="1"/>
  <c r="N3" i="1"/>
  <c r="S3" i="1" s="1"/>
  <c r="T3" i="1" l="1"/>
  <c r="T10" i="1"/>
  <c r="T6" i="1"/>
  <c r="K4" i="1"/>
  <c r="L4" i="1" s="1"/>
  <c r="O4" i="1" s="1"/>
  <c r="T4" i="1" s="1"/>
  <c r="K5" i="1"/>
  <c r="L5" i="1" s="1"/>
  <c r="O5" i="1" s="1"/>
  <c r="T5" i="1" s="1"/>
  <c r="K6" i="1"/>
  <c r="L6" i="1" s="1"/>
  <c r="O6" i="1" s="1"/>
  <c r="K7" i="1"/>
  <c r="L7" i="1" s="1"/>
  <c r="O7" i="1" s="1"/>
  <c r="T7" i="1" s="1"/>
  <c r="K8" i="1"/>
  <c r="L8" i="1" s="1"/>
  <c r="O8" i="1" s="1"/>
  <c r="T8" i="1" s="1"/>
  <c r="K9" i="1"/>
  <c r="L9" i="1" s="1"/>
  <c r="O9" i="1" s="1"/>
  <c r="T9" i="1" s="1"/>
  <c r="K10" i="1"/>
  <c r="L10" i="1" s="1"/>
  <c r="O10" i="1" s="1"/>
  <c r="K11" i="1"/>
  <c r="L11" i="1" s="1"/>
  <c r="O11" i="1" s="1"/>
  <c r="T11" i="1" s="1"/>
  <c r="K12" i="1"/>
  <c r="L12" i="1" s="1"/>
  <c r="O12" i="1" s="1"/>
  <c r="T12" i="1" s="1"/>
  <c r="K13" i="1"/>
  <c r="L13" i="1" s="1"/>
  <c r="O13" i="1" s="1"/>
  <c r="T13" i="1" s="1"/>
  <c r="K3" i="1"/>
  <c r="L3" i="1" s="1"/>
  <c r="O3" i="1" s="1"/>
</calcChain>
</file>

<file path=xl/sharedStrings.xml><?xml version="1.0" encoding="utf-8"?>
<sst xmlns="http://schemas.openxmlformats.org/spreadsheetml/2006/main" count="65" uniqueCount="44">
  <si>
    <t>S.No.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</si>
  <si>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</si>
  <si>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</si>
  <si>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</si>
  <si>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</si>
  <si>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</si>
  <si>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</si>
  <si>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</si>
  <si>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</si>
  <si>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</si>
  <si>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</si>
  <si>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Percentage</t>
  </si>
  <si>
    <t>Ramesh</t>
  </si>
  <si>
    <t>Sanjana</t>
  </si>
  <si>
    <t>Mahesh</t>
  </si>
  <si>
    <t>Kawal</t>
  </si>
  <si>
    <t>Rohit</t>
  </si>
  <si>
    <t>Namish</t>
  </si>
  <si>
    <t>Goota</t>
  </si>
  <si>
    <t>Mahinma</t>
  </si>
  <si>
    <t>Radhika</t>
  </si>
  <si>
    <t>Jai</t>
  </si>
  <si>
    <t>Curve</t>
  </si>
  <si>
    <t>Course</t>
  </si>
  <si>
    <t>Scholarship</t>
  </si>
  <si>
    <t>Transport</t>
  </si>
  <si>
    <t>Transport Fee</t>
  </si>
  <si>
    <t>Category</t>
  </si>
  <si>
    <t>Diiscount</t>
  </si>
  <si>
    <t>Total Fee</t>
  </si>
  <si>
    <t>BCA</t>
  </si>
  <si>
    <t>MCA</t>
  </si>
  <si>
    <t>Course Fee</t>
  </si>
  <si>
    <t>Sc</t>
  </si>
  <si>
    <t>St</t>
  </si>
  <si>
    <t>Obc</t>
  </si>
  <si>
    <t>Gen</t>
  </si>
  <si>
    <t>Ews</t>
  </si>
  <si>
    <t>STUDENT DETAILS</t>
  </si>
  <si>
    <t>Mtech</t>
  </si>
  <si>
    <t>Btech</t>
  </si>
  <si>
    <t>Yes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</si>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</sst>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%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2" fillId="2" borderId="2" xfId="0" applyFont="1" applyFill="1" applyBorder="1"/>
    <xf numFmtId="0" fontId="3" fillId="3" borderId="1" xfId="1" applyFont="1" applyFill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4" borderId="2" xfId="2" applyFont="1" applyBorder="1" applyAlignment="1">
      <alignment horizontal="center"/>
    </xf>
    <xf numFmtId="164" fontId="7" fillId="4" borderId="3" xfId="2" applyNumberFormat="1" applyFont="1" applyBorder="1" applyAlignment="1">
      <alignment horizontal="center"/>
    </xf>
    <xf numFmtId="0" fontId="7" fillId="4" borderId="4" xfId="2" applyFont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4" borderId="8" xfId="2" applyFont="1" applyBorder="1" applyAlignment="1">
      <alignment horizontal="center"/>
    </xf>
    <xf numFmtId="0" fontId="7" fillId="4" borderId="9" xfId="2" applyFont="1" applyBorder="1" applyAlignment="1">
      <alignment horizontal="center"/>
    </xf>
    <xf numFmtId="164" fontId="7" fillId="4" borderId="10" xfId="2" applyNumberFormat="1" applyFont="1" applyBorder="1" applyAlignment="1">
      <alignment horizontal="center"/>
    </xf>
    <xf numFmtId="0" fontId="7" fillId="4" borderId="11" xfId="2" applyFont="1" applyBorder="1" applyAlignment="1">
      <alignment horizontal="center"/>
    </xf>
    <xf numFmtId="0" fontId="7" fillId="4" borderId="12" xfId="2" applyFont="1" applyBorder="1" applyAlignment="1">
      <alignment horizontal="center"/>
    </xf>
    <xf numFmtId="0" fontId="7" fillId="4" borderId="13" xfId="2" applyFont="1" applyBorder="1" applyAlignment="1">
      <alignment horizontal="center"/>
    </xf>
    <xf numFmtId="0" fontId="7" fillId="4" borderId="14" xfId="2" applyFont="1" applyBorder="1" applyAlignment="1">
      <alignment horizontal="center"/>
    </xf>
    <xf numFmtId="0" fontId="7" fillId="4" borderId="15" xfId="2" applyFont="1" applyBorder="1" applyAlignment="1">
      <alignment horizontal="center"/>
    </xf>
    <xf numFmtId="0" fontId="7" fillId="4" borderId="16" xfId="2" applyFont="1" applyBorder="1" applyAlignment="1">
      <alignment horizontal="center"/>
    </xf>
    <xf numFmtId="164" fontId="7" fillId="4" borderId="17" xfId="2" applyNumberFormat="1" applyFont="1" applyBorder="1" applyAlignment="1">
      <alignment horizontal="center"/>
    </xf>
    <xf numFmtId="0" fontId="7" fillId="4" borderId="18" xfId="2" applyFont="1" applyBorder="1" applyAlignment="1">
      <alignment horizontal="center"/>
    </xf>
    <xf numFmtId="0" fontId="7" fillId="4" borderId="19" xfId="2" applyFont="1" applyBorder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="90" zoomScaleNormal="90" workbookViewId="0">
      <selection activeCell="E17" sqref="E17"/>
    </sheetView>
  </sheetViews>
  <sheetFormatPr defaultRowHeight="15" x14ac:dyDescent="0.25"/>
  <cols>
    <col min="2" max="2" width="17.7109375" customWidth="1"/>
    <col min="12" max="12" width="10.85546875" customWidth="1"/>
    <col min="14" max="14" width="10.7109375" customWidth="1"/>
    <col min="15" max="15" width="11.140625" bestFit="1" customWidth="1"/>
    <col min="17" max="17" width="13.42578125" customWidth="1"/>
    <col min="20" max="20" width="11.85546875" customWidth="1"/>
  </cols>
  <sheetData>
    <row r="1" spans="1:20" ht="21" x14ac:dyDescent="0.35">
      <c r="A1" s="5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9.5" thickBot="1" x14ac:dyDescent="0.35">
      <c r="A2" s="1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1" t="s">
        <v>11</v>
      </c>
      <c r="M2" s="12" t="s">
        <v>23</v>
      </c>
      <c r="N2" s="12" t="s">
        <v>32</v>
      </c>
      <c r="O2" s="12" t="s">
        <v>24</v>
      </c>
      <c r="P2" s="12" t="s">
        <v>25</v>
      </c>
      <c r="Q2" s="12" t="s">
        <v>26</v>
      </c>
      <c r="R2" s="12" t="s">
        <v>27</v>
      </c>
      <c r="S2" s="12" t="s">
        <v>28</v>
      </c>
      <c r="T2" s="12" t="s">
        <v>29</v>
      </c>
    </row>
    <row r="3" spans="1:20" ht="27" thickBot="1" x14ac:dyDescent="0.45">
      <c r="A3" s="2">
        <v>1</v>
      </c>
      <c r="B3" s="13" t="s">
        <v>12</v>
      </c>
      <c r="C3" s="14">
        <v>85</v>
      </c>
      <c r="D3" s="14">
        <v>90</v>
      </c>
      <c r="E3" s="14">
        <v>80</v>
      </c>
      <c r="F3" s="14">
        <v>85</v>
      </c>
      <c r="G3" s="14">
        <v>88</v>
      </c>
      <c r="H3" s="14">
        <v>92</v>
      </c>
      <c r="I3" s="14">
        <v>87</v>
      </c>
      <c r="J3" s="14">
        <v>90</v>
      </c>
      <c r="K3" s="14">
        <f>SUM(C3:J3)</f>
        <v>697</v>
      </c>
      <c r="L3" s="15">
        <f>(K3:K13/800)*100</f>
        <v>87.125</v>
      </c>
      <c r="M3" s="16" t="s">
        <v>30</v>
      </c>
      <c r="N3" s="16" t="str">
        <f>IF(M3="BCA","50000",IF(M3="MCA","60000",IF(M3="Btech","7000",IF(M3="Mtech","80000"))))</f>
        <v>50000</v>
      </c>
      <c r="O3" s="16">
        <f>IF(L3&gt;=95%,N3*20%,IF(L3&gt;=85%,N3*15%,IF(L3&gt;=75%,N3*10%,IF(L3&gt;=65%,N3*7%))))</f>
        <v>10000</v>
      </c>
      <c r="P3" s="16" t="s">
        <v>41</v>
      </c>
      <c r="Q3" s="16" t="str">
        <f>IF(P3="Yes","200","0")</f>
        <v>200</v>
      </c>
      <c r="R3" s="16" t="s">
        <v>33</v>
      </c>
      <c r="S3" s="16">
        <f>IF(R3="Sc",N3*0.4,IF(R3="St",N3*0.5,IF(R3="Obc",N3*0.3,IF(R3="Ews",N3*0.2,IF(R3="Gen",N3*0)))))</f>
        <v>20000</v>
      </c>
      <c r="T3" s="17">
        <f>N3+Q3-O3-S3</f>
        <v>20200</v>
      </c>
    </row>
    <row r="4" spans="1:20" ht="27.75" thickTop="1" thickBot="1" x14ac:dyDescent="0.45">
      <c r="A4" s="2">
        <v>2</v>
      </c>
      <c r="B4" s="18" t="s">
        <v>13</v>
      </c>
      <c r="C4" s="7">
        <v>70</v>
      </c>
      <c r="D4" s="7">
        <v>75</v>
      </c>
      <c r="E4" s="7">
        <v>65</v>
      </c>
      <c r="F4" s="7">
        <v>72</v>
      </c>
      <c r="G4" s="7">
        <v>78</v>
      </c>
      <c r="H4" s="7">
        <v>68</v>
      </c>
      <c r="I4" s="7">
        <v>70</v>
      </c>
      <c r="J4" s="7">
        <v>75</v>
      </c>
      <c r="K4" s="7">
        <f t="shared" ref="K4:K13" si="0">SUM(C4:J4)</f>
        <v>573</v>
      </c>
      <c r="L4" s="8">
        <f t="shared" ref="L4:L13" si="1">(K4:K14/800)*100</f>
        <v>71.625</v>
      </c>
      <c r="M4" s="9" t="s">
        <v>30</v>
      </c>
      <c r="N4" s="9" t="str">
        <f t="shared" ref="N4:N13" si="2">IF(M4="BCA","50000",IF(M4="MCA","60000",IF(M4="Btech","7000",IF(M4="Mtech","80000"))))</f>
        <v>50000</v>
      </c>
      <c r="O4" s="9">
        <f t="shared" ref="O4:O13" si="3">IF(L4&gt;=95%,N4*20%,IF(L4&gt;=85%,N4*15%,IF(L4&gt;=75%,N4*10%,IF(L4&gt;=65%,N4*7%))))</f>
        <v>10000</v>
      </c>
      <c r="P4" s="9" t="s">
        <v>42</v>
      </c>
      <c r="Q4" s="9" t="str">
        <f t="shared" ref="Q4:Q13" si="4">IF(P4="Yes","200","0")</f>
        <v>0</v>
      </c>
      <c r="R4" s="9" t="s">
        <v>34</v>
      </c>
      <c r="S4" s="9">
        <f t="shared" ref="S4:S13" si="5">IF(R4="Sc",N4*0.4,IF(R4="St",N4*0.5,IF(R4="Obc",N4*0.3,IF(R4="Ews",N4*0.2,IF(R4="Gen",N4*0)))))</f>
        <v>25000</v>
      </c>
      <c r="T4" s="19">
        <f t="shared" ref="T4:T13" si="6">N4+Q4-O4-S4</f>
        <v>15000</v>
      </c>
    </row>
    <row r="5" spans="1:20" ht="27.75" thickTop="1" thickBot="1" x14ac:dyDescent="0.45">
      <c r="A5" s="2">
        <v>3</v>
      </c>
      <c r="B5" s="18" t="s">
        <v>14</v>
      </c>
      <c r="C5" s="7">
        <v>92</v>
      </c>
      <c r="D5" s="7">
        <v>88</v>
      </c>
      <c r="E5" s="7">
        <v>95</v>
      </c>
      <c r="F5" s="7">
        <v>90</v>
      </c>
      <c r="G5" s="7">
        <v>87</v>
      </c>
      <c r="H5" s="7">
        <v>93</v>
      </c>
      <c r="I5" s="7">
        <v>88</v>
      </c>
      <c r="J5" s="7">
        <v>92</v>
      </c>
      <c r="K5" s="7">
        <f t="shared" si="0"/>
        <v>725</v>
      </c>
      <c r="L5" s="8">
        <f t="shared" si="1"/>
        <v>90.625</v>
      </c>
      <c r="M5" s="9" t="s">
        <v>31</v>
      </c>
      <c r="N5" s="9" t="str">
        <f t="shared" si="2"/>
        <v>60000</v>
      </c>
      <c r="O5" s="9">
        <f t="shared" si="3"/>
        <v>12000</v>
      </c>
      <c r="P5" s="9" t="s">
        <v>42</v>
      </c>
      <c r="Q5" s="9" t="str">
        <f t="shared" si="4"/>
        <v>0</v>
      </c>
      <c r="R5" s="9" t="s">
        <v>35</v>
      </c>
      <c r="S5" s="9">
        <f t="shared" si="5"/>
        <v>18000</v>
      </c>
      <c r="T5" s="19">
        <f t="shared" si="6"/>
        <v>30000</v>
      </c>
    </row>
    <row r="6" spans="1:20" ht="27.75" thickTop="1" thickBot="1" x14ac:dyDescent="0.45">
      <c r="A6" s="2">
        <v>4</v>
      </c>
      <c r="B6" s="18" t="s">
        <v>15</v>
      </c>
      <c r="C6" s="7">
        <v>80</v>
      </c>
      <c r="D6" s="7">
        <v>82</v>
      </c>
      <c r="E6" s="7">
        <v>85</v>
      </c>
      <c r="F6" s="7">
        <v>88</v>
      </c>
      <c r="G6" s="7">
        <v>80</v>
      </c>
      <c r="H6" s="7">
        <v>85</v>
      </c>
      <c r="I6" s="7">
        <v>83</v>
      </c>
      <c r="J6" s="7">
        <v>86</v>
      </c>
      <c r="K6" s="7">
        <f t="shared" si="0"/>
        <v>669</v>
      </c>
      <c r="L6" s="8">
        <f t="shared" si="1"/>
        <v>83.625</v>
      </c>
      <c r="M6" s="9" t="s">
        <v>40</v>
      </c>
      <c r="N6" s="9" t="str">
        <f t="shared" si="2"/>
        <v>7000</v>
      </c>
      <c r="O6" s="9">
        <f t="shared" si="3"/>
        <v>1400</v>
      </c>
      <c r="P6" s="9" t="s">
        <v>41</v>
      </c>
      <c r="Q6" s="9" t="str">
        <f t="shared" si="4"/>
        <v>200</v>
      </c>
      <c r="R6" s="9" t="s">
        <v>33</v>
      </c>
      <c r="S6" s="9">
        <f t="shared" si="5"/>
        <v>2800</v>
      </c>
      <c r="T6" s="19">
        <f t="shared" si="6"/>
        <v>3000</v>
      </c>
    </row>
    <row r="7" spans="1:20" ht="27.75" thickTop="1" thickBot="1" x14ac:dyDescent="0.45">
      <c r="A7" s="2">
        <v>5</v>
      </c>
      <c r="B7" s="18" t="s">
        <v>16</v>
      </c>
      <c r="C7" s="7">
        <v>75</v>
      </c>
      <c r="D7" s="7">
        <v>78</v>
      </c>
      <c r="E7" s="7">
        <v>80</v>
      </c>
      <c r="F7" s="7">
        <v>82</v>
      </c>
      <c r="G7" s="7">
        <v>76</v>
      </c>
      <c r="H7" s="7">
        <v>78</v>
      </c>
      <c r="I7" s="7">
        <v>80</v>
      </c>
      <c r="J7" s="7">
        <v>82</v>
      </c>
      <c r="K7" s="7">
        <f t="shared" si="0"/>
        <v>631</v>
      </c>
      <c r="L7" s="8">
        <f t="shared" si="1"/>
        <v>78.875</v>
      </c>
      <c r="M7" s="9" t="s">
        <v>39</v>
      </c>
      <c r="N7" s="9" t="str">
        <f t="shared" si="2"/>
        <v>80000</v>
      </c>
      <c r="O7" s="9">
        <f t="shared" si="3"/>
        <v>16000</v>
      </c>
      <c r="P7" s="9" t="s">
        <v>42</v>
      </c>
      <c r="Q7" s="9" t="str">
        <f t="shared" si="4"/>
        <v>0</v>
      </c>
      <c r="R7" s="9" t="s">
        <v>34</v>
      </c>
      <c r="S7" s="9">
        <f t="shared" si="5"/>
        <v>40000</v>
      </c>
      <c r="T7" s="19">
        <f t="shared" si="6"/>
        <v>24000</v>
      </c>
    </row>
    <row r="8" spans="1:20" ht="27.75" thickTop="1" thickBot="1" x14ac:dyDescent="0.45">
      <c r="A8" s="2">
        <v>6</v>
      </c>
      <c r="B8" s="18" t="s">
        <v>17</v>
      </c>
      <c r="C8" s="7">
        <v>85</v>
      </c>
      <c r="D8" s="7">
        <v>86</v>
      </c>
      <c r="E8" s="7">
        <v>88</v>
      </c>
      <c r="F8" s="7">
        <v>90</v>
      </c>
      <c r="G8" s="7">
        <v>85</v>
      </c>
      <c r="H8" s="7">
        <v>88</v>
      </c>
      <c r="I8" s="7">
        <v>86</v>
      </c>
      <c r="J8" s="7">
        <v>89</v>
      </c>
      <c r="K8" s="7">
        <f t="shared" si="0"/>
        <v>697</v>
      </c>
      <c r="L8" s="8">
        <f t="shared" si="1"/>
        <v>87.125</v>
      </c>
      <c r="M8" s="9" t="s">
        <v>39</v>
      </c>
      <c r="N8" s="9" t="str">
        <f t="shared" si="2"/>
        <v>80000</v>
      </c>
      <c r="O8" s="9">
        <f t="shared" si="3"/>
        <v>16000</v>
      </c>
      <c r="P8" s="9" t="s">
        <v>41</v>
      </c>
      <c r="Q8" s="9" t="str">
        <f t="shared" si="4"/>
        <v>200</v>
      </c>
      <c r="R8" s="9" t="s">
        <v>36</v>
      </c>
      <c r="S8" s="9">
        <f t="shared" si="5"/>
        <v>0</v>
      </c>
      <c r="T8" s="19">
        <f t="shared" si="6"/>
        <v>64200</v>
      </c>
    </row>
    <row r="9" spans="1:20" ht="27.75" thickTop="1" thickBot="1" x14ac:dyDescent="0.45">
      <c r="A9" s="2">
        <v>7</v>
      </c>
      <c r="B9" s="18" t="s">
        <v>18</v>
      </c>
      <c r="C9" s="7">
        <v>90</v>
      </c>
      <c r="D9" s="7">
        <v>92</v>
      </c>
      <c r="E9" s="7">
        <v>95</v>
      </c>
      <c r="F9" s="7">
        <v>92</v>
      </c>
      <c r="G9" s="7">
        <v>90</v>
      </c>
      <c r="H9" s="7">
        <v>94</v>
      </c>
      <c r="I9" s="7">
        <v>92</v>
      </c>
      <c r="J9" s="7">
        <v>95</v>
      </c>
      <c r="K9" s="7">
        <f t="shared" si="0"/>
        <v>740</v>
      </c>
      <c r="L9" s="8">
        <f t="shared" si="1"/>
        <v>92.5</v>
      </c>
      <c r="M9" s="9" t="s">
        <v>30</v>
      </c>
      <c r="N9" s="9" t="str">
        <f t="shared" si="2"/>
        <v>50000</v>
      </c>
      <c r="O9" s="9">
        <f t="shared" si="3"/>
        <v>10000</v>
      </c>
      <c r="P9" s="9" t="s">
        <v>41</v>
      </c>
      <c r="Q9" s="9" t="str">
        <f t="shared" si="4"/>
        <v>200</v>
      </c>
      <c r="R9" s="9" t="s">
        <v>37</v>
      </c>
      <c r="S9" s="9">
        <f t="shared" si="5"/>
        <v>10000</v>
      </c>
      <c r="T9" s="19">
        <f t="shared" si="6"/>
        <v>30200</v>
      </c>
    </row>
    <row r="10" spans="1:20" ht="27.75" thickTop="1" thickBot="1" x14ac:dyDescent="0.45">
      <c r="A10" s="2">
        <v>8</v>
      </c>
      <c r="B10" s="18" t="s">
        <v>19</v>
      </c>
      <c r="C10" s="7">
        <v>78</v>
      </c>
      <c r="D10" s="7">
        <v>80</v>
      </c>
      <c r="E10" s="7">
        <v>82</v>
      </c>
      <c r="F10" s="7">
        <v>85</v>
      </c>
      <c r="G10" s="7">
        <v>78</v>
      </c>
      <c r="H10" s="7">
        <v>80</v>
      </c>
      <c r="I10" s="7">
        <v>82</v>
      </c>
      <c r="J10" s="7">
        <v>85</v>
      </c>
      <c r="K10" s="7">
        <f t="shared" si="0"/>
        <v>650</v>
      </c>
      <c r="L10" s="8">
        <f t="shared" si="1"/>
        <v>81.25</v>
      </c>
      <c r="M10" s="9" t="s">
        <v>40</v>
      </c>
      <c r="N10" s="9" t="str">
        <f t="shared" si="2"/>
        <v>7000</v>
      </c>
      <c r="O10" s="9">
        <f t="shared" si="3"/>
        <v>1400</v>
      </c>
      <c r="P10" s="9" t="s">
        <v>41</v>
      </c>
      <c r="Q10" s="9" t="str">
        <f t="shared" si="4"/>
        <v>200</v>
      </c>
      <c r="R10" s="9" t="s">
        <v>33</v>
      </c>
      <c r="S10" s="9">
        <f t="shared" si="5"/>
        <v>2800</v>
      </c>
      <c r="T10" s="19">
        <f t="shared" si="6"/>
        <v>3000</v>
      </c>
    </row>
    <row r="11" spans="1:20" ht="27.75" thickTop="1" thickBot="1" x14ac:dyDescent="0.45">
      <c r="A11" s="2">
        <v>9</v>
      </c>
      <c r="B11" s="18" t="s">
        <v>20</v>
      </c>
      <c r="C11" s="7">
        <v>85</v>
      </c>
      <c r="D11" s="7">
        <v>88</v>
      </c>
      <c r="E11" s="7">
        <v>90</v>
      </c>
      <c r="F11" s="7">
        <v>92</v>
      </c>
      <c r="G11" s="7">
        <v>85</v>
      </c>
      <c r="H11" s="7">
        <v>88</v>
      </c>
      <c r="I11" s="7">
        <v>90</v>
      </c>
      <c r="J11" s="7">
        <v>92</v>
      </c>
      <c r="K11" s="7">
        <f t="shared" si="0"/>
        <v>710</v>
      </c>
      <c r="L11" s="8">
        <f t="shared" si="1"/>
        <v>88.75</v>
      </c>
      <c r="M11" s="9" t="s">
        <v>40</v>
      </c>
      <c r="N11" s="9" t="str">
        <f t="shared" si="2"/>
        <v>7000</v>
      </c>
      <c r="O11" s="9">
        <f t="shared" si="3"/>
        <v>1400</v>
      </c>
      <c r="P11" s="9" t="s">
        <v>42</v>
      </c>
      <c r="Q11" s="9" t="str">
        <f t="shared" si="4"/>
        <v>0</v>
      </c>
      <c r="R11" s="9" t="s">
        <v>34</v>
      </c>
      <c r="S11" s="9">
        <f t="shared" si="5"/>
        <v>3500</v>
      </c>
      <c r="T11" s="19">
        <f t="shared" si="6"/>
        <v>2100</v>
      </c>
    </row>
    <row r="12" spans="1:20" ht="27" thickTop="1" x14ac:dyDescent="0.4">
      <c r="A12" s="3">
        <v>10</v>
      </c>
      <c r="B12" s="18" t="s">
        <v>21</v>
      </c>
      <c r="C12" s="7">
        <v>92</v>
      </c>
      <c r="D12" s="7">
        <v>95</v>
      </c>
      <c r="E12" s="7">
        <v>98</v>
      </c>
      <c r="F12" s="7">
        <v>92</v>
      </c>
      <c r="G12" s="7">
        <v>92</v>
      </c>
      <c r="H12" s="7">
        <v>95</v>
      </c>
      <c r="I12" s="7">
        <v>98</v>
      </c>
      <c r="J12" s="7">
        <v>92</v>
      </c>
      <c r="K12" s="7">
        <f t="shared" si="0"/>
        <v>754</v>
      </c>
      <c r="L12" s="8">
        <f t="shared" si="1"/>
        <v>94.25</v>
      </c>
      <c r="M12" s="9" t="s">
        <v>40</v>
      </c>
      <c r="N12" s="9" t="str">
        <f t="shared" si="2"/>
        <v>7000</v>
      </c>
      <c r="O12" s="9">
        <f t="shared" si="3"/>
        <v>1400</v>
      </c>
      <c r="P12" s="9" t="s">
        <v>41</v>
      </c>
      <c r="Q12" s="9" t="str">
        <f t="shared" si="4"/>
        <v>200</v>
      </c>
      <c r="R12" s="9" t="s">
        <v>35</v>
      </c>
      <c r="S12" s="9">
        <f t="shared" si="5"/>
        <v>2100</v>
      </c>
      <c r="T12" s="19">
        <f t="shared" si="6"/>
        <v>3700</v>
      </c>
    </row>
    <row r="13" spans="1:20" ht="27" thickBot="1" x14ac:dyDescent="0.45">
      <c r="A13" s="4">
        <v>11</v>
      </c>
      <c r="B13" s="20" t="s">
        <v>22</v>
      </c>
      <c r="C13" s="21">
        <v>5</v>
      </c>
      <c r="D13" s="21">
        <v>10</v>
      </c>
      <c r="E13" s="21">
        <v>8</v>
      </c>
      <c r="F13" s="21">
        <v>6</v>
      </c>
      <c r="G13" s="21">
        <v>7</v>
      </c>
      <c r="H13" s="21">
        <v>5</v>
      </c>
      <c r="I13" s="21">
        <v>10</v>
      </c>
      <c r="J13" s="21">
        <v>8</v>
      </c>
      <c r="K13" s="21">
        <f t="shared" si="0"/>
        <v>59</v>
      </c>
      <c r="L13" s="22">
        <f t="shared" si="1"/>
        <v>7.375</v>
      </c>
      <c r="M13" s="23" t="s">
        <v>31</v>
      </c>
      <c r="N13" s="23" t="str">
        <f t="shared" si="2"/>
        <v>60000</v>
      </c>
      <c r="O13" s="23">
        <f t="shared" si="3"/>
        <v>12000</v>
      </c>
      <c r="P13" s="23" t="s">
        <v>43</v>
      </c>
      <c r="Q13" s="23" t="str">
        <f t="shared" si="4"/>
        <v>0</v>
      </c>
      <c r="R13" s="23" t="s">
        <v>35</v>
      </c>
      <c r="S13" s="23">
        <f t="shared" si="5"/>
        <v>18000</v>
      </c>
      <c r="T13" s="24">
        <f t="shared" si="6"/>
        <v>30000</v>
      </c>
    </row>
  </sheetData>
  <mergeCells count="1">
    <mergeCell ref="A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2024-03-05T10:00:32Z</dcterms:created>
  <dcterms:modified xsi:type="dcterms:W3CDTF">2024-03-06T06:13:57Z</dcterms:modified>
</cp:coreProperties>
</file>