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esktop\fitbit project\Projects\"/>
    </mc:Choice>
  </mc:AlternateContent>
  <xr:revisionPtr revIDLastSave="0" documentId="13_ncr:1_{C62E2358-1460-4082-B39A-C281E3DFCC80}" xr6:coauthVersionLast="47" xr6:coauthVersionMax="47" xr10:uidLastSave="{00000000-0000-0000-0000-000000000000}"/>
  <bookViews>
    <workbookView xWindow="-110" yWindow="-110" windowWidth="19420" windowHeight="10300" xr2:uid="{E08788CD-3C4E-4829-A04C-61BAF622DF2B}"/>
  </bookViews>
  <sheets>
    <sheet name="combined_data_2" sheetId="7" r:id="rId1"/>
    <sheet name="bmi" sheetId="9" state="hidden" r:id="rId2"/>
    <sheet name="Sheet4" sheetId="10" state="hidden" r:id="rId3"/>
    <sheet name="Sheet5" sheetId="12" state="hidden" r:id="rId4"/>
    <sheet name="combined_data_1" sheetId="6" state="hidden" r:id="rId5"/>
    <sheet name="Sheet2" sheetId="8" state="hidden" r:id="rId6"/>
    <sheet name="Sheet1" sheetId="1" state="hidden" r:id="rId7"/>
  </sheets>
  <definedNames>
    <definedName name="ExternalData_1" localSheetId="4" hidden="1">combined_data_1!$A$1:$C$15</definedName>
    <definedName name="ExternalData_1" localSheetId="0" hidden="1">combined_data_2!$F$4:$H$18</definedName>
  </definedNames>
  <calcPr calcId="191029"/>
  <pivotCaches>
    <pivotCache cacheId="0" r:id="rId8"/>
    <pivotCache cacheId="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7" l="1" a="1"/>
  <c r="I18" i="7" s="1"/>
  <c r="I17" i="7" a="1"/>
  <c r="I17" i="7" s="1"/>
  <c r="I16" i="7" a="1"/>
  <c r="I16" i="7" s="1"/>
  <c r="I15" i="7" a="1"/>
  <c r="I15" i="7" s="1"/>
  <c r="I14" i="7" a="1"/>
  <c r="I14" i="7" s="1"/>
  <c r="I13" i="7" a="1"/>
  <c r="I13" i="7" s="1"/>
  <c r="I12" i="7" a="1"/>
  <c r="I12" i="7" s="1"/>
  <c r="I11" i="7" a="1"/>
  <c r="I11" i="7" s="1"/>
  <c r="I10" i="7" a="1"/>
  <c r="I10" i="7" s="1"/>
  <c r="I9" i="7" a="1"/>
  <c r="I9" i="7" s="1"/>
  <c r="I8" i="7" a="1"/>
  <c r="I8" i="7" s="1"/>
  <c r="I7" i="7" a="1"/>
  <c r="I7" i="7" s="1"/>
  <c r="I6" i="7" a="1"/>
  <c r="I6" i="7" s="1"/>
  <c r="I5" i="7" a="1"/>
  <c r="I5" i="7" s="1"/>
  <c r="D7" i="6" a="1"/>
  <c r="D7" i="6" s="1"/>
  <c r="D15" i="6" a="1"/>
  <c r="D15" i="6" s="1"/>
  <c r="D14" i="6" a="1"/>
  <c r="D14" i="6" s="1"/>
  <c r="D13" i="6" a="1"/>
  <c r="D13" i="6" s="1"/>
  <c r="D2" i="6" a="1"/>
  <c r="D2" i="6" s="1"/>
  <c r="D3" i="6" a="1"/>
  <c r="D3" i="6" s="1"/>
  <c r="D4" i="6" a="1"/>
  <c r="D4" i="6" s="1"/>
  <c r="D5" i="6" a="1"/>
  <c r="D5" i="6" s="1"/>
  <c r="D8" i="6" a="1"/>
  <c r="D8" i="6" s="1"/>
  <c r="D12" i="6" a="1"/>
  <c r="D12" i="6" s="1"/>
  <c r="D11" i="6" a="1"/>
  <c r="D11" i="6" s="1"/>
  <c r="D10" i="6" a="1"/>
  <c r="D10" i="6" s="1"/>
  <c r="D9" i="6" a="1"/>
  <c r="D9" i="6" s="1"/>
  <c r="D6" i="6" a="1"/>
  <c r="D6" i="6" s="1"/>
  <c r="D3" i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EA74D-2A1E-4FD3-A78A-5918088376D3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44E4C0EC-3D60-4D2D-BAFC-4D6BD43648D9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  <connection id="3" xr16:uid="{E044102E-09F4-43CB-A916-B5DB213AA43A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851CF8D9-1E2D-463C-B227-C22D488BB45F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F7BC1FF1-C323-4257-A1AC-D47636A1DEB9}" keepAlive="1" name="Query - Sheet1 (5)" description="Connection to the 'Sheet1 (5)' query in the workbook." type="5" refreshedVersion="8" background="1" saveData="1">
    <dbPr connection="Provider=Microsoft.Mashup.OleDb.1;Data Source=$Workbook$;Location=&quot;Sheet1 (5)&quot;;Extended Properties=&quot;&quot;" command="SELECT * FROM [Sheet1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<sst xmlns="http://schemas.openxmlformats.org/spreadsheetml/2006/main" count="55" uniqueCount="14">
  <si>
    <t>Id</t>
  </si>
  <si>
    <t>HeartBeatValue</t>
  </si>
  <si>
    <t>Targeted_customer</t>
  </si>
  <si>
    <t>BMI</t>
  </si>
  <si>
    <t>WeightCategory</t>
  </si>
  <si>
    <t>Not Available</t>
  </si>
  <si>
    <t>Customer Health Data For Upcoming Fitness Program</t>
  </si>
  <si>
    <t>Customer_Id</t>
  </si>
  <si>
    <t>Potential_customer</t>
  </si>
  <si>
    <t>Row Labels</t>
  </si>
  <si>
    <t>Grand Total</t>
  </si>
  <si>
    <t>Sum of HeartBeatValue</t>
  </si>
  <si>
    <t>Sum of BMI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</si>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</sst>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border>
        <left style="thin">
          <color indexed="64"/>
        </left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0" formatCode="General"/>
      <border>
        <left style="thin">
          <color indexed="64"/>
        </left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[LeanFit_data.xlsx]Sheet2!PivotTable2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Heart_beat : Potential user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Sheet2!$A$4:$A$7</c:f>
              <c:strCache>
                <c:ptCount val="4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4558609924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D-462E-B86A-8065C3515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72191039"/>
        <c:axId val="772185279"/>
      </c:barChart>
      <c:catAx>
        <c:axId val="77219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User_ID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2218635170603669"/>
              <c:y val="0.9074766695829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85279"/>
        <c:crosses val="autoZero"/>
        <c:auto val="1"/>
        <c:lblAlgn val="ctr"/>
        <c:lblOffset val="100"/>
        <c:noMultiLvlLbl val="0"/>
      </c:catAx>
      <c:valAx>
        <c:axId val="772185279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Heart_Beat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1670530766987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9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[LeanFit_data.xlsx]bmi!PivotTable3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/>
              <a:t>BMI</a:t>
            </a:r>
            <a:r>
              <a:rPr lang="en-US" sz="1800" b="1" baseline="0"/>
              <a:t> : Potential User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91426071741034"/>
          <c:y val="0.17581036745406825"/>
          <c:w val="0.79875240594925634"/>
          <c:h val="0.577484689413823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bmi!$B$3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bmi!$A$4:$A$9</c:f>
              <c:strCache>
                <c:ptCount val="5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</c:strCache>
            </c:strRef>
          </c:cat>
          <c:val>
            <c:numRef>
              <c:f>bmi!$B$4:$B$9</c:f>
              <c:numCache>
                <c:formatCode>0.00</c:formatCode>
                <c:ptCount val="5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7-48B4-99B3-25F6177385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5139039"/>
        <c:axId val="655128959"/>
      </c:barChart>
      <c:catAx>
        <c:axId val="65513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User_ID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3499190726159231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28959"/>
        <c:crosses val="autoZero"/>
        <c:auto val="1"/>
        <c:lblAlgn val="ctr"/>
        <c:lblOffset val="100"/>
        <c:noMultiLvlLbl val="0"/>
      </c:catAx>
      <c:valAx>
        <c:axId val="655128959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BMI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02746792067658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3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[LeanFit_data.xlsx]bmi!PivotTable3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/>
              <a:t>BMI</a:t>
            </a:r>
            <a:r>
              <a:rPr lang="en-US" sz="1800" b="1" baseline="0"/>
              <a:t> : Potential User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bmi!$B$3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bmi!$A$4:$A$9</c:f>
              <c:strCache>
                <c:ptCount val="5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</c:strCache>
            </c:strRef>
          </c:cat>
          <c:val>
            <c:numRef>
              <c:f>bmi!$B$4:$B$9</c:f>
              <c:numCache>
                <c:formatCode>0.00</c:formatCode>
                <c:ptCount val="5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7-44CA-9D78-AE9C6FD887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5139039"/>
        <c:axId val="655128959"/>
      </c:barChart>
      <c:catAx>
        <c:axId val="65513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User_ID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3499190726159231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28959"/>
        <c:crosses val="autoZero"/>
        <c:auto val="1"/>
        <c:lblAlgn val="ctr"/>
        <c:lblOffset val="100"/>
        <c:noMultiLvlLbl val="0"/>
      </c:catAx>
      <c:valAx>
        <c:axId val="655128959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BMI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02746792067658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3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[LeanFit_data.xlsx]Sheet2!PivotTable2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User_ID</a:t>
            </a:r>
            <a:r>
              <a:rPr lang="en-US" baseline="0"/>
              <a:t> : Heart_bit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Sheet2!$A$4:$A$7</c:f>
              <c:strCache>
                <c:ptCount val="4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4558609924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4-43CD-972C-674697EB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72191039"/>
        <c:axId val="772185279"/>
      </c:barChart>
      <c:catAx>
        <c:axId val="77219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User_ID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42218635170603669"/>
              <c:y val="0.9074766695829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85279"/>
        <c:crosses val="autoZero"/>
        <c:auto val="1"/>
        <c:lblAlgn val="ctr"/>
        <c:lblOffset val="100"/>
        <c:noMultiLvlLbl val="0"/>
      </c:catAx>
      <c:valAx>
        <c:axId val="772185279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Heart_Beat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1670530766987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9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463550</xdr:colOff>
      <xdr:row>19</xdr:row>
      <xdr:rowOff>38100</xdr:rowOff>
    </xdr:from>
    <xdr:to>
      <xdr:col>8</xdr:col>
      <xdr:colOff>107950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9A909D-0294-4698-88C4-7431657C5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222250</xdr:colOff>
      <xdr:row>19</xdr:row>
      <xdr:rowOff>12700</xdr:rowOff>
    </xdr:from>
    <xdr:to>
      <xdr:col>14</xdr:col>
      <xdr:colOff>273050</xdr:colOff>
      <xdr:row>33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4BA5F-D10C-4704-815A-B5EA9DBB6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1</xdr:row>
      <xdr:rowOff>82550</xdr:rowOff>
    </xdr:from>
    <xdr:to>
      <xdr:col>10</xdr:col>
      <xdr:colOff>254000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23042-184B-8651-6C19-E18BBE079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</xdr:row>
      <xdr:rowOff>6350</xdr:rowOff>
    </xdr:from>
    <xdr:to>
      <xdr:col>9</xdr:col>
      <xdr:colOff>184150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C3C38-D1CC-8010-C8EF-E5108FFEC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" refreshedDate="45479.588380208334" createdVersion="8" refreshedVersion="8" minRefreshableVersion="3" recordCount="14" xr:uid="{A5A376FC-D673-4F84-92C8-A835411CAE22}">
  <cacheSource type="worksheet">
    <worksheetSource name="Sheet1__256"/>
  </cacheSource>
  <cacheFields count="4">
    <cacheField name="Customer_Id" numFmtId="0">
      <sharedItems containsSemiMixedTypes="0" containsString="0" containsNumber="1" containsInteger="1" minValue="1503960366" maxValue="8877689391" count="14">
        <n v="2022484408"/>
        <n v="4558609924"/>
        <n v="2347167796"/>
        <n v="4020332650"/>
        <n v="4388161847"/>
        <n v="2026352035"/>
        <n v="5553957443"/>
        <n v="1927972279"/>
        <n v="5577150313"/>
        <n v="4319703577"/>
        <n v="8877689391"/>
        <n v="6962181067"/>
        <n v="1503960366"/>
        <n v="2873212765"/>
      </sharedItems>
    </cacheField>
    <cacheField name="HeartBeatValue" numFmtId="2">
      <sharedItems containsMixedTypes="1" containsNumber="1" containsInteger="1" minValue="106" maxValue="203"/>
    </cacheField>
    <cacheField name="BMI" numFmtId="2">
      <sharedItems containsMixedTypes="1" containsNumber="1" minValue="21.690000534057599" maxValue="47.540000915527301"/>
    </cacheField>
    <cacheField name="Potential_custom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" refreshedDate="45479.596310069443" createdVersion="8" refreshedVersion="8" minRefreshableVersion="3" recordCount="14" xr:uid="{A20C4BF9-DAF8-499E-BDC4-0C171C4E9DC2}">
  <cacheSource type="worksheet">
    <worksheetSource name="Sheet1__25"/>
  </cacheSource>
  <cacheFields count="4">
    <cacheField name="Id" numFmtId="0">
      <sharedItems containsSemiMixedTypes="0" containsString="0" containsNumber="1" containsInteger="1" minValue="1503960366" maxValue="8877689391" count="14">
        <n v="2022484408"/>
        <n v="4558609924"/>
        <n v="2347167796"/>
        <n v="4020332650"/>
        <n v="4388161847"/>
        <n v="2026352035"/>
        <n v="5553957443"/>
        <n v="1927972279"/>
        <n v="5577150313"/>
        <n v="4319703577"/>
        <n v="8877689391"/>
        <n v="6962181067"/>
        <n v="1503960366"/>
        <n v="2873212765"/>
      </sharedItems>
    </cacheField>
    <cacheField name="HeartBeatValue" numFmtId="2">
      <sharedItems containsMixedTypes="1" containsNumber="1" containsInteger="1" minValue="106" maxValue="203" count="8">
        <n v="203"/>
        <n v="199"/>
        <n v="195"/>
        <n v="191"/>
        <n v="180"/>
        <n v="125"/>
        <n v="106"/>
        <s v="Not Available"/>
      </sharedItems>
    </cacheField>
    <cacheField name="BMI" numFmtId="2">
      <sharedItems containsMixedTypes="1" containsNumber="1" minValue="21.690000534057599" maxValue="47.540000915527301" count="9">
        <s v="Not Available"/>
        <n v="27.459999084472699"/>
        <n v="47.540000915527301"/>
        <n v="28"/>
        <n v="27.450000762939499"/>
        <n v="25.680000305175799"/>
        <n v="24.389999389648398"/>
        <n v="22.649999618530298"/>
        <n v="21.690000534057599"/>
      </sharedItems>
    </cacheField>
    <cacheField name="Targeted_customer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203"/>
    <s v="Not Available"/>
    <b v="1"/>
  </r>
  <r>
    <x v="1"/>
    <n v="199"/>
    <n v="27.459999084472699"/>
    <b v="1"/>
  </r>
  <r>
    <x v="2"/>
    <n v="195"/>
    <s v="Not Available"/>
    <b v="1"/>
  </r>
  <r>
    <x v="3"/>
    <n v="191"/>
    <s v="Not Available"/>
    <b v="1"/>
  </r>
  <r>
    <x v="4"/>
    <n v="180"/>
    <s v="Not Available"/>
    <b v="1"/>
  </r>
  <r>
    <x v="5"/>
    <n v="125"/>
    <s v="Not Available"/>
    <b v="0"/>
  </r>
  <r>
    <x v="6"/>
    <n v="106"/>
    <s v="Not Available"/>
    <b v="0"/>
  </r>
  <r>
    <x v="7"/>
    <s v="Not Available"/>
    <n v="47.540000915527301"/>
    <b v="1"/>
  </r>
  <r>
    <x v="8"/>
    <s v="Not Available"/>
    <n v="28"/>
    <b v="1"/>
  </r>
  <r>
    <x v="9"/>
    <s v="Not Available"/>
    <n v="27.450000762939499"/>
    <b v="1"/>
  </r>
  <r>
    <x v="10"/>
    <s v="Not Available"/>
    <n v="25.680000305175799"/>
    <b v="1"/>
  </r>
  <r>
    <x v="11"/>
    <s v="Not Available"/>
    <n v="24.389999389648398"/>
    <b v="0"/>
  </r>
  <r>
    <x v="12"/>
    <s v="Not Available"/>
    <n v="22.649999618530298"/>
    <b v="0"/>
  </r>
  <r>
    <x v="13"/>
    <s v="Not Available"/>
    <n v="21.690000534057599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</r>
  <r>
    <x v="1"/>
    <x v="1"/>
    <x v="1"/>
    <x v="0"/>
  </r>
  <r>
    <x v="2"/>
    <x v="2"/>
    <x v="0"/>
    <x v="0"/>
  </r>
  <r>
    <x v="3"/>
    <x v="3"/>
    <x v="0"/>
    <x v="0"/>
  </r>
  <r>
    <x v="4"/>
    <x v="4"/>
    <x v="0"/>
    <x v="0"/>
  </r>
  <r>
    <x v="5"/>
    <x v="5"/>
    <x v="0"/>
    <x v="1"/>
  </r>
  <r>
    <x v="6"/>
    <x v="6"/>
    <x v="0"/>
    <x v="1"/>
  </r>
  <r>
    <x v="7"/>
    <x v="7"/>
    <x v="2"/>
    <x v="0"/>
  </r>
  <r>
    <x v="8"/>
    <x v="7"/>
    <x v="3"/>
    <x v="0"/>
  </r>
  <r>
    <x v="9"/>
    <x v="7"/>
    <x v="4"/>
    <x v="0"/>
  </r>
  <r>
    <x v="10"/>
    <x v="7"/>
    <x v="5"/>
    <x v="0"/>
  </r>
  <r>
    <x v="11"/>
    <x v="7"/>
    <x v="6"/>
    <x v="1"/>
  </r>
  <r>
    <x v="12"/>
    <x v="7"/>
    <x v="7"/>
    <x v="1"/>
  </r>
  <r>
    <x v="13"/>
    <x v="7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BF48A-BFB1-483E-B213-EE07BA136693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4">
    <pivotField axis="axisRow" showAll="0" measureFilter="1">
      <items count="15">
        <item x="12"/>
        <item x="7"/>
        <item x="0"/>
        <item x="5"/>
        <item x="2"/>
        <item x="13"/>
        <item x="3"/>
        <item x="9"/>
        <item x="4"/>
        <item x="1"/>
        <item x="6"/>
        <item x="8"/>
        <item x="11"/>
        <item x="10"/>
        <item t="default"/>
      </items>
    </pivotField>
    <pivotField showAll="0"/>
    <pivotField dataField="1" showAll="0"/>
    <pivotField showAll="0"/>
  </pivotFields>
  <rowFields count="1">
    <field x="0"/>
  </rowFields>
  <rowItems count="6">
    <i>
      <x v="1"/>
    </i>
    <i>
      <x v="7"/>
    </i>
    <i>
      <x v="9"/>
    </i>
    <i>
      <x v="11"/>
    </i>
    <i>
      <x v="13"/>
    </i>
    <i t="grand">
      <x/>
    </i>
  </rowItems>
  <colItems count="1">
    <i/>
  </colItems>
  <dataFields count="1">
    <dataField name="Sum of BMI" fld="2" baseField="0" baseItem="0" numFmtId="2"/>
  </dataFields>
  <formats count="2">
    <format dxfId="15">
      <pivotArea outline="0" collapsedLevelsAreSubtotals="1" fieldPosition="0"/>
    </format>
    <format dxfId="14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GreaterThanOrEqual" evalOrder="-1" id="2" iMeasureFld="0">
      <autoFilter ref="A1">
        <filterColumn colId="0">
          <customFilters>
            <customFilter operator="greaterThanOrEqual" val="2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B6C78-5FF4-40C7-8DC2-D0444BF24FB3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18" firstHeaderRow="0" firstDataRow="1" firstDataCol="1"/>
  <pivotFields count="4">
    <pivotField axis="axisRow" showAll="0" measureFilter="1">
      <items count="15">
        <item x="12"/>
        <item x="7"/>
        <item x="0"/>
        <item x="5"/>
        <item x="2"/>
        <item x="13"/>
        <item x="3"/>
        <item x="9"/>
        <item x="4"/>
        <item x="1"/>
        <item x="6"/>
        <item x="8"/>
        <item x="11"/>
        <item x="10"/>
        <item t="default"/>
      </items>
    </pivotField>
    <pivotField dataField="1" showAll="0"/>
    <pivotField dataField="1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eartBeatValue" fld="1" baseField="0" baseItem="0"/>
    <dataField name="Sum of BMI" fld="2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ADC2E-2EBC-433E-9FBA-45CFF132AF3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3" firstHeaderRow="0" firstDataRow="1" firstDataCol="1" rowPageCount="1" colPageCount="1"/>
  <pivotFields count="4">
    <pivotField axis="axisRow" showAll="0">
      <items count="15">
        <item x="12"/>
        <item x="7"/>
        <item x="0"/>
        <item x="5"/>
        <item x="2"/>
        <item x="13"/>
        <item x="3"/>
        <item x="9"/>
        <item x="4"/>
        <item x="1"/>
        <item x="6"/>
        <item x="8"/>
        <item x="11"/>
        <item x="10"/>
        <item t="default"/>
      </items>
    </pivotField>
    <pivotField dataField="1" showAll="0">
      <items count="9">
        <item x="6"/>
        <item x="5"/>
        <item x="4"/>
        <item x="3"/>
        <item x="2"/>
        <item x="1"/>
        <item x="0"/>
        <item x="7"/>
        <item t="default"/>
      </items>
    </pivotField>
    <pivotField dataField="1" showAll="0">
      <items count="10">
        <item x="8"/>
        <item x="7"/>
        <item x="6"/>
        <item x="5"/>
        <item x="4"/>
        <item x="1"/>
        <item x="3"/>
        <item x="2"/>
        <item x="0"/>
        <item t="default"/>
      </items>
    </pivotField>
    <pivotField axis="axisPage" showAll="0">
      <items count="3">
        <item x="1"/>
        <item x="0"/>
        <item t="default"/>
      </items>
    </pivotField>
  </pivotFields>
  <rowFields count="1">
    <field x="0"/>
  </rowFields>
  <rowItems count="10">
    <i>
      <x v="1"/>
    </i>
    <i>
      <x v="2"/>
    </i>
    <i>
      <x v="4"/>
    </i>
    <i>
      <x v="6"/>
    </i>
    <i>
      <x v="7"/>
    </i>
    <i>
      <x v="8"/>
    </i>
    <i>
      <x v="9"/>
    </i>
    <i>
      <x v="11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1" hier="-1"/>
  </pageFields>
  <dataFields count="2">
    <dataField name="Sum of BMI" fld="2" baseField="0" baseItem="1"/>
    <dataField name="Sum of HeartBeatValue" fld="1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DEE32-1537-4686-A808-BAC1CB29B6D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A3:B7" firstHeaderRow="1" firstDataRow="1" firstDataCol="1"/>
  <pivotFields count="4">
    <pivotField axis="axisRow" showAll="0" measureFilter="1">
      <items count="15">
        <item x="12"/>
        <item x="7"/>
        <item x="0"/>
        <item x="5"/>
        <item x="2"/>
        <item x="13"/>
        <item x="3"/>
        <item x="9"/>
        <item x="4"/>
        <item x="1"/>
        <item x="6"/>
        <item x="8"/>
        <item x="11"/>
        <item x="10"/>
        <item t="default"/>
      </items>
    </pivotField>
    <pivotField dataField="1" showAll="0"/>
    <pivotField showAll="0"/>
    <pivotField showAll="0"/>
  </pivotFields>
  <rowFields count="1">
    <field x="0"/>
  </rowFields>
  <rowItems count="4">
    <i>
      <x v="2"/>
    </i>
    <i>
      <x v="4"/>
    </i>
    <i>
      <x v="6"/>
    </i>
    <i>
      <x v="9"/>
    </i>
  </rowItems>
  <colItems count="1">
    <i/>
  </colItems>
  <dataFields count="1">
    <dataField name="Sum of HeartBeatValu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GreaterThan" evalOrder="-1" id="4" iMeasureFld="0">
      <autoFilter ref="A1">
        <filterColumn colId="0">
          <customFilters>
            <customFilter operator="greaterThan" val="18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E6751F-B883-4141-89F7-DD2B9E80EDDB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Id" tableColumnId="1"/>
      <queryTableField id="2" name="HeartBeatValue" tableColumnId="2"/>
      <queryTableField id="3" name="BMI" tableColumnId="3"/>
      <queryTableField id="6" dataBound="0" tableColumnId="6"/>
    </queryTableFields>
    <queryTableDeletedFields count="2">
      <deletedField name="Targeted_customer"/>
      <deletedField name="WeightCatego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1E270D-9AA2-4D44-83BD-759B89403A63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Id" tableColumnId="1"/>
      <queryTableField id="2" name="HeartBeatValue" tableColumnId="2"/>
      <queryTableField id="3" name="BMI" tableColumnId="3"/>
      <queryTableField id="6" dataBound="0" tableColumnId="6"/>
    </queryTableFields>
    <queryTableDeletedFields count="2">
      <deletedField name="Targeted_customer"/>
      <deletedField name="Weight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24952B-EEE7-4129-A5B6-72943678DB43}" name="Sheet1__256" displayName="Sheet1__256" ref="F4:I18" tableType="queryTable" totalsRowShown="0" headerRowDxfId="24" dataDxfId="22" headerRowBorderDxfId="23" tableBorderDxfId="21" totalsRowBorderDxfId="20">
  <autoFilter ref="F4:I18" xr:uid="{1C24952B-EEE7-4129-A5B6-72943678DB43}">
    <filterColumn colId="3">
      <filters>
        <filter val="TRUE"/>
      </filters>
    </filterColumn>
  </autoFilter>
  <tableColumns count="4">
    <tableColumn id="1" xr3:uid="{3B33DCFC-584F-4E84-8709-66FE03412861}" uniqueName="1" name="Customer_Id" queryTableFieldId="1" dataDxfId="19"/>
    <tableColumn id="2" xr3:uid="{5D02D790-5ABF-46E8-9CFD-AE323A53ADAC}" uniqueName="2" name="HeartBeatValue" queryTableFieldId="2" dataDxfId="18"/>
    <tableColumn id="3" xr3:uid="{FB699E78-06A3-4380-8780-6205E56CFE14}" uniqueName="3" name="BMI" queryTableFieldId="3" dataDxfId="17"/>
    <tableColumn id="6" xr3:uid="{C2F91333-06C9-4D4D-9C65-30E2519B51FB}" uniqueName="6" name="Potential_customer" queryTableFieldId="6" dataDxfId="16">
      <calculatedColumnFormula array="1">_xlfn.IFS(AND(Sheet1__256[[#This Row],[HeartBeatValue]]&gt;=180,Sheet1__256[[#This Row],[BMI]]&gt;=25),TRUE,TRUE,FALSE)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51ECA-D57D-4B00-96BB-31819EB829D0}" name="Sheet1__25" displayName="Sheet1__25" ref="A1:D15" tableType="queryTable" totalsRowShown="0" headerRowDxfId="13" dataDxfId="11" headerRowBorderDxfId="12" tableBorderDxfId="10" totalsRowBorderDxfId="9">
  <autoFilter ref="A1:D15" xr:uid="{1A451ECA-D57D-4B00-96BB-31819EB829D0}">
    <filterColumn colId="3">
      <filters>
        <filter val="TRUE"/>
      </filters>
    </filterColumn>
  </autoFilter>
  <sortState xmlns:xlrd2="http://schemas.microsoft.com/office/spreadsheetml/2017/richdata2" ref="A2:D12">
    <sortCondition descending="1" ref="B2:B15"/>
    <sortCondition ref="C2:C15"/>
  </sortState>
  <tableColumns count="4">
    <tableColumn id="1" xr3:uid="{36E026CC-ABC5-4A82-86F6-CB187BD20BBF}" uniqueName="1" name="Id" queryTableFieldId="1" dataDxfId="8"/>
    <tableColumn id="2" xr3:uid="{19C5C108-FD0A-48C0-98DB-53861B5F8E56}" uniqueName="2" name="HeartBeatValue" queryTableFieldId="2" dataDxfId="7"/>
    <tableColumn id="3" xr3:uid="{946EA04C-4109-4657-90E1-1445DCCDE48C}" uniqueName="3" name="BMI" queryTableFieldId="3" dataDxfId="6"/>
    <tableColumn id="6" xr3:uid="{1427C894-8D10-4EAE-BB83-9DEAC7074097}" uniqueName="6" name="Targeted_customer" queryTableFieldId="6" dataDxfId="5">
      <calculatedColumnFormula array="1">_xlfn.IFS(AND(Sheet1__25[[#This Row],[HeartBeatValue]]&gt;=180,Sheet1__25[[#This Row],[BMI]]&gt;=25),TRUE,TRUE,FALSE)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4896-47E6-4F70-99C1-E3335F731E16}">
  <dimension ref="D1:L18"/>
  <sheetViews>
    <sheetView tabSelected="1" workbookViewId="0">
      <selection activeCell="C28" sqref="C28"/>
    </sheetView>
  </sheetViews>
  <sheetFormatPr defaultRowHeight="14.5" x14ac:dyDescent="0.35"/>
  <cols>
    <col min="6" max="6" width="19.1796875" customWidth="1"/>
    <col min="7" max="7" width="20.81640625" customWidth="1"/>
    <col min="8" max="8" width="13.08984375" customWidth="1"/>
    <col min="9" max="9" width="21.08984375" customWidth="1"/>
  </cols>
  <sheetData>
    <row r="1" spans="4:12" x14ac:dyDescent="0.35">
      <c r="D1" s="14" t="s">
        <v>6</v>
      </c>
      <c r="E1" s="15"/>
      <c r="F1" s="15"/>
      <c r="G1" s="15"/>
      <c r="H1" s="15"/>
      <c r="I1" s="15"/>
      <c r="J1" s="15"/>
      <c r="K1" s="15"/>
      <c r="L1" s="15"/>
    </row>
    <row r="2" spans="4:12" x14ac:dyDescent="0.35">
      <c r="D2" s="15"/>
      <c r="E2" s="15"/>
      <c r="F2" s="15"/>
      <c r="G2" s="15"/>
      <c r="H2" s="15"/>
      <c r="I2" s="15"/>
      <c r="J2" s="15"/>
      <c r="K2" s="15"/>
      <c r="L2" s="15"/>
    </row>
    <row r="4" spans="4:12" x14ac:dyDescent="0.35">
      <c r="F4" s="3" t="s">
        <v>7</v>
      </c>
      <c r="G4" s="5" t="s">
        <v>1</v>
      </c>
      <c r="H4" s="5" t="s">
        <v>3</v>
      </c>
      <c r="I4" s="4" t="s">
        <v>8</v>
      </c>
    </row>
    <row r="5" spans="4:12" x14ac:dyDescent="0.35">
      <c r="F5" s="8">
        <v>2022484408</v>
      </c>
      <c r="G5" s="6">
        <v>203</v>
      </c>
      <c r="H5" s="6" t="s">
        <v>5</v>
      </c>
      <c r="I5" t="b" cm="1">
        <f t="array" ref="I5">_xlfn.IFS(AND(Sheet1__256[[#This Row],[HeartBeatValue]]&gt;=180,Sheet1__256[[#This Row],[BMI]]&gt;=25),TRUE,TRUE,FALSE)</f>
        <v>1</v>
      </c>
    </row>
    <row r="6" spans="4:12" x14ac:dyDescent="0.35">
      <c r="F6" s="8">
        <v>4558609924</v>
      </c>
      <c r="G6" s="6">
        <v>199</v>
      </c>
      <c r="H6" s="6">
        <v>27.459999084472699</v>
      </c>
      <c r="I6" t="b" cm="1">
        <f t="array" ref="I6">_xlfn.IFS(AND(Sheet1__256[[#This Row],[HeartBeatValue]]&gt;=180,Sheet1__256[[#This Row],[BMI]]&gt;=25),TRUE,TRUE,FALSE)</f>
        <v>1</v>
      </c>
    </row>
    <row r="7" spans="4:12" x14ac:dyDescent="0.35">
      <c r="F7" s="8">
        <v>2347167796</v>
      </c>
      <c r="G7" s="6">
        <v>195</v>
      </c>
      <c r="H7" s="6" t="s">
        <v>5</v>
      </c>
      <c r="I7" t="b" cm="1">
        <f t="array" ref="I7">_xlfn.IFS(AND(Sheet1__256[[#This Row],[HeartBeatValue]]&gt;=180,Sheet1__256[[#This Row],[BMI]]&gt;=25),TRUE,TRUE,FALSE)</f>
        <v>1</v>
      </c>
    </row>
    <row r="8" spans="4:12" x14ac:dyDescent="0.35">
      <c r="F8" s="8">
        <v>4020332650</v>
      </c>
      <c r="G8" s="6">
        <v>191</v>
      </c>
      <c r="H8" s="6" t="s">
        <v>5</v>
      </c>
      <c r="I8" t="b" cm="1">
        <f t="array" ref="I8">_xlfn.IFS(AND(Sheet1__256[[#This Row],[HeartBeatValue]]&gt;=180,Sheet1__256[[#This Row],[BMI]]&gt;=25),TRUE,TRUE,FALSE)</f>
        <v>1</v>
      </c>
    </row>
    <row r="9" spans="4:12" x14ac:dyDescent="0.35">
      <c r="F9" s="8">
        <v>4388161847</v>
      </c>
      <c r="G9" s="6">
        <v>180</v>
      </c>
      <c r="H9" s="6" t="s">
        <v>5</v>
      </c>
      <c r="I9" t="b" cm="1">
        <f t="array" ref="I9">_xlfn.IFS(AND(Sheet1__256[[#This Row],[HeartBeatValue]]&gt;=180,Sheet1__256[[#This Row],[BMI]]&gt;=25),TRUE,TRUE,FALSE)</f>
        <v>1</v>
      </c>
    </row>
    <row r="10" spans="4:12" hidden="1" x14ac:dyDescent="0.35">
      <c r="F10" s="8">
        <v>2026352035</v>
      </c>
      <c r="G10" s="6">
        <v>125</v>
      </c>
      <c r="H10" s="6" t="s">
        <v>5</v>
      </c>
      <c r="I10" s="10" t="b" cm="1">
        <f t="array" ref="I10">_xlfn.IFS(AND(Sheet1__256[[#This Row],[HeartBeatValue]]&gt;=180,Sheet1__256[[#This Row],[BMI]]&gt;=25),TRUE,TRUE,FALSE)</f>
        <v>0</v>
      </c>
    </row>
    <row r="11" spans="4:12" hidden="1" x14ac:dyDescent="0.35">
      <c r="F11" s="8">
        <v>5553957443</v>
      </c>
      <c r="G11" s="6">
        <v>106</v>
      </c>
      <c r="H11" s="6" t="s">
        <v>5</v>
      </c>
      <c r="I11" s="10" t="b" cm="1">
        <f t="array" ref="I11">_xlfn.IFS(AND(Sheet1__256[[#This Row],[HeartBeatValue]]&gt;=180,Sheet1__256[[#This Row],[BMI]]&gt;=25),TRUE,TRUE,FALSE)</f>
        <v>0</v>
      </c>
    </row>
    <row r="12" spans="4:12" x14ac:dyDescent="0.35">
      <c r="F12" s="8">
        <v>1927972279</v>
      </c>
      <c r="G12" s="6" t="s">
        <v>5</v>
      </c>
      <c r="H12" s="6">
        <v>47.540000915527301</v>
      </c>
      <c r="I12" t="b" cm="1">
        <f t="array" ref="I12">_xlfn.IFS(AND(Sheet1__256[[#This Row],[HeartBeatValue]]&gt;=180,Sheet1__256[[#This Row],[BMI]]&gt;=25),TRUE,TRUE,FALSE)</f>
        <v>1</v>
      </c>
    </row>
    <row r="13" spans="4:12" x14ac:dyDescent="0.35">
      <c r="F13" s="8">
        <v>5577150313</v>
      </c>
      <c r="G13" s="6" t="s">
        <v>5</v>
      </c>
      <c r="H13" s="6">
        <v>28</v>
      </c>
      <c r="I13" t="b" cm="1">
        <f t="array" ref="I13">_xlfn.IFS(AND(Sheet1__256[[#This Row],[HeartBeatValue]]&gt;=180,Sheet1__256[[#This Row],[BMI]]&gt;=25),TRUE,TRUE,FALSE)</f>
        <v>1</v>
      </c>
    </row>
    <row r="14" spans="4:12" x14ac:dyDescent="0.35">
      <c r="F14" s="8">
        <v>4319703577</v>
      </c>
      <c r="G14" s="6" t="s">
        <v>5</v>
      </c>
      <c r="H14" s="6">
        <v>27.450000762939499</v>
      </c>
      <c r="I14" t="b" cm="1">
        <f t="array" ref="I14">_xlfn.IFS(AND(Sheet1__256[[#This Row],[HeartBeatValue]]&gt;=180,Sheet1__256[[#This Row],[BMI]]&gt;=25),TRUE,TRUE,FALSE)</f>
        <v>1</v>
      </c>
    </row>
    <row r="15" spans="4:12" x14ac:dyDescent="0.35">
      <c r="F15" s="8">
        <v>8877689391</v>
      </c>
      <c r="G15" s="6" t="s">
        <v>5</v>
      </c>
      <c r="H15" s="6">
        <v>25.680000305175799</v>
      </c>
      <c r="I15" t="b" cm="1">
        <f t="array" ref="I15">_xlfn.IFS(AND(Sheet1__256[[#This Row],[HeartBeatValue]]&gt;=180,Sheet1__256[[#This Row],[BMI]]&gt;=25),TRUE,TRUE,FALSE)</f>
        <v>1</v>
      </c>
    </row>
    <row r="16" spans="4:12" hidden="1" x14ac:dyDescent="0.35">
      <c r="F16" s="8">
        <v>6962181067</v>
      </c>
      <c r="G16" s="6" t="s">
        <v>5</v>
      </c>
      <c r="H16" s="6">
        <v>24.389999389648398</v>
      </c>
      <c r="I16" s="10" t="b" cm="1">
        <f t="array" ref="I16">_xlfn.IFS(AND(Sheet1__256[[#This Row],[HeartBeatValue]]&gt;=180,Sheet1__256[[#This Row],[BMI]]&gt;=25),TRUE,TRUE,FALSE)</f>
        <v>0</v>
      </c>
    </row>
    <row r="17" spans="6:9" hidden="1" x14ac:dyDescent="0.35">
      <c r="F17" s="8">
        <v>1503960366</v>
      </c>
      <c r="G17" s="6" t="s">
        <v>5</v>
      </c>
      <c r="H17" s="6">
        <v>22.649999618530298</v>
      </c>
      <c r="I17" s="10" t="b" cm="1">
        <f t="array" ref="I17">_xlfn.IFS(AND(Sheet1__256[[#This Row],[HeartBeatValue]]&gt;=180,Sheet1__256[[#This Row],[BMI]]&gt;=25),TRUE,TRUE,FALSE)</f>
        <v>0</v>
      </c>
    </row>
    <row r="18" spans="6:9" hidden="1" x14ac:dyDescent="0.35">
      <c r="F18" s="9">
        <v>2873212765</v>
      </c>
      <c r="G18" s="7" t="s">
        <v>5</v>
      </c>
      <c r="H18" s="7">
        <v>21.690000534057599</v>
      </c>
      <c r="I18" s="10" t="b" cm="1">
        <f t="array" ref="I18">_xlfn.IFS(AND(Sheet1__256[[#This Row],[HeartBeatValue]]&gt;=180,Sheet1__256[[#This Row],[BMI]]&gt;=25),TRUE,TRUE,FALSE)</f>
        <v>0</v>
      </c>
    </row>
  </sheetData>
  <mergeCells count="1">
    <mergeCell ref="D1:L2"/>
  </mergeCells>
  <conditionalFormatting sqref="F4:I4 F4:H18">
    <cfRule type="containsText" dxfId="4" priority="3" operator="containsText" text="True">
      <formula>NOT(ISERROR(SEARCH("True",F4)))</formula>
    </cfRule>
  </conditionalFormatting>
  <conditionalFormatting sqref="I4:I9 I12:I18">
    <cfRule type="containsText" dxfId="3" priority="2" operator="containsText" text="True">
      <formula>NOT(ISERROR(SEARCH("True",I4)))</formula>
    </cfRule>
  </conditionalFormatting>
  <conditionalFormatting sqref="I5:I15">
    <cfRule type="containsText" dxfId="2" priority="1" operator="containsText" text="false">
      <formula>NOT(ISERROR(SEARCH("false",I5)))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B031-E46C-4E81-865E-9236FEBBD906}">
  <dimension ref="A3:B9"/>
  <sheetViews>
    <sheetView workbookViewId="0">
      <selection activeCell="M6" sqref="M6"/>
    </sheetView>
  </sheetViews>
  <sheetFormatPr defaultRowHeight="14.5" x14ac:dyDescent="0.35"/>
  <cols>
    <col min="1" max="1" width="12.36328125" bestFit="1" customWidth="1"/>
    <col min="2" max="2" width="11.81640625" style="13" bestFit="1" customWidth="1"/>
  </cols>
  <sheetData>
    <row r="3" spans="1:2" x14ac:dyDescent="0.35">
      <c r="A3" s="11" t="s">
        <v>9</v>
      </c>
      <c r="B3" s="13" t="s">
        <v>12</v>
      </c>
    </row>
    <row r="4" spans="1:2" x14ac:dyDescent="0.35">
      <c r="A4" s="12">
        <v>1927972279</v>
      </c>
      <c r="B4" s="13">
        <v>47.540000915527301</v>
      </c>
    </row>
    <row r="5" spans="1:2" x14ac:dyDescent="0.35">
      <c r="A5" s="12">
        <v>4319703577</v>
      </c>
      <c r="B5" s="13">
        <v>27.450000762939499</v>
      </c>
    </row>
    <row r="6" spans="1:2" x14ac:dyDescent="0.35">
      <c r="A6" s="12">
        <v>4558609924</v>
      </c>
      <c r="B6" s="13">
        <v>27.459999084472699</v>
      </c>
    </row>
    <row r="7" spans="1:2" x14ac:dyDescent="0.35">
      <c r="A7" s="12">
        <v>5577150313</v>
      </c>
      <c r="B7" s="13">
        <v>28</v>
      </c>
    </row>
    <row r="8" spans="1:2" x14ac:dyDescent="0.35">
      <c r="A8" s="12">
        <v>8877689391</v>
      </c>
      <c r="B8" s="13">
        <v>25.680000305175799</v>
      </c>
    </row>
    <row r="9" spans="1:2" x14ac:dyDescent="0.35">
      <c r="A9" s="12" t="s">
        <v>10</v>
      </c>
      <c r="B9" s="13">
        <v>156.13000106811532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9FC6-4D86-4E09-8518-F3A1670DCCCC}">
  <dimension ref="A3:C18"/>
  <sheetViews>
    <sheetView workbookViewId="0">
      <selection activeCell="B5" sqref="B5"/>
    </sheetView>
  </sheetViews>
  <sheetFormatPr defaultRowHeight="14.5" x14ac:dyDescent="0.35"/>
  <cols>
    <col min="1" max="1" width="12.36328125" bestFit="1" customWidth="1"/>
    <col min="2" max="2" width="20.54296875" bestFit="1" customWidth="1"/>
    <col min="3" max="3" width="11.81640625" bestFit="1" customWidth="1"/>
  </cols>
  <sheetData>
    <row r="3" spans="1:3" x14ac:dyDescent="0.35">
      <c r="A3" s="11" t="s">
        <v>9</v>
      </c>
      <c r="B3" t="s">
        <v>11</v>
      </c>
      <c r="C3" t="s">
        <v>12</v>
      </c>
    </row>
    <row r="4" spans="1:3" x14ac:dyDescent="0.35">
      <c r="A4" s="12">
        <v>1503960366</v>
      </c>
      <c r="B4">
        <v>0</v>
      </c>
      <c r="C4">
        <v>22.649999618530298</v>
      </c>
    </row>
    <row r="5" spans="1:3" x14ac:dyDescent="0.35">
      <c r="A5" s="12">
        <v>1927972279</v>
      </c>
      <c r="B5">
        <v>0</v>
      </c>
      <c r="C5">
        <v>47.540000915527301</v>
      </c>
    </row>
    <row r="6" spans="1:3" x14ac:dyDescent="0.35">
      <c r="A6" s="12">
        <v>2022484408</v>
      </c>
      <c r="B6">
        <v>203</v>
      </c>
      <c r="C6">
        <v>0</v>
      </c>
    </row>
    <row r="7" spans="1:3" x14ac:dyDescent="0.35">
      <c r="A7" s="12">
        <v>2026352035</v>
      </c>
      <c r="B7">
        <v>125</v>
      </c>
      <c r="C7">
        <v>0</v>
      </c>
    </row>
    <row r="8" spans="1:3" x14ac:dyDescent="0.35">
      <c r="A8" s="12">
        <v>2347167796</v>
      </c>
      <c r="B8">
        <v>195</v>
      </c>
      <c r="C8">
        <v>0</v>
      </c>
    </row>
    <row r="9" spans="1:3" x14ac:dyDescent="0.35">
      <c r="A9" s="12">
        <v>2873212765</v>
      </c>
      <c r="B9">
        <v>0</v>
      </c>
      <c r="C9">
        <v>21.690000534057599</v>
      </c>
    </row>
    <row r="10" spans="1:3" x14ac:dyDescent="0.35">
      <c r="A10" s="12">
        <v>4020332650</v>
      </c>
      <c r="B10">
        <v>191</v>
      </c>
      <c r="C10">
        <v>0</v>
      </c>
    </row>
    <row r="11" spans="1:3" x14ac:dyDescent="0.35">
      <c r="A11" s="12">
        <v>4319703577</v>
      </c>
      <c r="B11">
        <v>0</v>
      </c>
      <c r="C11">
        <v>27.450000762939499</v>
      </c>
    </row>
    <row r="12" spans="1:3" x14ac:dyDescent="0.35">
      <c r="A12" s="12">
        <v>4388161847</v>
      </c>
      <c r="B12">
        <v>180</v>
      </c>
      <c r="C12">
        <v>0</v>
      </c>
    </row>
    <row r="13" spans="1:3" x14ac:dyDescent="0.35">
      <c r="A13" s="12">
        <v>4558609924</v>
      </c>
      <c r="B13">
        <v>199</v>
      </c>
      <c r="C13">
        <v>27.459999084472699</v>
      </c>
    </row>
    <row r="14" spans="1:3" x14ac:dyDescent="0.35">
      <c r="A14" s="12">
        <v>5553957443</v>
      </c>
      <c r="B14">
        <v>106</v>
      </c>
      <c r="C14">
        <v>0</v>
      </c>
    </row>
    <row r="15" spans="1:3" x14ac:dyDescent="0.35">
      <c r="A15" s="12">
        <v>5577150313</v>
      </c>
      <c r="B15">
        <v>0</v>
      </c>
      <c r="C15">
        <v>28</v>
      </c>
    </row>
    <row r="16" spans="1:3" x14ac:dyDescent="0.35">
      <c r="A16" s="12">
        <v>6962181067</v>
      </c>
      <c r="B16">
        <v>0</v>
      </c>
      <c r="C16">
        <v>24.389999389648398</v>
      </c>
    </row>
    <row r="17" spans="1:3" x14ac:dyDescent="0.35">
      <c r="A17" s="12">
        <v>8877689391</v>
      </c>
      <c r="B17">
        <v>0</v>
      </c>
      <c r="C17">
        <v>25.680000305175799</v>
      </c>
    </row>
    <row r="18" spans="1:3" x14ac:dyDescent="0.35">
      <c r="A18" s="12" t="s">
        <v>10</v>
      </c>
      <c r="B18">
        <v>1199</v>
      </c>
      <c r="C18">
        <v>224.86000061035162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6ECA-CE6F-4B2C-94D6-DC1DBB5A8A42}">
  <dimension ref="A1:C13"/>
  <sheetViews>
    <sheetView workbookViewId="0">
      <selection activeCell="H16" sqref="H16"/>
    </sheetView>
  </sheetViews>
  <sheetFormatPr defaultRowHeight="14.5" x14ac:dyDescent="0.35"/>
  <cols>
    <col min="1" max="1" width="17.1796875" bestFit="1" customWidth="1"/>
    <col min="2" max="2" width="11.81640625" bestFit="1" customWidth="1"/>
    <col min="3" max="3" width="20.54296875" bestFit="1" customWidth="1"/>
  </cols>
  <sheetData>
    <row r="1" spans="1:3" x14ac:dyDescent="0.35">
      <c r="A1" s="11" t="s">
        <v>2</v>
      </c>
      <c r="B1" t="s">
        <v>13</v>
      </c>
    </row>
    <row r="3" spans="1:3" x14ac:dyDescent="0.35">
      <c r="A3" s="11" t="s">
        <v>9</v>
      </c>
      <c r="B3" t="s">
        <v>12</v>
      </c>
      <c r="C3" t="s">
        <v>11</v>
      </c>
    </row>
    <row r="4" spans="1:3" x14ac:dyDescent="0.35">
      <c r="A4" s="12">
        <v>1927972279</v>
      </c>
      <c r="B4" s="16">
        <v>47.540000915527301</v>
      </c>
      <c r="C4" s="16">
        <v>0</v>
      </c>
    </row>
    <row r="5" spans="1:3" x14ac:dyDescent="0.35">
      <c r="A5" s="12">
        <v>2022484408</v>
      </c>
      <c r="B5" s="16">
        <v>0</v>
      </c>
      <c r="C5" s="16">
        <v>203</v>
      </c>
    </row>
    <row r="6" spans="1:3" x14ac:dyDescent="0.35">
      <c r="A6" s="12">
        <v>2347167796</v>
      </c>
      <c r="B6" s="16">
        <v>0</v>
      </c>
      <c r="C6" s="16">
        <v>195</v>
      </c>
    </row>
    <row r="7" spans="1:3" x14ac:dyDescent="0.35">
      <c r="A7" s="12">
        <v>4020332650</v>
      </c>
      <c r="B7" s="16">
        <v>0</v>
      </c>
      <c r="C7" s="16">
        <v>191</v>
      </c>
    </row>
    <row r="8" spans="1:3" x14ac:dyDescent="0.35">
      <c r="A8" s="12">
        <v>4319703577</v>
      </c>
      <c r="B8" s="16">
        <v>27.450000762939499</v>
      </c>
      <c r="C8" s="16">
        <v>0</v>
      </c>
    </row>
    <row r="9" spans="1:3" x14ac:dyDescent="0.35">
      <c r="A9" s="12">
        <v>4388161847</v>
      </c>
      <c r="B9" s="16">
        <v>0</v>
      </c>
      <c r="C9" s="16">
        <v>180</v>
      </c>
    </row>
    <row r="10" spans="1:3" x14ac:dyDescent="0.35">
      <c r="A10" s="12">
        <v>4558609924</v>
      </c>
      <c r="B10" s="16">
        <v>27.459999084472699</v>
      </c>
      <c r="C10" s="16">
        <v>199</v>
      </c>
    </row>
    <row r="11" spans="1:3" x14ac:dyDescent="0.35">
      <c r="A11" s="12">
        <v>5577150313</v>
      </c>
      <c r="B11" s="16">
        <v>28</v>
      </c>
      <c r="C11" s="16">
        <v>0</v>
      </c>
    </row>
    <row r="12" spans="1:3" x14ac:dyDescent="0.35">
      <c r="A12" s="12">
        <v>8877689391</v>
      </c>
      <c r="B12" s="16">
        <v>25.680000305175799</v>
      </c>
      <c r="C12" s="16">
        <v>0</v>
      </c>
    </row>
    <row r="13" spans="1:3" x14ac:dyDescent="0.35">
      <c r="A13" s="12" t="s">
        <v>10</v>
      </c>
      <c r="B13" s="16">
        <v>156.13000106811532</v>
      </c>
      <c r="C13" s="16">
        <v>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3829-BC4E-49C5-933D-851EEC8D90B8}">
  <dimension ref="A1:D15"/>
  <sheetViews>
    <sheetView workbookViewId="0">
      <selection sqref="A1:D12"/>
    </sheetView>
  </sheetViews>
  <sheetFormatPr defaultRowHeight="14.5" x14ac:dyDescent="0.35"/>
  <cols>
    <col min="1" max="1" width="15.90625" customWidth="1"/>
    <col min="2" max="2" width="17.90625" customWidth="1"/>
    <col min="3" max="3" width="13.1796875" customWidth="1"/>
    <col min="4" max="4" width="22.08984375" customWidth="1"/>
  </cols>
  <sheetData>
    <row r="1" spans="1:4" x14ac:dyDescent="0.35">
      <c r="A1" s="3" t="s">
        <v>0</v>
      </c>
      <c r="B1" s="5" t="s">
        <v>1</v>
      </c>
      <c r="C1" s="5" t="s">
        <v>3</v>
      </c>
      <c r="D1" s="4" t="s">
        <v>2</v>
      </c>
    </row>
    <row r="2" spans="1:4" x14ac:dyDescent="0.35">
      <c r="A2" s="8">
        <v>8877689391</v>
      </c>
      <c r="B2" s="6" t="s">
        <v>5</v>
      </c>
      <c r="C2" s="6">
        <v>25.680000305175799</v>
      </c>
      <c r="D2" t="b" cm="1">
        <f t="array" ref="D2">_xlfn.IFS(AND(Sheet1__25[[#This Row],[HeartBeatValue]]&gt;=180,Sheet1__25[[#This Row],[BMI]]&gt;=25),TRUE,TRUE,FALSE)</f>
        <v>1</v>
      </c>
    </row>
    <row r="3" spans="1:4" x14ac:dyDescent="0.35">
      <c r="A3" s="8">
        <v>4319703577</v>
      </c>
      <c r="B3" s="6" t="s">
        <v>5</v>
      </c>
      <c r="C3" s="6">
        <v>27.450000762939499</v>
      </c>
      <c r="D3" t="b" cm="1">
        <f t="array" ref="D3">_xlfn.IFS(AND(Sheet1__25[[#This Row],[HeartBeatValue]]&gt;=180,Sheet1__25[[#This Row],[BMI]]&gt;=25),TRUE,TRUE,FALSE)</f>
        <v>1</v>
      </c>
    </row>
    <row r="4" spans="1:4" x14ac:dyDescent="0.35">
      <c r="A4" s="8">
        <v>5577150313</v>
      </c>
      <c r="B4" s="6" t="s">
        <v>5</v>
      </c>
      <c r="C4" s="6">
        <v>28</v>
      </c>
      <c r="D4" t="b" cm="1">
        <f t="array" ref="D4">_xlfn.IFS(AND(Sheet1__25[[#This Row],[HeartBeatValue]]&gt;=180,Sheet1__25[[#This Row],[BMI]]&gt;=25),TRUE,TRUE,FALSE)</f>
        <v>1</v>
      </c>
    </row>
    <row r="5" spans="1:4" x14ac:dyDescent="0.35">
      <c r="A5" s="8">
        <v>1927972279</v>
      </c>
      <c r="B5" s="6" t="s">
        <v>5</v>
      </c>
      <c r="C5" s="6">
        <v>47.540000915527301</v>
      </c>
      <c r="D5" t="b" cm="1">
        <f t="array" ref="D5">_xlfn.IFS(AND(Sheet1__25[[#This Row],[HeartBeatValue]]&gt;=180,Sheet1__25[[#This Row],[BMI]]&gt;=25),TRUE,TRUE,FALSE)</f>
        <v>1</v>
      </c>
    </row>
    <row r="6" spans="1:4" x14ac:dyDescent="0.35">
      <c r="A6" s="8">
        <v>2022484408</v>
      </c>
      <c r="B6" s="6">
        <v>203</v>
      </c>
      <c r="C6" s="6" t="s">
        <v>5</v>
      </c>
      <c r="D6" t="b" cm="1">
        <f t="array" ref="D6">_xlfn.IFS(AND(Sheet1__25[[#This Row],[HeartBeatValue]]&gt;=180,Sheet1__25[[#This Row],[BMI]]&gt;=25),TRUE,TRUE,FALSE)</f>
        <v>1</v>
      </c>
    </row>
    <row r="7" spans="1:4" hidden="1" x14ac:dyDescent="0.35">
      <c r="A7" s="8">
        <v>2026352035</v>
      </c>
      <c r="B7" s="6">
        <v>125</v>
      </c>
      <c r="C7" s="6" t="s">
        <v>5</v>
      </c>
      <c r="D7" s="10" t="b" cm="1">
        <f t="array" ref="D7">_xlfn.IFS(AND(Sheet1__25[[#This Row],[HeartBeatValue]]&gt;=180,Sheet1__25[[#This Row],[BMI]]&gt;=25),TRUE,TRUE,FALSE)</f>
        <v>0</v>
      </c>
    </row>
    <row r="8" spans="1:4" hidden="1" x14ac:dyDescent="0.35">
      <c r="A8" s="8">
        <v>5553957443</v>
      </c>
      <c r="B8" s="6">
        <v>106</v>
      </c>
      <c r="C8" s="6" t="s">
        <v>5</v>
      </c>
      <c r="D8" s="10" t="b" cm="1">
        <f t="array" ref="D8">_xlfn.IFS(AND(Sheet1__25[[#This Row],[HeartBeatValue]]&gt;=180,Sheet1__25[[#This Row],[BMI]]&gt;=25),TRUE,TRUE,FALSE)</f>
        <v>0</v>
      </c>
    </row>
    <row r="9" spans="1:4" x14ac:dyDescent="0.35">
      <c r="A9" s="8">
        <v>4558609924</v>
      </c>
      <c r="B9" s="6">
        <v>199</v>
      </c>
      <c r="C9" s="6">
        <v>27.459999084472699</v>
      </c>
      <c r="D9" t="b" cm="1">
        <f t="array" ref="D9">_xlfn.IFS(AND(Sheet1__25[[#This Row],[HeartBeatValue]]&gt;=180,Sheet1__25[[#This Row],[BMI]]&gt;=25),TRUE,TRUE,FALSE)</f>
        <v>1</v>
      </c>
    </row>
    <row r="10" spans="1:4" x14ac:dyDescent="0.35">
      <c r="A10" s="8">
        <v>2347167796</v>
      </c>
      <c r="B10" s="6">
        <v>195</v>
      </c>
      <c r="C10" s="6" t="s">
        <v>5</v>
      </c>
      <c r="D10" t="b" cm="1">
        <f t="array" ref="D10">_xlfn.IFS(AND(Sheet1__25[[#This Row],[HeartBeatValue]]&gt;=180,Sheet1__25[[#This Row],[BMI]]&gt;=25),TRUE,TRUE,FALSE)</f>
        <v>1</v>
      </c>
    </row>
    <row r="11" spans="1:4" x14ac:dyDescent="0.35">
      <c r="A11" s="8">
        <v>4020332650</v>
      </c>
      <c r="B11" s="6">
        <v>191</v>
      </c>
      <c r="C11" s="6" t="s">
        <v>5</v>
      </c>
      <c r="D11" t="b" cm="1">
        <f t="array" ref="D11">_xlfn.IFS(AND(Sheet1__25[[#This Row],[HeartBeatValue]]&gt;=180,Sheet1__25[[#This Row],[BMI]]&gt;=25),TRUE,TRUE,FALSE)</f>
        <v>1</v>
      </c>
    </row>
    <row r="12" spans="1:4" x14ac:dyDescent="0.35">
      <c r="A12" s="8">
        <v>4388161847</v>
      </c>
      <c r="B12" s="6">
        <v>180</v>
      </c>
      <c r="C12" s="6" t="s">
        <v>5</v>
      </c>
      <c r="D12" t="b" cm="1">
        <f t="array" ref="D12">_xlfn.IFS(AND(Sheet1__25[[#This Row],[HeartBeatValue]]&gt;=180,Sheet1__25[[#This Row],[BMI]]&gt;=25),TRUE,TRUE,FALSE)</f>
        <v>1</v>
      </c>
    </row>
    <row r="13" spans="1:4" hidden="1" x14ac:dyDescent="0.35">
      <c r="A13" s="8">
        <v>6962181067</v>
      </c>
      <c r="B13" s="6" t="s">
        <v>5</v>
      </c>
      <c r="C13" s="6">
        <v>24.389999389648398</v>
      </c>
      <c r="D13" s="10" t="b" cm="1">
        <f t="array" ref="D13">_xlfn.IFS(AND(Sheet1__25[[#This Row],[HeartBeatValue]]&gt;=180,Sheet1__25[[#This Row],[BMI]]&gt;=25),TRUE,TRUE,FALSE)</f>
        <v>0</v>
      </c>
    </row>
    <row r="14" spans="1:4" hidden="1" x14ac:dyDescent="0.35">
      <c r="A14" s="8">
        <v>1503960366</v>
      </c>
      <c r="B14" s="6" t="s">
        <v>5</v>
      </c>
      <c r="C14" s="6">
        <v>22.649999618530298</v>
      </c>
      <c r="D14" s="10" t="b" cm="1">
        <f t="array" ref="D14">_xlfn.IFS(AND(Sheet1__25[[#This Row],[HeartBeatValue]]&gt;=180,Sheet1__25[[#This Row],[BMI]]&gt;=25),TRUE,TRUE,FALSE)</f>
        <v>0</v>
      </c>
    </row>
    <row r="15" spans="1:4" hidden="1" x14ac:dyDescent="0.35">
      <c r="A15" s="9">
        <v>2873212765</v>
      </c>
      <c r="B15" s="7" t="s">
        <v>5</v>
      </c>
      <c r="C15" s="7">
        <v>21.690000534057599</v>
      </c>
      <c r="D15" s="10" t="b" cm="1">
        <f t="array" ref="D15">_xlfn.IFS(AND(Sheet1__25[[#This Row],[HeartBeatValue]]&gt;=180,Sheet1__25[[#This Row],[BMI]]&gt;=25),TRUE,TRUE,FALSE)</f>
        <v>0</v>
      </c>
    </row>
  </sheetData>
  <conditionalFormatting sqref="A1:D1 A1:C15">
    <cfRule type="containsText" dxfId="1" priority="2" operator="containsText" text="True">
      <formula>NOT(ISERROR(SEARCH("True",A1)))</formula>
    </cfRule>
  </conditionalFormatting>
  <conditionalFormatting sqref="D1:D6 D9:D15">
    <cfRule type="containsText" dxfId="0" priority="1" operator="containsText" text="True">
      <formula>NOT(ISERROR(SEARCH("True",D1)))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5C6C-030D-44EE-9B5E-B351E8C4150E}">
  <dimension ref="A3:B18"/>
  <sheetViews>
    <sheetView workbookViewId="0">
      <selection activeCell="B13" sqref="B13"/>
    </sheetView>
  </sheetViews>
  <sheetFormatPr defaultRowHeight="14.5" x14ac:dyDescent="0.35"/>
  <cols>
    <col min="1" max="1" width="12.36328125" bestFit="1" customWidth="1"/>
    <col min="2" max="2" width="20.54296875" style="13" bestFit="1" customWidth="1"/>
    <col min="3" max="3" width="20.54296875" bestFit="1" customWidth="1"/>
  </cols>
  <sheetData>
    <row r="3" spans="1:2" x14ac:dyDescent="0.35">
      <c r="A3" s="11" t="s">
        <v>9</v>
      </c>
      <c r="B3" t="s">
        <v>11</v>
      </c>
    </row>
    <row r="4" spans="1:2" x14ac:dyDescent="0.35">
      <c r="A4" s="12">
        <v>2022484408</v>
      </c>
      <c r="B4">
        <v>203</v>
      </c>
    </row>
    <row r="5" spans="1:2" x14ac:dyDescent="0.35">
      <c r="A5" s="12">
        <v>2347167796</v>
      </c>
      <c r="B5">
        <v>195</v>
      </c>
    </row>
    <row r="6" spans="1:2" x14ac:dyDescent="0.35">
      <c r="A6" s="12">
        <v>4020332650</v>
      </c>
      <c r="B6">
        <v>191</v>
      </c>
    </row>
    <row r="7" spans="1:2" x14ac:dyDescent="0.35">
      <c r="A7" s="12">
        <v>4558609924</v>
      </c>
      <c r="B7">
        <v>199</v>
      </c>
    </row>
    <row r="8" spans="1:2" x14ac:dyDescent="0.35">
      <c r="B8"/>
    </row>
    <row r="9" spans="1:2" x14ac:dyDescent="0.35">
      <c r="B9"/>
    </row>
    <row r="10" spans="1:2" x14ac:dyDescent="0.35">
      <c r="B10"/>
    </row>
    <row r="11" spans="1:2" x14ac:dyDescent="0.35">
      <c r="B11"/>
    </row>
    <row r="12" spans="1:2" x14ac:dyDescent="0.35">
      <c r="B12"/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AAA1-78AD-482F-A621-0E59F431D8F6}">
  <dimension ref="A1:E15"/>
  <sheetViews>
    <sheetView workbookViewId="0">
      <selection activeCell="E19" sqref="E19"/>
    </sheetView>
  </sheetViews>
  <sheetFormatPr defaultRowHeight="14.5" x14ac:dyDescent="0.35"/>
  <cols>
    <col min="1" max="1" width="10.81640625" bestFit="1" customWidth="1"/>
    <col min="2" max="2" width="14.1796875" bestFit="1" customWidth="1"/>
    <col min="3" max="3" width="10.453125" customWidth="1"/>
    <col min="4" max="4" width="14.36328125" bestFit="1" customWidth="1"/>
    <col min="5" max="5" width="17.6328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5">
      <c r="A2" s="2">
        <v>2022484408</v>
      </c>
      <c r="B2" s="2">
        <v>203</v>
      </c>
      <c r="C2" s="2"/>
      <c r="D2" s="2"/>
      <c r="E2" s="2" t="b">
        <f t="shared" ref="E2:E8" si="0">IF(B2&gt;=180,TRUE,FALSE)</f>
        <v>1</v>
      </c>
    </row>
    <row r="3" spans="1:5" x14ac:dyDescent="0.35">
      <c r="A3" s="2">
        <v>4558609924</v>
      </c>
      <c r="B3" s="2">
        <v>199</v>
      </c>
      <c r="C3" s="2">
        <v>27.459999084472699</v>
      </c>
      <c r="D3" s="2" t="str">
        <f>IF(C3&gt;=30,"Obesity",IF(C3&gt;=25,"OverWeight","HealthyWeight"))</f>
        <v>OverWeight</v>
      </c>
      <c r="E3" s="2" t="b">
        <f t="shared" si="0"/>
        <v>1</v>
      </c>
    </row>
    <row r="4" spans="1:5" x14ac:dyDescent="0.35">
      <c r="A4" s="2">
        <v>2347167796</v>
      </c>
      <c r="B4" s="2">
        <v>195</v>
      </c>
      <c r="C4" s="2"/>
      <c r="D4" s="2"/>
      <c r="E4" s="2" t="b">
        <f t="shared" si="0"/>
        <v>1</v>
      </c>
    </row>
    <row r="5" spans="1:5" x14ac:dyDescent="0.35">
      <c r="A5" s="2">
        <v>4020332650</v>
      </c>
      <c r="B5" s="2">
        <v>191</v>
      </c>
      <c r="C5" s="2"/>
      <c r="D5" s="2"/>
      <c r="E5" s="2" t="b">
        <f t="shared" si="0"/>
        <v>1</v>
      </c>
    </row>
    <row r="6" spans="1:5" x14ac:dyDescent="0.35">
      <c r="A6" s="2">
        <v>4388161847</v>
      </c>
      <c r="B6" s="2">
        <v>180</v>
      </c>
      <c r="C6" s="2"/>
      <c r="D6" s="2"/>
      <c r="E6" s="2" t="b">
        <f t="shared" si="0"/>
        <v>1</v>
      </c>
    </row>
    <row r="7" spans="1:5" x14ac:dyDescent="0.35">
      <c r="A7" s="2">
        <v>2026352035</v>
      </c>
      <c r="B7" s="2">
        <v>125</v>
      </c>
      <c r="C7" s="2"/>
      <c r="D7" s="2"/>
      <c r="E7" s="2" t="b">
        <f t="shared" si="0"/>
        <v>0</v>
      </c>
    </row>
    <row r="8" spans="1:5" x14ac:dyDescent="0.35">
      <c r="A8" s="2">
        <v>5553957443</v>
      </c>
      <c r="B8" s="2">
        <v>106</v>
      </c>
      <c r="C8" s="2"/>
      <c r="D8" s="2"/>
      <c r="E8" s="2" t="b">
        <f t="shared" si="0"/>
        <v>0</v>
      </c>
    </row>
    <row r="9" spans="1:5" x14ac:dyDescent="0.35">
      <c r="A9" s="2">
        <v>1927972279</v>
      </c>
      <c r="B9" s="2"/>
      <c r="C9" s="2">
        <v>47.540000915527301</v>
      </c>
      <c r="D9" s="2" t="str">
        <f t="shared" ref="D9:D15" si="1">IF(C9&gt;=30,"Obesity",IF(C9&gt;=25,"OverWeight","HealthyWeight"))</f>
        <v>Obesity</v>
      </c>
      <c r="E9" s="2" t="b">
        <f t="shared" ref="E9:E15" si="2">IF(D9="Obesity",TRUE,IF(D9="OverWeight",TRUE,FALSE))</f>
        <v>1</v>
      </c>
    </row>
    <row r="10" spans="1:5" x14ac:dyDescent="0.35">
      <c r="A10" s="2">
        <v>5577150313</v>
      </c>
      <c r="B10" s="2"/>
      <c r="C10" s="2">
        <v>28</v>
      </c>
      <c r="D10" s="2" t="str">
        <f t="shared" si="1"/>
        <v>OverWeight</v>
      </c>
      <c r="E10" s="2" t="b">
        <f t="shared" si="2"/>
        <v>1</v>
      </c>
    </row>
    <row r="11" spans="1:5" x14ac:dyDescent="0.35">
      <c r="A11" s="2">
        <v>4319703577</v>
      </c>
      <c r="B11" s="2"/>
      <c r="C11" s="2">
        <v>27.450000762939499</v>
      </c>
      <c r="D11" s="2" t="str">
        <f t="shared" si="1"/>
        <v>OverWeight</v>
      </c>
      <c r="E11" s="2" t="b">
        <f t="shared" si="2"/>
        <v>1</v>
      </c>
    </row>
    <row r="12" spans="1:5" x14ac:dyDescent="0.35">
      <c r="A12" s="2">
        <v>8877689391</v>
      </c>
      <c r="B12" s="2"/>
      <c r="C12" s="2">
        <v>25.680000305175799</v>
      </c>
      <c r="D12" s="2" t="str">
        <f t="shared" si="1"/>
        <v>OverWeight</v>
      </c>
      <c r="E12" s="2" t="b">
        <f t="shared" si="2"/>
        <v>1</v>
      </c>
    </row>
    <row r="13" spans="1:5" x14ac:dyDescent="0.35">
      <c r="A13" s="2">
        <v>6962181067</v>
      </c>
      <c r="B13" s="2"/>
      <c r="C13" s="2">
        <v>24.389999389648398</v>
      </c>
      <c r="D13" s="2" t="str">
        <f t="shared" si="1"/>
        <v>HealthyWeight</v>
      </c>
      <c r="E13" s="2" t="b">
        <f t="shared" si="2"/>
        <v>0</v>
      </c>
    </row>
    <row r="14" spans="1:5" x14ac:dyDescent="0.35">
      <c r="A14" s="2">
        <v>1503960366</v>
      </c>
      <c r="B14" s="2"/>
      <c r="C14" s="2">
        <v>22.649999618530298</v>
      </c>
      <c r="D14" s="2" t="str">
        <f t="shared" si="1"/>
        <v>HealthyWeight</v>
      </c>
      <c r="E14" s="2" t="b">
        <f t="shared" si="2"/>
        <v>0</v>
      </c>
    </row>
    <row r="15" spans="1:5" x14ac:dyDescent="0.35">
      <c r="A15" s="2">
        <v>2873212765</v>
      </c>
      <c r="B15" s="2"/>
      <c r="C15" s="2">
        <v>21.690000534057599</v>
      </c>
      <c r="D15" s="2" t="str">
        <f t="shared" si="1"/>
        <v>HealthyWeight</v>
      </c>
      <c r="E15" s="2" t="b">
        <f t="shared" si="2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15E91-757C-4BDC-BA06-40BBE2B4F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combined_data_2</vt:lpstr>
      <vt:lpstr>bmi</vt:lpstr>
      <vt:lpstr>Sheet4</vt:lpstr>
      <vt:lpstr>Sheet5</vt:lpstr>
      <vt:lpstr>combined_data_1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mechu</dc:creator>
  <cp:lastModifiedBy>deepak mechu</cp:lastModifiedBy>
  <dcterms:created xsi:type="dcterms:W3CDTF">2024-06-27T14:11:00Z</dcterms:created>
  <dcterms:modified xsi:type="dcterms:W3CDTF">2024-07-06T09:16:49Z</dcterms:modified>
</cp:coreProperties>
</file>