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  <sheet name="Sheet4" sheetId="4" r:id="rId4"/>
    <sheet name="Question accuracy" sheetId="5" r:id="rId5"/>
    <sheet name="Challenge questions" sheetId="6" r:id="rId6"/>
    <sheet name="Cluster failure" sheetId="7" r:id="rId7"/>
  </sheets>
  <definedNames>
    <definedName name="_xlnm._FilterDatabase" localSheetId="6" hidden="1">'Cluster failure'!$A$1:$C$528</definedName>
    <definedName name="_xlnm._FilterDatabase" localSheetId="0" hidden="1">Sheet1!$A$2:$AS$224</definedName>
  </definedNames>
  <calcPr calcId="145621"/>
</workbook>
</file>

<file path=xl/calcChain.xml><?xml version="1.0" encoding="utf-8"?>
<calcChain xmlns="http://schemas.openxmlformats.org/spreadsheetml/2006/main">
  <c r="E222" i="1" l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3" i="4"/>
  <c r="B2" i="4"/>
  <c r="B1" i="4"/>
  <c r="O15" i="2"/>
  <c r="N15" i="2"/>
  <c r="M15" i="2"/>
  <c r="L15" i="2"/>
  <c r="K15" i="2"/>
  <c r="J15" i="2"/>
  <c r="O14" i="2"/>
  <c r="N14" i="2"/>
  <c r="M14" i="2"/>
  <c r="L14" i="2"/>
  <c r="K14" i="2"/>
  <c r="J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M11" i="2"/>
  <c r="L11" i="2"/>
  <c r="K11" i="2"/>
  <c r="J11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T224" i="1" l="1"/>
  <c r="S224" i="1"/>
  <c r="R224" i="1"/>
  <c r="Q224" i="1"/>
  <c r="T223" i="1"/>
  <c r="S223" i="1"/>
  <c r="I118" i="1" s="1"/>
  <c r="N118" i="1" s="1"/>
  <c r="R223" i="1"/>
  <c r="H119" i="1" s="1"/>
  <c r="M119" i="1" s="1"/>
  <c r="Q223" i="1"/>
  <c r="G124" i="1" s="1"/>
  <c r="L124" i="1" s="1"/>
  <c r="P224" i="1"/>
  <c r="P223" i="1"/>
  <c r="J121" i="1" l="1"/>
  <c r="O121" i="1" s="1"/>
  <c r="F121" i="1"/>
  <c r="K121" i="1" s="1"/>
  <c r="F3" i="1"/>
  <c r="K3" i="1" s="1"/>
  <c r="J3" i="1"/>
  <c r="O3" i="1" s="1"/>
  <c r="I4" i="1"/>
  <c r="N4" i="1" s="1"/>
  <c r="H5" i="1"/>
  <c r="M5" i="1" s="1"/>
  <c r="G6" i="1"/>
  <c r="L6" i="1" s="1"/>
  <c r="F7" i="1"/>
  <c r="K7" i="1" s="1"/>
  <c r="J7" i="1"/>
  <c r="O7" i="1" s="1"/>
  <c r="I8" i="1"/>
  <c r="N8" i="1" s="1"/>
  <c r="H9" i="1"/>
  <c r="M9" i="1" s="1"/>
  <c r="G10" i="1"/>
  <c r="L10" i="1" s="1"/>
  <c r="F11" i="1"/>
  <c r="K11" i="1" s="1"/>
  <c r="J11" i="1"/>
  <c r="O11" i="1" s="1"/>
  <c r="I12" i="1"/>
  <c r="N12" i="1" s="1"/>
  <c r="H13" i="1"/>
  <c r="M13" i="1" s="1"/>
  <c r="G14" i="1"/>
  <c r="L14" i="1" s="1"/>
  <c r="F15" i="1"/>
  <c r="K15" i="1" s="1"/>
  <c r="J15" i="1"/>
  <c r="O15" i="1" s="1"/>
  <c r="I16" i="1"/>
  <c r="N16" i="1" s="1"/>
  <c r="H17" i="1"/>
  <c r="M17" i="1" s="1"/>
  <c r="G18" i="1"/>
  <c r="L18" i="1" s="1"/>
  <c r="F19" i="1"/>
  <c r="K19" i="1" s="1"/>
  <c r="J19" i="1"/>
  <c r="O19" i="1" s="1"/>
  <c r="I20" i="1"/>
  <c r="N20" i="1" s="1"/>
  <c r="H21" i="1"/>
  <c r="M21" i="1" s="1"/>
  <c r="G22" i="1"/>
  <c r="L22" i="1" s="1"/>
  <c r="F23" i="1"/>
  <c r="K23" i="1" s="1"/>
  <c r="J23" i="1"/>
  <c r="O23" i="1" s="1"/>
  <c r="I24" i="1"/>
  <c r="N24" i="1" s="1"/>
  <c r="H25" i="1"/>
  <c r="M25" i="1" s="1"/>
  <c r="G26" i="1"/>
  <c r="L26" i="1" s="1"/>
  <c r="F27" i="1"/>
  <c r="K27" i="1" s="1"/>
  <c r="J27" i="1"/>
  <c r="O27" i="1" s="1"/>
  <c r="I28" i="1"/>
  <c r="N28" i="1" s="1"/>
  <c r="H29" i="1"/>
  <c r="M29" i="1" s="1"/>
  <c r="G30" i="1"/>
  <c r="L30" i="1" s="1"/>
  <c r="F31" i="1"/>
  <c r="K31" i="1" s="1"/>
  <c r="J31" i="1"/>
  <c r="O31" i="1" s="1"/>
  <c r="I32" i="1"/>
  <c r="N32" i="1" s="1"/>
  <c r="H33" i="1"/>
  <c r="M33" i="1" s="1"/>
  <c r="G34" i="1"/>
  <c r="L34" i="1" s="1"/>
  <c r="F35" i="1"/>
  <c r="K35" i="1" s="1"/>
  <c r="J35" i="1"/>
  <c r="O35" i="1" s="1"/>
  <c r="I36" i="1"/>
  <c r="N36" i="1" s="1"/>
  <c r="H37" i="1"/>
  <c r="M37" i="1" s="1"/>
  <c r="G38" i="1"/>
  <c r="L38" i="1" s="1"/>
  <c r="F39" i="1"/>
  <c r="K39" i="1" s="1"/>
  <c r="J39" i="1"/>
  <c r="O39" i="1" s="1"/>
  <c r="I40" i="1"/>
  <c r="N40" i="1" s="1"/>
  <c r="H41" i="1"/>
  <c r="M41" i="1" s="1"/>
  <c r="G42" i="1"/>
  <c r="L42" i="1" s="1"/>
  <c r="F43" i="1"/>
  <c r="K43" i="1" s="1"/>
  <c r="J43" i="1"/>
  <c r="O43" i="1" s="1"/>
  <c r="I44" i="1"/>
  <c r="N44" i="1" s="1"/>
  <c r="H45" i="1"/>
  <c r="M45" i="1" s="1"/>
  <c r="G46" i="1"/>
  <c r="L46" i="1" s="1"/>
  <c r="F47" i="1"/>
  <c r="K47" i="1" s="1"/>
  <c r="J47" i="1"/>
  <c r="O47" i="1" s="1"/>
  <c r="F49" i="1"/>
  <c r="K49" i="1" s="1"/>
  <c r="I50" i="1"/>
  <c r="N50" i="1" s="1"/>
  <c r="G52" i="1"/>
  <c r="L52" i="1" s="1"/>
  <c r="J53" i="1"/>
  <c r="O53" i="1" s="1"/>
  <c r="H55" i="1"/>
  <c r="M55" i="1" s="1"/>
  <c r="F57" i="1"/>
  <c r="K57" i="1" s="1"/>
  <c r="I58" i="1"/>
  <c r="N58" i="1" s="1"/>
  <c r="G60" i="1"/>
  <c r="L60" i="1" s="1"/>
  <c r="J61" i="1"/>
  <c r="O61" i="1" s="1"/>
  <c r="H63" i="1"/>
  <c r="M63" i="1" s="1"/>
  <c r="F65" i="1"/>
  <c r="K65" i="1" s="1"/>
  <c r="I66" i="1"/>
  <c r="N66" i="1" s="1"/>
  <c r="G68" i="1"/>
  <c r="L68" i="1" s="1"/>
  <c r="J69" i="1"/>
  <c r="O69" i="1" s="1"/>
  <c r="H71" i="1"/>
  <c r="M71" i="1" s="1"/>
  <c r="F73" i="1"/>
  <c r="K73" i="1" s="1"/>
  <c r="I74" i="1"/>
  <c r="N74" i="1" s="1"/>
  <c r="G76" i="1"/>
  <c r="L76" i="1" s="1"/>
  <c r="J77" i="1"/>
  <c r="O77" i="1" s="1"/>
  <c r="H79" i="1"/>
  <c r="M79" i="1" s="1"/>
  <c r="F81" i="1"/>
  <c r="K81" i="1" s="1"/>
  <c r="I82" i="1"/>
  <c r="N82" i="1" s="1"/>
  <c r="G84" i="1"/>
  <c r="L84" i="1" s="1"/>
  <c r="J85" i="1"/>
  <c r="O85" i="1" s="1"/>
  <c r="H87" i="1"/>
  <c r="M87" i="1" s="1"/>
  <c r="F89" i="1"/>
  <c r="K89" i="1" s="1"/>
  <c r="I90" i="1"/>
  <c r="N90" i="1" s="1"/>
  <c r="G92" i="1"/>
  <c r="L92" i="1" s="1"/>
  <c r="J93" i="1"/>
  <c r="O93" i="1" s="1"/>
  <c r="H95" i="1"/>
  <c r="M95" i="1" s="1"/>
  <c r="F97" i="1"/>
  <c r="K97" i="1" s="1"/>
  <c r="I98" i="1"/>
  <c r="N98" i="1" s="1"/>
  <c r="G100" i="1"/>
  <c r="L100" i="1" s="1"/>
  <c r="J101" i="1"/>
  <c r="O101" i="1" s="1"/>
  <c r="H103" i="1"/>
  <c r="M103" i="1" s="1"/>
  <c r="F105" i="1"/>
  <c r="K105" i="1" s="1"/>
  <c r="I106" i="1"/>
  <c r="N106" i="1" s="1"/>
  <c r="G108" i="1"/>
  <c r="L108" i="1" s="1"/>
  <c r="J109" i="1"/>
  <c r="O109" i="1" s="1"/>
  <c r="H111" i="1"/>
  <c r="M111" i="1" s="1"/>
  <c r="F113" i="1"/>
  <c r="K113" i="1" s="1"/>
  <c r="I114" i="1"/>
  <c r="N114" i="1" s="1"/>
  <c r="G116" i="1"/>
  <c r="L116" i="1" s="1"/>
  <c r="J117" i="1"/>
  <c r="O117" i="1" s="1"/>
  <c r="I122" i="1"/>
  <c r="N122" i="1" s="1"/>
  <c r="F222" i="1"/>
  <c r="K222" i="1" s="1"/>
  <c r="F218" i="1"/>
  <c r="K218" i="1" s="1"/>
  <c r="F214" i="1"/>
  <c r="K214" i="1" s="1"/>
  <c r="F210" i="1"/>
  <c r="K210" i="1" s="1"/>
  <c r="F206" i="1"/>
  <c r="K206" i="1" s="1"/>
  <c r="F202" i="1"/>
  <c r="K202" i="1" s="1"/>
  <c r="F198" i="1"/>
  <c r="K198" i="1" s="1"/>
  <c r="F194" i="1"/>
  <c r="K194" i="1" s="1"/>
  <c r="F190" i="1"/>
  <c r="K190" i="1" s="1"/>
  <c r="F186" i="1"/>
  <c r="K186" i="1" s="1"/>
  <c r="F182" i="1"/>
  <c r="K182" i="1" s="1"/>
  <c r="F178" i="1"/>
  <c r="K178" i="1" s="1"/>
  <c r="F174" i="1"/>
  <c r="K174" i="1" s="1"/>
  <c r="F170" i="1"/>
  <c r="K170" i="1" s="1"/>
  <c r="F166" i="1"/>
  <c r="K166" i="1" s="1"/>
  <c r="F162" i="1"/>
  <c r="K162" i="1" s="1"/>
  <c r="F158" i="1"/>
  <c r="K158" i="1" s="1"/>
  <c r="F154" i="1"/>
  <c r="K154" i="1" s="1"/>
  <c r="F150" i="1"/>
  <c r="K150" i="1" s="1"/>
  <c r="F146" i="1"/>
  <c r="K146" i="1" s="1"/>
  <c r="F220" i="1"/>
  <c r="K220" i="1" s="1"/>
  <c r="F216" i="1"/>
  <c r="K216" i="1" s="1"/>
  <c r="F212" i="1"/>
  <c r="K212" i="1" s="1"/>
  <c r="F208" i="1"/>
  <c r="K208" i="1" s="1"/>
  <c r="F204" i="1"/>
  <c r="K204" i="1" s="1"/>
  <c r="F200" i="1"/>
  <c r="K200" i="1" s="1"/>
  <c r="F196" i="1"/>
  <c r="K196" i="1" s="1"/>
  <c r="F192" i="1"/>
  <c r="K192" i="1" s="1"/>
  <c r="F188" i="1"/>
  <c r="K188" i="1" s="1"/>
  <c r="F184" i="1"/>
  <c r="K184" i="1" s="1"/>
  <c r="F180" i="1"/>
  <c r="K180" i="1" s="1"/>
  <c r="F176" i="1"/>
  <c r="K176" i="1" s="1"/>
  <c r="F172" i="1"/>
  <c r="K172" i="1" s="1"/>
  <c r="F168" i="1"/>
  <c r="K168" i="1" s="1"/>
  <c r="F164" i="1"/>
  <c r="K164" i="1" s="1"/>
  <c r="F160" i="1"/>
  <c r="K160" i="1" s="1"/>
  <c r="F156" i="1"/>
  <c r="K156" i="1" s="1"/>
  <c r="F152" i="1"/>
  <c r="K152" i="1" s="1"/>
  <c r="F148" i="1"/>
  <c r="K148" i="1" s="1"/>
  <c r="F215" i="1"/>
  <c r="K215" i="1" s="1"/>
  <c r="F207" i="1"/>
  <c r="K207" i="1" s="1"/>
  <c r="F199" i="1"/>
  <c r="K199" i="1" s="1"/>
  <c r="F191" i="1"/>
  <c r="K191" i="1" s="1"/>
  <c r="F183" i="1"/>
  <c r="K183" i="1" s="1"/>
  <c r="F175" i="1"/>
  <c r="K175" i="1" s="1"/>
  <c r="F167" i="1"/>
  <c r="K167" i="1" s="1"/>
  <c r="F159" i="1"/>
  <c r="K159" i="1" s="1"/>
  <c r="F151" i="1"/>
  <c r="K151" i="1" s="1"/>
  <c r="F145" i="1"/>
  <c r="K145" i="1" s="1"/>
  <c r="F141" i="1"/>
  <c r="K141" i="1" s="1"/>
  <c r="F137" i="1"/>
  <c r="K137" i="1" s="1"/>
  <c r="F133" i="1"/>
  <c r="K133" i="1" s="1"/>
  <c r="F129" i="1"/>
  <c r="K129" i="1" s="1"/>
  <c r="F125" i="1"/>
  <c r="K125" i="1" s="1"/>
  <c r="F221" i="1"/>
  <c r="K221" i="1" s="1"/>
  <c r="F213" i="1"/>
  <c r="K213" i="1" s="1"/>
  <c r="F205" i="1"/>
  <c r="K205" i="1" s="1"/>
  <c r="F197" i="1"/>
  <c r="K197" i="1" s="1"/>
  <c r="F189" i="1"/>
  <c r="K189" i="1" s="1"/>
  <c r="F181" i="1"/>
  <c r="K181" i="1" s="1"/>
  <c r="F173" i="1"/>
  <c r="K173" i="1" s="1"/>
  <c r="F165" i="1"/>
  <c r="K165" i="1" s="1"/>
  <c r="F157" i="1"/>
  <c r="K157" i="1" s="1"/>
  <c r="F149" i="1"/>
  <c r="K149" i="1" s="1"/>
  <c r="F144" i="1"/>
  <c r="K144" i="1" s="1"/>
  <c r="F140" i="1"/>
  <c r="K140" i="1" s="1"/>
  <c r="F136" i="1"/>
  <c r="K136" i="1" s="1"/>
  <c r="F132" i="1"/>
  <c r="K132" i="1" s="1"/>
  <c r="F128" i="1"/>
  <c r="K128" i="1" s="1"/>
  <c r="F124" i="1"/>
  <c r="K124" i="1" s="1"/>
  <c r="F120" i="1"/>
  <c r="K120" i="1" s="1"/>
  <c r="F116" i="1"/>
  <c r="K116" i="1" s="1"/>
  <c r="F112" i="1"/>
  <c r="K112" i="1" s="1"/>
  <c r="F108" i="1"/>
  <c r="K108" i="1" s="1"/>
  <c r="F104" i="1"/>
  <c r="K104" i="1" s="1"/>
  <c r="F100" i="1"/>
  <c r="K100" i="1" s="1"/>
  <c r="F96" i="1"/>
  <c r="K96" i="1" s="1"/>
  <c r="F92" i="1"/>
  <c r="K92" i="1" s="1"/>
  <c r="F88" i="1"/>
  <c r="K88" i="1" s="1"/>
  <c r="F84" i="1"/>
  <c r="K84" i="1" s="1"/>
  <c r="F80" i="1"/>
  <c r="K80" i="1" s="1"/>
  <c r="F76" i="1"/>
  <c r="K76" i="1" s="1"/>
  <c r="F72" i="1"/>
  <c r="K72" i="1" s="1"/>
  <c r="F68" i="1"/>
  <c r="K68" i="1" s="1"/>
  <c r="F64" i="1"/>
  <c r="K64" i="1" s="1"/>
  <c r="F60" i="1"/>
  <c r="K60" i="1" s="1"/>
  <c r="F56" i="1"/>
  <c r="K56" i="1" s="1"/>
  <c r="F52" i="1"/>
  <c r="K52" i="1" s="1"/>
  <c r="F219" i="1"/>
  <c r="K219" i="1" s="1"/>
  <c r="F211" i="1"/>
  <c r="K211" i="1" s="1"/>
  <c r="F203" i="1"/>
  <c r="K203" i="1" s="1"/>
  <c r="F195" i="1"/>
  <c r="K195" i="1" s="1"/>
  <c r="F187" i="1"/>
  <c r="K187" i="1" s="1"/>
  <c r="F179" i="1"/>
  <c r="K179" i="1" s="1"/>
  <c r="F171" i="1"/>
  <c r="K171" i="1" s="1"/>
  <c r="F163" i="1"/>
  <c r="K163" i="1" s="1"/>
  <c r="F155" i="1"/>
  <c r="K155" i="1" s="1"/>
  <c r="F147" i="1"/>
  <c r="K147" i="1" s="1"/>
  <c r="F143" i="1"/>
  <c r="K143" i="1" s="1"/>
  <c r="F139" i="1"/>
  <c r="K139" i="1" s="1"/>
  <c r="F135" i="1"/>
  <c r="K135" i="1" s="1"/>
  <c r="F131" i="1"/>
  <c r="K131" i="1" s="1"/>
  <c r="F127" i="1"/>
  <c r="K127" i="1" s="1"/>
  <c r="F217" i="1"/>
  <c r="K217" i="1" s="1"/>
  <c r="F209" i="1"/>
  <c r="K209" i="1" s="1"/>
  <c r="F201" i="1"/>
  <c r="K201" i="1" s="1"/>
  <c r="F193" i="1"/>
  <c r="K193" i="1" s="1"/>
  <c r="F185" i="1"/>
  <c r="K185" i="1" s="1"/>
  <c r="F177" i="1"/>
  <c r="K177" i="1" s="1"/>
  <c r="F169" i="1"/>
  <c r="K169" i="1" s="1"/>
  <c r="F161" i="1"/>
  <c r="K161" i="1" s="1"/>
  <c r="F153" i="1"/>
  <c r="K153" i="1" s="1"/>
  <c r="F142" i="1"/>
  <c r="K142" i="1" s="1"/>
  <c r="F138" i="1"/>
  <c r="K138" i="1" s="1"/>
  <c r="F134" i="1"/>
  <c r="K134" i="1" s="1"/>
  <c r="F130" i="1"/>
  <c r="K130" i="1" s="1"/>
  <c r="F126" i="1"/>
  <c r="K126" i="1" s="1"/>
  <c r="F122" i="1"/>
  <c r="K122" i="1" s="1"/>
  <c r="F118" i="1"/>
  <c r="K118" i="1" s="1"/>
  <c r="F114" i="1"/>
  <c r="K114" i="1" s="1"/>
  <c r="F110" i="1"/>
  <c r="K110" i="1" s="1"/>
  <c r="F106" i="1"/>
  <c r="K106" i="1" s="1"/>
  <c r="F102" i="1"/>
  <c r="K102" i="1" s="1"/>
  <c r="F98" i="1"/>
  <c r="K98" i="1" s="1"/>
  <c r="F94" i="1"/>
  <c r="K94" i="1" s="1"/>
  <c r="F90" i="1"/>
  <c r="K90" i="1" s="1"/>
  <c r="F86" i="1"/>
  <c r="K86" i="1" s="1"/>
  <c r="F82" i="1"/>
  <c r="K82" i="1" s="1"/>
  <c r="F78" i="1"/>
  <c r="K78" i="1" s="1"/>
  <c r="F74" i="1"/>
  <c r="K74" i="1" s="1"/>
  <c r="F70" i="1"/>
  <c r="K70" i="1" s="1"/>
  <c r="F66" i="1"/>
  <c r="K66" i="1" s="1"/>
  <c r="F62" i="1"/>
  <c r="K62" i="1" s="1"/>
  <c r="F58" i="1"/>
  <c r="K58" i="1" s="1"/>
  <c r="F54" i="1"/>
  <c r="K54" i="1" s="1"/>
  <c r="F50" i="1"/>
  <c r="K50" i="1" s="1"/>
  <c r="G221" i="1"/>
  <c r="L221" i="1" s="1"/>
  <c r="G217" i="1"/>
  <c r="L217" i="1" s="1"/>
  <c r="G213" i="1"/>
  <c r="L213" i="1" s="1"/>
  <c r="G209" i="1"/>
  <c r="L209" i="1" s="1"/>
  <c r="G205" i="1"/>
  <c r="L205" i="1" s="1"/>
  <c r="G201" i="1"/>
  <c r="L201" i="1" s="1"/>
  <c r="G197" i="1"/>
  <c r="L197" i="1" s="1"/>
  <c r="G193" i="1"/>
  <c r="L193" i="1" s="1"/>
  <c r="G189" i="1"/>
  <c r="L189" i="1" s="1"/>
  <c r="G185" i="1"/>
  <c r="L185" i="1" s="1"/>
  <c r="G181" i="1"/>
  <c r="L181" i="1" s="1"/>
  <c r="G177" i="1"/>
  <c r="L177" i="1" s="1"/>
  <c r="G173" i="1"/>
  <c r="L173" i="1" s="1"/>
  <c r="G169" i="1"/>
  <c r="L169" i="1" s="1"/>
  <c r="G165" i="1"/>
  <c r="L165" i="1" s="1"/>
  <c r="G161" i="1"/>
  <c r="L161" i="1" s="1"/>
  <c r="G157" i="1"/>
  <c r="L157" i="1" s="1"/>
  <c r="G153" i="1"/>
  <c r="L153" i="1" s="1"/>
  <c r="G149" i="1"/>
  <c r="L149" i="1" s="1"/>
  <c r="G219" i="1"/>
  <c r="L219" i="1" s="1"/>
  <c r="G215" i="1"/>
  <c r="L215" i="1" s="1"/>
  <c r="G211" i="1"/>
  <c r="L211" i="1" s="1"/>
  <c r="G207" i="1"/>
  <c r="L207" i="1" s="1"/>
  <c r="G203" i="1"/>
  <c r="L203" i="1" s="1"/>
  <c r="G199" i="1"/>
  <c r="L199" i="1" s="1"/>
  <c r="G195" i="1"/>
  <c r="L195" i="1" s="1"/>
  <c r="G191" i="1"/>
  <c r="L191" i="1" s="1"/>
  <c r="G187" i="1"/>
  <c r="L187" i="1" s="1"/>
  <c r="G183" i="1"/>
  <c r="L183" i="1" s="1"/>
  <c r="G179" i="1"/>
  <c r="L179" i="1" s="1"/>
  <c r="G175" i="1"/>
  <c r="L175" i="1" s="1"/>
  <c r="G171" i="1"/>
  <c r="L171" i="1" s="1"/>
  <c r="G167" i="1"/>
  <c r="L167" i="1" s="1"/>
  <c r="G163" i="1"/>
  <c r="L163" i="1" s="1"/>
  <c r="G159" i="1"/>
  <c r="L159" i="1" s="1"/>
  <c r="G155" i="1"/>
  <c r="L155" i="1" s="1"/>
  <c r="G151" i="1"/>
  <c r="L151" i="1" s="1"/>
  <c r="G147" i="1"/>
  <c r="L147" i="1" s="1"/>
  <c r="G218" i="1"/>
  <c r="L218" i="1" s="1"/>
  <c r="G210" i="1"/>
  <c r="L210" i="1" s="1"/>
  <c r="G202" i="1"/>
  <c r="L202" i="1" s="1"/>
  <c r="G194" i="1"/>
  <c r="L194" i="1" s="1"/>
  <c r="G186" i="1"/>
  <c r="L186" i="1" s="1"/>
  <c r="G178" i="1"/>
  <c r="L178" i="1" s="1"/>
  <c r="G170" i="1"/>
  <c r="L170" i="1" s="1"/>
  <c r="G162" i="1"/>
  <c r="L162" i="1" s="1"/>
  <c r="G154" i="1"/>
  <c r="L154" i="1" s="1"/>
  <c r="G146" i="1"/>
  <c r="L146" i="1" s="1"/>
  <c r="G144" i="1"/>
  <c r="L144" i="1" s="1"/>
  <c r="G140" i="1"/>
  <c r="L140" i="1" s="1"/>
  <c r="G136" i="1"/>
  <c r="L136" i="1" s="1"/>
  <c r="G132" i="1"/>
  <c r="L132" i="1" s="1"/>
  <c r="G128" i="1"/>
  <c r="L128" i="1" s="1"/>
  <c r="G216" i="1"/>
  <c r="L216" i="1" s="1"/>
  <c r="G208" i="1"/>
  <c r="L208" i="1" s="1"/>
  <c r="G200" i="1"/>
  <c r="L200" i="1" s="1"/>
  <c r="G192" i="1"/>
  <c r="L192" i="1" s="1"/>
  <c r="G184" i="1"/>
  <c r="L184" i="1" s="1"/>
  <c r="G176" i="1"/>
  <c r="L176" i="1" s="1"/>
  <c r="G168" i="1"/>
  <c r="L168" i="1" s="1"/>
  <c r="G160" i="1"/>
  <c r="L160" i="1" s="1"/>
  <c r="G152" i="1"/>
  <c r="L152" i="1" s="1"/>
  <c r="G143" i="1"/>
  <c r="L143" i="1" s="1"/>
  <c r="G139" i="1"/>
  <c r="L139" i="1" s="1"/>
  <c r="G135" i="1"/>
  <c r="L135" i="1" s="1"/>
  <c r="G131" i="1"/>
  <c r="L131" i="1" s="1"/>
  <c r="G127" i="1"/>
  <c r="L127" i="1" s="1"/>
  <c r="G123" i="1"/>
  <c r="L123" i="1" s="1"/>
  <c r="G119" i="1"/>
  <c r="L119" i="1" s="1"/>
  <c r="G115" i="1"/>
  <c r="L115" i="1" s="1"/>
  <c r="G111" i="1"/>
  <c r="L111" i="1" s="1"/>
  <c r="G107" i="1"/>
  <c r="L107" i="1" s="1"/>
  <c r="G103" i="1"/>
  <c r="L103" i="1" s="1"/>
  <c r="G99" i="1"/>
  <c r="L99" i="1" s="1"/>
  <c r="G95" i="1"/>
  <c r="L95" i="1" s="1"/>
  <c r="G91" i="1"/>
  <c r="L91" i="1" s="1"/>
  <c r="G87" i="1"/>
  <c r="L87" i="1" s="1"/>
  <c r="G83" i="1"/>
  <c r="L83" i="1" s="1"/>
  <c r="G79" i="1"/>
  <c r="L79" i="1" s="1"/>
  <c r="G75" i="1"/>
  <c r="L75" i="1" s="1"/>
  <c r="G71" i="1"/>
  <c r="L71" i="1" s="1"/>
  <c r="G67" i="1"/>
  <c r="L67" i="1" s="1"/>
  <c r="G63" i="1"/>
  <c r="L63" i="1" s="1"/>
  <c r="G59" i="1"/>
  <c r="L59" i="1" s="1"/>
  <c r="G55" i="1"/>
  <c r="L55" i="1" s="1"/>
  <c r="G51" i="1"/>
  <c r="L51" i="1" s="1"/>
  <c r="G222" i="1"/>
  <c r="L222" i="1" s="1"/>
  <c r="G214" i="1"/>
  <c r="L214" i="1" s="1"/>
  <c r="G206" i="1"/>
  <c r="L206" i="1" s="1"/>
  <c r="G198" i="1"/>
  <c r="L198" i="1" s="1"/>
  <c r="G190" i="1"/>
  <c r="L190" i="1" s="1"/>
  <c r="G182" i="1"/>
  <c r="L182" i="1" s="1"/>
  <c r="G174" i="1"/>
  <c r="L174" i="1" s="1"/>
  <c r="G166" i="1"/>
  <c r="L166" i="1" s="1"/>
  <c r="G158" i="1"/>
  <c r="L158" i="1" s="1"/>
  <c r="G150" i="1"/>
  <c r="L150" i="1" s="1"/>
  <c r="G142" i="1"/>
  <c r="L142" i="1" s="1"/>
  <c r="G138" i="1"/>
  <c r="L138" i="1" s="1"/>
  <c r="G134" i="1"/>
  <c r="L134" i="1" s="1"/>
  <c r="G130" i="1"/>
  <c r="L130" i="1" s="1"/>
  <c r="G220" i="1"/>
  <c r="L220" i="1" s="1"/>
  <c r="G212" i="1"/>
  <c r="L212" i="1" s="1"/>
  <c r="G204" i="1"/>
  <c r="L204" i="1" s="1"/>
  <c r="G196" i="1"/>
  <c r="L196" i="1" s="1"/>
  <c r="G188" i="1"/>
  <c r="L188" i="1" s="1"/>
  <c r="G180" i="1"/>
  <c r="L180" i="1" s="1"/>
  <c r="G172" i="1"/>
  <c r="L172" i="1" s="1"/>
  <c r="G164" i="1"/>
  <c r="L164" i="1" s="1"/>
  <c r="G156" i="1"/>
  <c r="L156" i="1" s="1"/>
  <c r="G148" i="1"/>
  <c r="L148" i="1" s="1"/>
  <c r="G145" i="1"/>
  <c r="L145" i="1" s="1"/>
  <c r="G141" i="1"/>
  <c r="L141" i="1" s="1"/>
  <c r="G137" i="1"/>
  <c r="L137" i="1" s="1"/>
  <c r="G133" i="1"/>
  <c r="L133" i="1" s="1"/>
  <c r="G129" i="1"/>
  <c r="L129" i="1" s="1"/>
  <c r="G125" i="1"/>
  <c r="L125" i="1" s="1"/>
  <c r="G121" i="1"/>
  <c r="L121" i="1" s="1"/>
  <c r="G117" i="1"/>
  <c r="L117" i="1" s="1"/>
  <c r="G113" i="1"/>
  <c r="L113" i="1" s="1"/>
  <c r="G109" i="1"/>
  <c r="L109" i="1" s="1"/>
  <c r="G105" i="1"/>
  <c r="L105" i="1" s="1"/>
  <c r="G101" i="1"/>
  <c r="L101" i="1" s="1"/>
  <c r="G97" i="1"/>
  <c r="L97" i="1" s="1"/>
  <c r="G93" i="1"/>
  <c r="L93" i="1" s="1"/>
  <c r="G89" i="1"/>
  <c r="L89" i="1" s="1"/>
  <c r="G85" i="1"/>
  <c r="L85" i="1" s="1"/>
  <c r="G81" i="1"/>
  <c r="L81" i="1" s="1"/>
  <c r="G77" i="1"/>
  <c r="L77" i="1" s="1"/>
  <c r="G73" i="1"/>
  <c r="L73" i="1" s="1"/>
  <c r="G69" i="1"/>
  <c r="L69" i="1" s="1"/>
  <c r="G65" i="1"/>
  <c r="L65" i="1" s="1"/>
  <c r="G61" i="1"/>
  <c r="L61" i="1" s="1"/>
  <c r="G57" i="1"/>
  <c r="L57" i="1" s="1"/>
  <c r="G53" i="1"/>
  <c r="L53" i="1" s="1"/>
  <c r="G49" i="1"/>
  <c r="L49" i="1" s="1"/>
  <c r="H220" i="1"/>
  <c r="M220" i="1" s="1"/>
  <c r="H216" i="1"/>
  <c r="M216" i="1" s="1"/>
  <c r="H212" i="1"/>
  <c r="M212" i="1" s="1"/>
  <c r="H208" i="1"/>
  <c r="M208" i="1" s="1"/>
  <c r="H204" i="1"/>
  <c r="M204" i="1" s="1"/>
  <c r="H200" i="1"/>
  <c r="M200" i="1" s="1"/>
  <c r="H196" i="1"/>
  <c r="M196" i="1" s="1"/>
  <c r="H192" i="1"/>
  <c r="M192" i="1" s="1"/>
  <c r="H188" i="1"/>
  <c r="M188" i="1" s="1"/>
  <c r="H184" i="1"/>
  <c r="M184" i="1" s="1"/>
  <c r="H180" i="1"/>
  <c r="M180" i="1" s="1"/>
  <c r="H176" i="1"/>
  <c r="M176" i="1" s="1"/>
  <c r="H172" i="1"/>
  <c r="M172" i="1" s="1"/>
  <c r="H168" i="1"/>
  <c r="M168" i="1" s="1"/>
  <c r="H164" i="1"/>
  <c r="M164" i="1" s="1"/>
  <c r="H160" i="1"/>
  <c r="M160" i="1" s="1"/>
  <c r="H156" i="1"/>
  <c r="M156" i="1" s="1"/>
  <c r="H152" i="1"/>
  <c r="M152" i="1" s="1"/>
  <c r="H148" i="1"/>
  <c r="M148" i="1" s="1"/>
  <c r="H222" i="1"/>
  <c r="M222" i="1" s="1"/>
  <c r="H218" i="1"/>
  <c r="M218" i="1" s="1"/>
  <c r="H214" i="1"/>
  <c r="M214" i="1" s="1"/>
  <c r="H210" i="1"/>
  <c r="M210" i="1" s="1"/>
  <c r="H206" i="1"/>
  <c r="M206" i="1" s="1"/>
  <c r="H202" i="1"/>
  <c r="M202" i="1" s="1"/>
  <c r="H198" i="1"/>
  <c r="M198" i="1" s="1"/>
  <c r="H194" i="1"/>
  <c r="M194" i="1" s="1"/>
  <c r="H190" i="1"/>
  <c r="M190" i="1" s="1"/>
  <c r="H186" i="1"/>
  <c r="M186" i="1" s="1"/>
  <c r="H182" i="1"/>
  <c r="M182" i="1" s="1"/>
  <c r="H178" i="1"/>
  <c r="M178" i="1" s="1"/>
  <c r="H174" i="1"/>
  <c r="M174" i="1" s="1"/>
  <c r="H170" i="1"/>
  <c r="M170" i="1" s="1"/>
  <c r="H166" i="1"/>
  <c r="M166" i="1" s="1"/>
  <c r="H162" i="1"/>
  <c r="M162" i="1" s="1"/>
  <c r="H158" i="1"/>
  <c r="M158" i="1" s="1"/>
  <c r="H154" i="1"/>
  <c r="M154" i="1" s="1"/>
  <c r="H150" i="1"/>
  <c r="M150" i="1" s="1"/>
  <c r="H146" i="1"/>
  <c r="M146" i="1" s="1"/>
  <c r="H221" i="1"/>
  <c r="M221" i="1" s="1"/>
  <c r="H213" i="1"/>
  <c r="M213" i="1" s="1"/>
  <c r="H205" i="1"/>
  <c r="M205" i="1" s="1"/>
  <c r="H197" i="1"/>
  <c r="M197" i="1" s="1"/>
  <c r="H189" i="1"/>
  <c r="M189" i="1" s="1"/>
  <c r="H181" i="1"/>
  <c r="M181" i="1" s="1"/>
  <c r="H173" i="1"/>
  <c r="M173" i="1" s="1"/>
  <c r="H165" i="1"/>
  <c r="M165" i="1" s="1"/>
  <c r="H157" i="1"/>
  <c r="M157" i="1" s="1"/>
  <c r="H149" i="1"/>
  <c r="M149" i="1" s="1"/>
  <c r="H143" i="1"/>
  <c r="M143" i="1" s="1"/>
  <c r="H139" i="1"/>
  <c r="M139" i="1" s="1"/>
  <c r="H135" i="1"/>
  <c r="M135" i="1" s="1"/>
  <c r="H131" i="1"/>
  <c r="M131" i="1" s="1"/>
  <c r="H127" i="1"/>
  <c r="M127" i="1" s="1"/>
  <c r="H219" i="1"/>
  <c r="M219" i="1" s="1"/>
  <c r="H211" i="1"/>
  <c r="M211" i="1" s="1"/>
  <c r="H203" i="1"/>
  <c r="M203" i="1" s="1"/>
  <c r="H195" i="1"/>
  <c r="M195" i="1" s="1"/>
  <c r="H187" i="1"/>
  <c r="M187" i="1" s="1"/>
  <c r="H179" i="1"/>
  <c r="M179" i="1" s="1"/>
  <c r="H171" i="1"/>
  <c r="M171" i="1" s="1"/>
  <c r="H163" i="1"/>
  <c r="M163" i="1" s="1"/>
  <c r="H155" i="1"/>
  <c r="M155" i="1" s="1"/>
  <c r="H147" i="1"/>
  <c r="M147" i="1" s="1"/>
  <c r="H142" i="1"/>
  <c r="M142" i="1" s="1"/>
  <c r="H138" i="1"/>
  <c r="M138" i="1" s="1"/>
  <c r="H134" i="1"/>
  <c r="M134" i="1" s="1"/>
  <c r="H130" i="1"/>
  <c r="M130" i="1" s="1"/>
  <c r="H126" i="1"/>
  <c r="M126" i="1" s="1"/>
  <c r="H122" i="1"/>
  <c r="M122" i="1" s="1"/>
  <c r="H118" i="1"/>
  <c r="M118" i="1" s="1"/>
  <c r="H114" i="1"/>
  <c r="M114" i="1" s="1"/>
  <c r="H110" i="1"/>
  <c r="M110" i="1" s="1"/>
  <c r="H106" i="1"/>
  <c r="M106" i="1" s="1"/>
  <c r="H102" i="1"/>
  <c r="M102" i="1" s="1"/>
  <c r="H98" i="1"/>
  <c r="M98" i="1" s="1"/>
  <c r="H94" i="1"/>
  <c r="M94" i="1" s="1"/>
  <c r="H90" i="1"/>
  <c r="M90" i="1" s="1"/>
  <c r="H86" i="1"/>
  <c r="M86" i="1" s="1"/>
  <c r="H82" i="1"/>
  <c r="M82" i="1" s="1"/>
  <c r="H78" i="1"/>
  <c r="M78" i="1" s="1"/>
  <c r="H74" i="1"/>
  <c r="M74" i="1" s="1"/>
  <c r="H70" i="1"/>
  <c r="M70" i="1" s="1"/>
  <c r="H66" i="1"/>
  <c r="M66" i="1" s="1"/>
  <c r="H62" i="1"/>
  <c r="M62" i="1" s="1"/>
  <c r="H58" i="1"/>
  <c r="M58" i="1" s="1"/>
  <c r="H54" i="1"/>
  <c r="M54" i="1" s="1"/>
  <c r="H50" i="1"/>
  <c r="M50" i="1" s="1"/>
  <c r="H217" i="1"/>
  <c r="M217" i="1" s="1"/>
  <c r="H209" i="1"/>
  <c r="M209" i="1" s="1"/>
  <c r="H201" i="1"/>
  <c r="M201" i="1" s="1"/>
  <c r="H193" i="1"/>
  <c r="M193" i="1" s="1"/>
  <c r="H185" i="1"/>
  <c r="M185" i="1" s="1"/>
  <c r="H177" i="1"/>
  <c r="M177" i="1" s="1"/>
  <c r="H169" i="1"/>
  <c r="M169" i="1" s="1"/>
  <c r="H161" i="1"/>
  <c r="M161" i="1" s="1"/>
  <c r="H153" i="1"/>
  <c r="M153" i="1" s="1"/>
  <c r="H145" i="1"/>
  <c r="M145" i="1" s="1"/>
  <c r="H141" i="1"/>
  <c r="M141" i="1" s="1"/>
  <c r="H137" i="1"/>
  <c r="M137" i="1" s="1"/>
  <c r="H133" i="1"/>
  <c r="M133" i="1" s="1"/>
  <c r="H129" i="1"/>
  <c r="M129" i="1" s="1"/>
  <c r="H215" i="1"/>
  <c r="M215" i="1" s="1"/>
  <c r="H207" i="1"/>
  <c r="M207" i="1" s="1"/>
  <c r="H199" i="1"/>
  <c r="M199" i="1" s="1"/>
  <c r="H191" i="1"/>
  <c r="M191" i="1" s="1"/>
  <c r="H183" i="1"/>
  <c r="M183" i="1" s="1"/>
  <c r="H175" i="1"/>
  <c r="M175" i="1" s="1"/>
  <c r="H167" i="1"/>
  <c r="M167" i="1" s="1"/>
  <c r="H159" i="1"/>
  <c r="M159" i="1" s="1"/>
  <c r="H151" i="1"/>
  <c r="M151" i="1" s="1"/>
  <c r="H144" i="1"/>
  <c r="M144" i="1" s="1"/>
  <c r="H140" i="1"/>
  <c r="M140" i="1" s="1"/>
  <c r="H136" i="1"/>
  <c r="M136" i="1" s="1"/>
  <c r="H132" i="1"/>
  <c r="M132" i="1" s="1"/>
  <c r="H128" i="1"/>
  <c r="M128" i="1" s="1"/>
  <c r="H124" i="1"/>
  <c r="M124" i="1" s="1"/>
  <c r="H120" i="1"/>
  <c r="M120" i="1" s="1"/>
  <c r="H116" i="1"/>
  <c r="M116" i="1" s="1"/>
  <c r="H112" i="1"/>
  <c r="M112" i="1" s="1"/>
  <c r="H108" i="1"/>
  <c r="M108" i="1" s="1"/>
  <c r="H104" i="1"/>
  <c r="M104" i="1" s="1"/>
  <c r="H100" i="1"/>
  <c r="M100" i="1" s="1"/>
  <c r="H96" i="1"/>
  <c r="M96" i="1" s="1"/>
  <c r="H92" i="1"/>
  <c r="M92" i="1" s="1"/>
  <c r="H88" i="1"/>
  <c r="M88" i="1" s="1"/>
  <c r="H84" i="1"/>
  <c r="M84" i="1" s="1"/>
  <c r="H80" i="1"/>
  <c r="M80" i="1" s="1"/>
  <c r="H76" i="1"/>
  <c r="M76" i="1" s="1"/>
  <c r="H72" i="1"/>
  <c r="M72" i="1" s="1"/>
  <c r="H68" i="1"/>
  <c r="M68" i="1" s="1"/>
  <c r="H64" i="1"/>
  <c r="M64" i="1" s="1"/>
  <c r="H60" i="1"/>
  <c r="M60" i="1" s="1"/>
  <c r="H56" i="1"/>
  <c r="M56" i="1" s="1"/>
  <c r="H52" i="1"/>
  <c r="M52" i="1" s="1"/>
  <c r="H48" i="1"/>
  <c r="M48" i="1" s="1"/>
  <c r="G3" i="1"/>
  <c r="L3" i="1" s="1"/>
  <c r="F4" i="1"/>
  <c r="K4" i="1" s="1"/>
  <c r="J4" i="1"/>
  <c r="O4" i="1" s="1"/>
  <c r="I5" i="1"/>
  <c r="N5" i="1" s="1"/>
  <c r="H6" i="1"/>
  <c r="M6" i="1" s="1"/>
  <c r="G7" i="1"/>
  <c r="L7" i="1" s="1"/>
  <c r="F8" i="1"/>
  <c r="K8" i="1" s="1"/>
  <c r="J8" i="1"/>
  <c r="O8" i="1" s="1"/>
  <c r="I9" i="1"/>
  <c r="N9" i="1" s="1"/>
  <c r="H10" i="1"/>
  <c r="M10" i="1" s="1"/>
  <c r="G11" i="1"/>
  <c r="L11" i="1" s="1"/>
  <c r="F12" i="1"/>
  <c r="K12" i="1" s="1"/>
  <c r="J12" i="1"/>
  <c r="O12" i="1" s="1"/>
  <c r="I13" i="1"/>
  <c r="N13" i="1" s="1"/>
  <c r="H14" i="1"/>
  <c r="M14" i="1" s="1"/>
  <c r="G15" i="1"/>
  <c r="L15" i="1" s="1"/>
  <c r="F16" i="1"/>
  <c r="K16" i="1" s="1"/>
  <c r="J16" i="1"/>
  <c r="O16" i="1" s="1"/>
  <c r="I17" i="1"/>
  <c r="N17" i="1" s="1"/>
  <c r="H18" i="1"/>
  <c r="M18" i="1" s="1"/>
  <c r="G19" i="1"/>
  <c r="L19" i="1" s="1"/>
  <c r="F20" i="1"/>
  <c r="K20" i="1" s="1"/>
  <c r="J20" i="1"/>
  <c r="O20" i="1" s="1"/>
  <c r="I21" i="1"/>
  <c r="N21" i="1" s="1"/>
  <c r="H22" i="1"/>
  <c r="M22" i="1" s="1"/>
  <c r="G23" i="1"/>
  <c r="L23" i="1" s="1"/>
  <c r="F24" i="1"/>
  <c r="K24" i="1" s="1"/>
  <c r="J24" i="1"/>
  <c r="O24" i="1" s="1"/>
  <c r="I25" i="1"/>
  <c r="N25" i="1" s="1"/>
  <c r="H26" i="1"/>
  <c r="M26" i="1" s="1"/>
  <c r="G27" i="1"/>
  <c r="L27" i="1" s="1"/>
  <c r="F28" i="1"/>
  <c r="K28" i="1" s="1"/>
  <c r="J28" i="1"/>
  <c r="O28" i="1" s="1"/>
  <c r="I29" i="1"/>
  <c r="N29" i="1" s="1"/>
  <c r="H30" i="1"/>
  <c r="M30" i="1" s="1"/>
  <c r="G31" i="1"/>
  <c r="L31" i="1" s="1"/>
  <c r="F32" i="1"/>
  <c r="K32" i="1" s="1"/>
  <c r="J32" i="1"/>
  <c r="O32" i="1" s="1"/>
  <c r="I33" i="1"/>
  <c r="N33" i="1" s="1"/>
  <c r="H34" i="1"/>
  <c r="M34" i="1" s="1"/>
  <c r="G35" i="1"/>
  <c r="L35" i="1" s="1"/>
  <c r="F36" i="1"/>
  <c r="K36" i="1" s="1"/>
  <c r="J36" i="1"/>
  <c r="O36" i="1" s="1"/>
  <c r="I37" i="1"/>
  <c r="N37" i="1" s="1"/>
  <c r="H38" i="1"/>
  <c r="M38" i="1" s="1"/>
  <c r="G39" i="1"/>
  <c r="L39" i="1" s="1"/>
  <c r="F40" i="1"/>
  <c r="K40" i="1" s="1"/>
  <c r="J40" i="1"/>
  <c r="O40" i="1" s="1"/>
  <c r="I41" i="1"/>
  <c r="N41" i="1" s="1"/>
  <c r="H42" i="1"/>
  <c r="M42" i="1" s="1"/>
  <c r="G43" i="1"/>
  <c r="L43" i="1" s="1"/>
  <c r="F44" i="1"/>
  <c r="K44" i="1" s="1"/>
  <c r="J44" i="1"/>
  <c r="O44" i="1" s="1"/>
  <c r="I45" i="1"/>
  <c r="N45" i="1" s="1"/>
  <c r="H46" i="1"/>
  <c r="M46" i="1" s="1"/>
  <c r="G47" i="1"/>
  <c r="L47" i="1" s="1"/>
  <c r="F48" i="1"/>
  <c r="K48" i="1" s="1"/>
  <c r="H49" i="1"/>
  <c r="M49" i="1" s="1"/>
  <c r="F51" i="1"/>
  <c r="K51" i="1" s="1"/>
  <c r="I52" i="1"/>
  <c r="N52" i="1" s="1"/>
  <c r="G54" i="1"/>
  <c r="L54" i="1" s="1"/>
  <c r="J55" i="1"/>
  <c r="O55" i="1" s="1"/>
  <c r="H57" i="1"/>
  <c r="M57" i="1" s="1"/>
  <c r="F59" i="1"/>
  <c r="K59" i="1" s="1"/>
  <c r="I60" i="1"/>
  <c r="N60" i="1" s="1"/>
  <c r="G62" i="1"/>
  <c r="L62" i="1" s="1"/>
  <c r="J63" i="1"/>
  <c r="O63" i="1" s="1"/>
  <c r="H65" i="1"/>
  <c r="M65" i="1" s="1"/>
  <c r="F67" i="1"/>
  <c r="K67" i="1" s="1"/>
  <c r="I68" i="1"/>
  <c r="N68" i="1" s="1"/>
  <c r="G70" i="1"/>
  <c r="L70" i="1" s="1"/>
  <c r="J71" i="1"/>
  <c r="O71" i="1" s="1"/>
  <c r="H73" i="1"/>
  <c r="M73" i="1" s="1"/>
  <c r="F75" i="1"/>
  <c r="K75" i="1" s="1"/>
  <c r="I76" i="1"/>
  <c r="N76" i="1" s="1"/>
  <c r="G78" i="1"/>
  <c r="L78" i="1" s="1"/>
  <c r="J79" i="1"/>
  <c r="O79" i="1" s="1"/>
  <c r="H81" i="1"/>
  <c r="M81" i="1" s="1"/>
  <c r="F83" i="1"/>
  <c r="K83" i="1" s="1"/>
  <c r="I84" i="1"/>
  <c r="N84" i="1" s="1"/>
  <c r="G86" i="1"/>
  <c r="L86" i="1" s="1"/>
  <c r="J87" i="1"/>
  <c r="O87" i="1" s="1"/>
  <c r="H89" i="1"/>
  <c r="M89" i="1" s="1"/>
  <c r="F91" i="1"/>
  <c r="K91" i="1" s="1"/>
  <c r="I92" i="1"/>
  <c r="N92" i="1" s="1"/>
  <c r="G94" i="1"/>
  <c r="L94" i="1" s="1"/>
  <c r="J95" i="1"/>
  <c r="O95" i="1" s="1"/>
  <c r="H97" i="1"/>
  <c r="M97" i="1" s="1"/>
  <c r="F99" i="1"/>
  <c r="K99" i="1" s="1"/>
  <c r="I100" i="1"/>
  <c r="N100" i="1" s="1"/>
  <c r="G102" i="1"/>
  <c r="L102" i="1" s="1"/>
  <c r="J103" i="1"/>
  <c r="O103" i="1" s="1"/>
  <c r="H105" i="1"/>
  <c r="M105" i="1" s="1"/>
  <c r="F107" i="1"/>
  <c r="K107" i="1" s="1"/>
  <c r="I108" i="1"/>
  <c r="N108" i="1" s="1"/>
  <c r="G110" i="1"/>
  <c r="L110" i="1" s="1"/>
  <c r="J111" i="1"/>
  <c r="O111" i="1" s="1"/>
  <c r="H113" i="1"/>
  <c r="M113" i="1" s="1"/>
  <c r="F115" i="1"/>
  <c r="K115" i="1" s="1"/>
  <c r="I116" i="1"/>
  <c r="N116" i="1" s="1"/>
  <c r="G118" i="1"/>
  <c r="L118" i="1" s="1"/>
  <c r="J119" i="1"/>
  <c r="O119" i="1" s="1"/>
  <c r="H121" i="1"/>
  <c r="M121" i="1" s="1"/>
  <c r="F123" i="1"/>
  <c r="K123" i="1" s="1"/>
  <c r="I124" i="1"/>
  <c r="N124" i="1" s="1"/>
  <c r="H3" i="1"/>
  <c r="M3" i="1" s="1"/>
  <c r="G4" i="1"/>
  <c r="L4" i="1" s="1"/>
  <c r="F5" i="1"/>
  <c r="K5" i="1" s="1"/>
  <c r="J5" i="1"/>
  <c r="O5" i="1" s="1"/>
  <c r="I6" i="1"/>
  <c r="N6" i="1" s="1"/>
  <c r="H7" i="1"/>
  <c r="M7" i="1" s="1"/>
  <c r="G8" i="1"/>
  <c r="L8" i="1" s="1"/>
  <c r="F9" i="1"/>
  <c r="K9" i="1" s="1"/>
  <c r="J9" i="1"/>
  <c r="O9" i="1" s="1"/>
  <c r="I10" i="1"/>
  <c r="N10" i="1" s="1"/>
  <c r="H11" i="1"/>
  <c r="M11" i="1" s="1"/>
  <c r="G12" i="1"/>
  <c r="L12" i="1" s="1"/>
  <c r="F13" i="1"/>
  <c r="K13" i="1" s="1"/>
  <c r="J13" i="1"/>
  <c r="O13" i="1" s="1"/>
  <c r="I14" i="1"/>
  <c r="N14" i="1" s="1"/>
  <c r="H15" i="1"/>
  <c r="M15" i="1" s="1"/>
  <c r="G16" i="1"/>
  <c r="L16" i="1" s="1"/>
  <c r="F17" i="1"/>
  <c r="K17" i="1" s="1"/>
  <c r="J17" i="1"/>
  <c r="O17" i="1" s="1"/>
  <c r="I18" i="1"/>
  <c r="N18" i="1" s="1"/>
  <c r="H19" i="1"/>
  <c r="M19" i="1" s="1"/>
  <c r="G20" i="1"/>
  <c r="L20" i="1" s="1"/>
  <c r="F21" i="1"/>
  <c r="K21" i="1" s="1"/>
  <c r="J21" i="1"/>
  <c r="O21" i="1" s="1"/>
  <c r="I22" i="1"/>
  <c r="N22" i="1" s="1"/>
  <c r="H23" i="1"/>
  <c r="M23" i="1" s="1"/>
  <c r="G24" i="1"/>
  <c r="L24" i="1" s="1"/>
  <c r="F25" i="1"/>
  <c r="K25" i="1" s="1"/>
  <c r="J25" i="1"/>
  <c r="O25" i="1" s="1"/>
  <c r="I26" i="1"/>
  <c r="N26" i="1" s="1"/>
  <c r="H27" i="1"/>
  <c r="M27" i="1" s="1"/>
  <c r="G28" i="1"/>
  <c r="L28" i="1" s="1"/>
  <c r="F29" i="1"/>
  <c r="K29" i="1" s="1"/>
  <c r="J29" i="1"/>
  <c r="O29" i="1" s="1"/>
  <c r="I30" i="1"/>
  <c r="N30" i="1" s="1"/>
  <c r="H31" i="1"/>
  <c r="M31" i="1" s="1"/>
  <c r="G32" i="1"/>
  <c r="L32" i="1" s="1"/>
  <c r="F33" i="1"/>
  <c r="K33" i="1" s="1"/>
  <c r="J33" i="1"/>
  <c r="O33" i="1" s="1"/>
  <c r="I34" i="1"/>
  <c r="N34" i="1" s="1"/>
  <c r="H35" i="1"/>
  <c r="M35" i="1" s="1"/>
  <c r="G36" i="1"/>
  <c r="L36" i="1" s="1"/>
  <c r="F37" i="1"/>
  <c r="K37" i="1" s="1"/>
  <c r="J37" i="1"/>
  <c r="O37" i="1" s="1"/>
  <c r="I38" i="1"/>
  <c r="N38" i="1" s="1"/>
  <c r="H39" i="1"/>
  <c r="M39" i="1" s="1"/>
  <c r="G40" i="1"/>
  <c r="L40" i="1" s="1"/>
  <c r="F41" i="1"/>
  <c r="K41" i="1" s="1"/>
  <c r="J41" i="1"/>
  <c r="O41" i="1" s="1"/>
  <c r="I42" i="1"/>
  <c r="N42" i="1" s="1"/>
  <c r="H43" i="1"/>
  <c r="M43" i="1" s="1"/>
  <c r="G44" i="1"/>
  <c r="L44" i="1" s="1"/>
  <c r="F45" i="1"/>
  <c r="K45" i="1" s="1"/>
  <c r="J45" i="1"/>
  <c r="O45" i="1" s="1"/>
  <c r="I46" i="1"/>
  <c r="N46" i="1" s="1"/>
  <c r="H47" i="1"/>
  <c r="M47" i="1" s="1"/>
  <c r="G48" i="1"/>
  <c r="L48" i="1" s="1"/>
  <c r="J49" i="1"/>
  <c r="O49" i="1" s="1"/>
  <c r="H51" i="1"/>
  <c r="M51" i="1" s="1"/>
  <c r="F53" i="1"/>
  <c r="K53" i="1" s="1"/>
  <c r="I54" i="1"/>
  <c r="N54" i="1" s="1"/>
  <c r="G56" i="1"/>
  <c r="L56" i="1" s="1"/>
  <c r="J57" i="1"/>
  <c r="O57" i="1" s="1"/>
  <c r="H59" i="1"/>
  <c r="M59" i="1" s="1"/>
  <c r="F61" i="1"/>
  <c r="K61" i="1" s="1"/>
  <c r="I62" i="1"/>
  <c r="N62" i="1" s="1"/>
  <c r="G64" i="1"/>
  <c r="L64" i="1" s="1"/>
  <c r="J65" i="1"/>
  <c r="O65" i="1" s="1"/>
  <c r="H67" i="1"/>
  <c r="M67" i="1" s="1"/>
  <c r="F69" i="1"/>
  <c r="K69" i="1" s="1"/>
  <c r="I70" i="1"/>
  <c r="N70" i="1" s="1"/>
  <c r="G72" i="1"/>
  <c r="L72" i="1" s="1"/>
  <c r="J73" i="1"/>
  <c r="O73" i="1" s="1"/>
  <c r="H75" i="1"/>
  <c r="M75" i="1" s="1"/>
  <c r="F77" i="1"/>
  <c r="K77" i="1" s="1"/>
  <c r="I78" i="1"/>
  <c r="N78" i="1" s="1"/>
  <c r="G80" i="1"/>
  <c r="L80" i="1" s="1"/>
  <c r="J81" i="1"/>
  <c r="O81" i="1" s="1"/>
  <c r="H83" i="1"/>
  <c r="M83" i="1" s="1"/>
  <c r="F85" i="1"/>
  <c r="K85" i="1" s="1"/>
  <c r="I86" i="1"/>
  <c r="N86" i="1" s="1"/>
  <c r="G88" i="1"/>
  <c r="L88" i="1" s="1"/>
  <c r="J89" i="1"/>
  <c r="O89" i="1" s="1"/>
  <c r="H91" i="1"/>
  <c r="M91" i="1" s="1"/>
  <c r="F93" i="1"/>
  <c r="K93" i="1" s="1"/>
  <c r="I94" i="1"/>
  <c r="N94" i="1" s="1"/>
  <c r="G96" i="1"/>
  <c r="L96" i="1" s="1"/>
  <c r="J97" i="1"/>
  <c r="O97" i="1" s="1"/>
  <c r="H99" i="1"/>
  <c r="M99" i="1" s="1"/>
  <c r="F101" i="1"/>
  <c r="K101" i="1" s="1"/>
  <c r="I102" i="1"/>
  <c r="N102" i="1" s="1"/>
  <c r="G104" i="1"/>
  <c r="L104" i="1" s="1"/>
  <c r="J105" i="1"/>
  <c r="O105" i="1" s="1"/>
  <c r="H107" i="1"/>
  <c r="M107" i="1" s="1"/>
  <c r="F109" i="1"/>
  <c r="K109" i="1" s="1"/>
  <c r="I110" i="1"/>
  <c r="N110" i="1" s="1"/>
  <c r="G112" i="1"/>
  <c r="L112" i="1" s="1"/>
  <c r="J113" i="1"/>
  <c r="O113" i="1" s="1"/>
  <c r="H115" i="1"/>
  <c r="M115" i="1" s="1"/>
  <c r="F117" i="1"/>
  <c r="K117" i="1" s="1"/>
  <c r="G120" i="1"/>
  <c r="L120" i="1" s="1"/>
  <c r="H123" i="1"/>
  <c r="M123" i="1" s="1"/>
  <c r="H125" i="1"/>
  <c r="M125" i="1" s="1"/>
  <c r="I219" i="1"/>
  <c r="N219" i="1" s="1"/>
  <c r="I215" i="1"/>
  <c r="N215" i="1" s="1"/>
  <c r="I211" i="1"/>
  <c r="N211" i="1" s="1"/>
  <c r="I207" i="1"/>
  <c r="N207" i="1" s="1"/>
  <c r="I203" i="1"/>
  <c r="N203" i="1" s="1"/>
  <c r="I199" i="1"/>
  <c r="N199" i="1" s="1"/>
  <c r="I195" i="1"/>
  <c r="N195" i="1" s="1"/>
  <c r="I191" i="1"/>
  <c r="N191" i="1" s="1"/>
  <c r="I187" i="1"/>
  <c r="N187" i="1" s="1"/>
  <c r="I183" i="1"/>
  <c r="N183" i="1" s="1"/>
  <c r="I179" i="1"/>
  <c r="N179" i="1" s="1"/>
  <c r="I175" i="1"/>
  <c r="N175" i="1" s="1"/>
  <c r="I171" i="1"/>
  <c r="N171" i="1" s="1"/>
  <c r="I167" i="1"/>
  <c r="N167" i="1" s="1"/>
  <c r="I163" i="1"/>
  <c r="N163" i="1" s="1"/>
  <c r="I159" i="1"/>
  <c r="N159" i="1" s="1"/>
  <c r="I155" i="1"/>
  <c r="N155" i="1" s="1"/>
  <c r="I151" i="1"/>
  <c r="N151" i="1" s="1"/>
  <c r="I147" i="1"/>
  <c r="N147" i="1" s="1"/>
  <c r="I221" i="1"/>
  <c r="N221" i="1" s="1"/>
  <c r="I217" i="1"/>
  <c r="N217" i="1" s="1"/>
  <c r="I213" i="1"/>
  <c r="N213" i="1" s="1"/>
  <c r="I209" i="1"/>
  <c r="N209" i="1" s="1"/>
  <c r="I205" i="1"/>
  <c r="N205" i="1" s="1"/>
  <c r="I201" i="1"/>
  <c r="N201" i="1" s="1"/>
  <c r="I197" i="1"/>
  <c r="N197" i="1" s="1"/>
  <c r="I193" i="1"/>
  <c r="N193" i="1" s="1"/>
  <c r="I189" i="1"/>
  <c r="N189" i="1" s="1"/>
  <c r="I185" i="1"/>
  <c r="N185" i="1" s="1"/>
  <c r="I181" i="1"/>
  <c r="N181" i="1" s="1"/>
  <c r="I177" i="1"/>
  <c r="N177" i="1" s="1"/>
  <c r="I173" i="1"/>
  <c r="N173" i="1" s="1"/>
  <c r="I169" i="1"/>
  <c r="N169" i="1" s="1"/>
  <c r="I165" i="1"/>
  <c r="N165" i="1" s="1"/>
  <c r="I161" i="1"/>
  <c r="N161" i="1" s="1"/>
  <c r="I157" i="1"/>
  <c r="N157" i="1" s="1"/>
  <c r="I153" i="1"/>
  <c r="N153" i="1" s="1"/>
  <c r="I149" i="1"/>
  <c r="N149" i="1" s="1"/>
  <c r="I145" i="1"/>
  <c r="N145" i="1" s="1"/>
  <c r="I216" i="1"/>
  <c r="N216" i="1" s="1"/>
  <c r="I208" i="1"/>
  <c r="N208" i="1" s="1"/>
  <c r="I200" i="1"/>
  <c r="N200" i="1" s="1"/>
  <c r="I192" i="1"/>
  <c r="N192" i="1" s="1"/>
  <c r="I184" i="1"/>
  <c r="N184" i="1" s="1"/>
  <c r="I176" i="1"/>
  <c r="N176" i="1" s="1"/>
  <c r="I168" i="1"/>
  <c r="N168" i="1" s="1"/>
  <c r="I160" i="1"/>
  <c r="N160" i="1" s="1"/>
  <c r="I152" i="1"/>
  <c r="N152" i="1" s="1"/>
  <c r="I142" i="1"/>
  <c r="N142" i="1" s="1"/>
  <c r="I138" i="1"/>
  <c r="N138" i="1" s="1"/>
  <c r="I134" i="1"/>
  <c r="N134" i="1" s="1"/>
  <c r="I130" i="1"/>
  <c r="N130" i="1" s="1"/>
  <c r="I126" i="1"/>
  <c r="N126" i="1" s="1"/>
  <c r="I222" i="1"/>
  <c r="N222" i="1" s="1"/>
  <c r="I214" i="1"/>
  <c r="N214" i="1" s="1"/>
  <c r="I206" i="1"/>
  <c r="N206" i="1" s="1"/>
  <c r="I198" i="1"/>
  <c r="N198" i="1" s="1"/>
  <c r="I190" i="1"/>
  <c r="N190" i="1" s="1"/>
  <c r="I182" i="1"/>
  <c r="N182" i="1" s="1"/>
  <c r="I174" i="1"/>
  <c r="N174" i="1" s="1"/>
  <c r="I166" i="1"/>
  <c r="N166" i="1" s="1"/>
  <c r="I158" i="1"/>
  <c r="N158" i="1" s="1"/>
  <c r="I150" i="1"/>
  <c r="N150" i="1" s="1"/>
  <c r="I141" i="1"/>
  <c r="N141" i="1" s="1"/>
  <c r="I137" i="1"/>
  <c r="N137" i="1" s="1"/>
  <c r="I133" i="1"/>
  <c r="N133" i="1" s="1"/>
  <c r="I129" i="1"/>
  <c r="N129" i="1" s="1"/>
  <c r="I125" i="1"/>
  <c r="N125" i="1" s="1"/>
  <c r="I121" i="1"/>
  <c r="N121" i="1" s="1"/>
  <c r="I117" i="1"/>
  <c r="N117" i="1" s="1"/>
  <c r="I113" i="1"/>
  <c r="N113" i="1" s="1"/>
  <c r="I109" i="1"/>
  <c r="N109" i="1" s="1"/>
  <c r="I105" i="1"/>
  <c r="N105" i="1" s="1"/>
  <c r="I101" i="1"/>
  <c r="N101" i="1" s="1"/>
  <c r="I97" i="1"/>
  <c r="N97" i="1" s="1"/>
  <c r="I93" i="1"/>
  <c r="N93" i="1" s="1"/>
  <c r="I89" i="1"/>
  <c r="N89" i="1" s="1"/>
  <c r="I85" i="1"/>
  <c r="N85" i="1" s="1"/>
  <c r="I81" i="1"/>
  <c r="N81" i="1" s="1"/>
  <c r="I77" i="1"/>
  <c r="N77" i="1" s="1"/>
  <c r="I73" i="1"/>
  <c r="N73" i="1" s="1"/>
  <c r="I69" i="1"/>
  <c r="N69" i="1" s="1"/>
  <c r="I65" i="1"/>
  <c r="N65" i="1" s="1"/>
  <c r="I61" i="1"/>
  <c r="N61" i="1" s="1"/>
  <c r="I57" i="1"/>
  <c r="N57" i="1" s="1"/>
  <c r="I53" i="1"/>
  <c r="N53" i="1" s="1"/>
  <c r="I49" i="1"/>
  <c r="N49" i="1" s="1"/>
  <c r="I220" i="1"/>
  <c r="N220" i="1" s="1"/>
  <c r="I212" i="1"/>
  <c r="N212" i="1" s="1"/>
  <c r="I204" i="1"/>
  <c r="N204" i="1" s="1"/>
  <c r="I196" i="1"/>
  <c r="N196" i="1" s="1"/>
  <c r="I188" i="1"/>
  <c r="N188" i="1" s="1"/>
  <c r="I180" i="1"/>
  <c r="N180" i="1" s="1"/>
  <c r="I172" i="1"/>
  <c r="N172" i="1" s="1"/>
  <c r="I164" i="1"/>
  <c r="N164" i="1" s="1"/>
  <c r="I156" i="1"/>
  <c r="N156" i="1" s="1"/>
  <c r="I148" i="1"/>
  <c r="N148" i="1" s="1"/>
  <c r="I144" i="1"/>
  <c r="N144" i="1" s="1"/>
  <c r="I140" i="1"/>
  <c r="N140" i="1" s="1"/>
  <c r="I136" i="1"/>
  <c r="N136" i="1" s="1"/>
  <c r="I132" i="1"/>
  <c r="N132" i="1" s="1"/>
  <c r="I128" i="1"/>
  <c r="N128" i="1" s="1"/>
  <c r="I218" i="1"/>
  <c r="N218" i="1" s="1"/>
  <c r="I210" i="1"/>
  <c r="N210" i="1" s="1"/>
  <c r="I202" i="1"/>
  <c r="N202" i="1" s="1"/>
  <c r="I194" i="1"/>
  <c r="N194" i="1" s="1"/>
  <c r="I186" i="1"/>
  <c r="N186" i="1" s="1"/>
  <c r="I178" i="1"/>
  <c r="N178" i="1" s="1"/>
  <c r="I170" i="1"/>
  <c r="N170" i="1" s="1"/>
  <c r="I162" i="1"/>
  <c r="N162" i="1" s="1"/>
  <c r="I154" i="1"/>
  <c r="N154" i="1" s="1"/>
  <c r="I146" i="1"/>
  <c r="N146" i="1" s="1"/>
  <c r="I143" i="1"/>
  <c r="N143" i="1" s="1"/>
  <c r="I139" i="1"/>
  <c r="N139" i="1" s="1"/>
  <c r="I135" i="1"/>
  <c r="N135" i="1" s="1"/>
  <c r="I131" i="1"/>
  <c r="N131" i="1" s="1"/>
  <c r="I127" i="1"/>
  <c r="N127" i="1" s="1"/>
  <c r="I123" i="1"/>
  <c r="N123" i="1" s="1"/>
  <c r="I119" i="1"/>
  <c r="N119" i="1" s="1"/>
  <c r="I115" i="1"/>
  <c r="N115" i="1" s="1"/>
  <c r="I111" i="1"/>
  <c r="N111" i="1" s="1"/>
  <c r="I107" i="1"/>
  <c r="N107" i="1" s="1"/>
  <c r="I103" i="1"/>
  <c r="N103" i="1" s="1"/>
  <c r="I99" i="1"/>
  <c r="N99" i="1" s="1"/>
  <c r="I95" i="1"/>
  <c r="N95" i="1" s="1"/>
  <c r="I91" i="1"/>
  <c r="N91" i="1" s="1"/>
  <c r="I87" i="1"/>
  <c r="N87" i="1" s="1"/>
  <c r="I83" i="1"/>
  <c r="N83" i="1" s="1"/>
  <c r="I79" i="1"/>
  <c r="N79" i="1" s="1"/>
  <c r="I75" i="1"/>
  <c r="N75" i="1" s="1"/>
  <c r="I71" i="1"/>
  <c r="N71" i="1" s="1"/>
  <c r="I67" i="1"/>
  <c r="N67" i="1" s="1"/>
  <c r="I63" i="1"/>
  <c r="N63" i="1" s="1"/>
  <c r="I59" i="1"/>
  <c r="N59" i="1" s="1"/>
  <c r="I55" i="1"/>
  <c r="N55" i="1" s="1"/>
  <c r="I51" i="1"/>
  <c r="N51" i="1" s="1"/>
  <c r="J222" i="1"/>
  <c r="O222" i="1" s="1"/>
  <c r="J218" i="1"/>
  <c r="O218" i="1" s="1"/>
  <c r="J214" i="1"/>
  <c r="O214" i="1" s="1"/>
  <c r="J210" i="1"/>
  <c r="O210" i="1" s="1"/>
  <c r="J206" i="1"/>
  <c r="O206" i="1" s="1"/>
  <c r="J202" i="1"/>
  <c r="O202" i="1" s="1"/>
  <c r="J198" i="1"/>
  <c r="O198" i="1" s="1"/>
  <c r="J194" i="1"/>
  <c r="O194" i="1" s="1"/>
  <c r="J190" i="1"/>
  <c r="O190" i="1" s="1"/>
  <c r="J186" i="1"/>
  <c r="O186" i="1" s="1"/>
  <c r="J182" i="1"/>
  <c r="O182" i="1" s="1"/>
  <c r="J178" i="1"/>
  <c r="O178" i="1" s="1"/>
  <c r="J174" i="1"/>
  <c r="O174" i="1" s="1"/>
  <c r="J170" i="1"/>
  <c r="O170" i="1" s="1"/>
  <c r="J166" i="1"/>
  <c r="O166" i="1" s="1"/>
  <c r="J162" i="1"/>
  <c r="O162" i="1" s="1"/>
  <c r="J158" i="1"/>
  <c r="O158" i="1" s="1"/>
  <c r="J154" i="1"/>
  <c r="O154" i="1" s="1"/>
  <c r="J150" i="1"/>
  <c r="O150" i="1" s="1"/>
  <c r="J146" i="1"/>
  <c r="O146" i="1" s="1"/>
  <c r="J220" i="1"/>
  <c r="O220" i="1" s="1"/>
  <c r="J216" i="1"/>
  <c r="O216" i="1" s="1"/>
  <c r="J212" i="1"/>
  <c r="O212" i="1" s="1"/>
  <c r="J208" i="1"/>
  <c r="O208" i="1" s="1"/>
  <c r="J204" i="1"/>
  <c r="O204" i="1" s="1"/>
  <c r="J200" i="1"/>
  <c r="O200" i="1" s="1"/>
  <c r="J196" i="1"/>
  <c r="O196" i="1" s="1"/>
  <c r="J192" i="1"/>
  <c r="O192" i="1" s="1"/>
  <c r="J188" i="1"/>
  <c r="O188" i="1" s="1"/>
  <c r="J184" i="1"/>
  <c r="O184" i="1" s="1"/>
  <c r="J180" i="1"/>
  <c r="O180" i="1" s="1"/>
  <c r="J176" i="1"/>
  <c r="O176" i="1" s="1"/>
  <c r="J172" i="1"/>
  <c r="O172" i="1" s="1"/>
  <c r="J168" i="1"/>
  <c r="O168" i="1" s="1"/>
  <c r="J164" i="1"/>
  <c r="O164" i="1" s="1"/>
  <c r="J160" i="1"/>
  <c r="O160" i="1" s="1"/>
  <c r="J156" i="1"/>
  <c r="O156" i="1" s="1"/>
  <c r="J152" i="1"/>
  <c r="O152" i="1" s="1"/>
  <c r="J148" i="1"/>
  <c r="O148" i="1" s="1"/>
  <c r="J219" i="1"/>
  <c r="O219" i="1" s="1"/>
  <c r="J211" i="1"/>
  <c r="O211" i="1" s="1"/>
  <c r="J203" i="1"/>
  <c r="O203" i="1" s="1"/>
  <c r="J195" i="1"/>
  <c r="O195" i="1" s="1"/>
  <c r="J187" i="1"/>
  <c r="O187" i="1" s="1"/>
  <c r="J179" i="1"/>
  <c r="O179" i="1" s="1"/>
  <c r="J171" i="1"/>
  <c r="O171" i="1" s="1"/>
  <c r="J163" i="1"/>
  <c r="O163" i="1" s="1"/>
  <c r="J155" i="1"/>
  <c r="O155" i="1" s="1"/>
  <c r="J147" i="1"/>
  <c r="O147" i="1" s="1"/>
  <c r="J141" i="1"/>
  <c r="O141" i="1" s="1"/>
  <c r="J137" i="1"/>
  <c r="O137" i="1" s="1"/>
  <c r="J133" i="1"/>
  <c r="O133" i="1" s="1"/>
  <c r="J129" i="1"/>
  <c r="O129" i="1" s="1"/>
  <c r="J125" i="1"/>
  <c r="O125" i="1" s="1"/>
  <c r="J217" i="1"/>
  <c r="O217" i="1" s="1"/>
  <c r="J209" i="1"/>
  <c r="O209" i="1" s="1"/>
  <c r="J201" i="1"/>
  <c r="O201" i="1" s="1"/>
  <c r="J193" i="1"/>
  <c r="O193" i="1" s="1"/>
  <c r="J185" i="1"/>
  <c r="O185" i="1" s="1"/>
  <c r="J177" i="1"/>
  <c r="O177" i="1" s="1"/>
  <c r="J169" i="1"/>
  <c r="O169" i="1" s="1"/>
  <c r="J161" i="1"/>
  <c r="O161" i="1" s="1"/>
  <c r="J153" i="1"/>
  <c r="O153" i="1" s="1"/>
  <c r="J145" i="1"/>
  <c r="O145" i="1" s="1"/>
  <c r="J144" i="1"/>
  <c r="O144" i="1" s="1"/>
  <c r="J140" i="1"/>
  <c r="O140" i="1" s="1"/>
  <c r="J136" i="1"/>
  <c r="O136" i="1" s="1"/>
  <c r="J132" i="1"/>
  <c r="O132" i="1" s="1"/>
  <c r="J128" i="1"/>
  <c r="O128" i="1" s="1"/>
  <c r="J124" i="1"/>
  <c r="O124" i="1" s="1"/>
  <c r="J120" i="1"/>
  <c r="O120" i="1" s="1"/>
  <c r="J116" i="1"/>
  <c r="O116" i="1" s="1"/>
  <c r="J112" i="1"/>
  <c r="O112" i="1" s="1"/>
  <c r="J108" i="1"/>
  <c r="O108" i="1" s="1"/>
  <c r="J104" i="1"/>
  <c r="O104" i="1" s="1"/>
  <c r="J100" i="1"/>
  <c r="O100" i="1" s="1"/>
  <c r="J96" i="1"/>
  <c r="O96" i="1" s="1"/>
  <c r="J92" i="1"/>
  <c r="O92" i="1" s="1"/>
  <c r="J88" i="1"/>
  <c r="O88" i="1" s="1"/>
  <c r="J84" i="1"/>
  <c r="O84" i="1" s="1"/>
  <c r="J80" i="1"/>
  <c r="O80" i="1" s="1"/>
  <c r="J76" i="1"/>
  <c r="O76" i="1" s="1"/>
  <c r="J72" i="1"/>
  <c r="O72" i="1" s="1"/>
  <c r="J68" i="1"/>
  <c r="O68" i="1" s="1"/>
  <c r="J64" i="1"/>
  <c r="O64" i="1" s="1"/>
  <c r="J60" i="1"/>
  <c r="O60" i="1" s="1"/>
  <c r="J56" i="1"/>
  <c r="O56" i="1" s="1"/>
  <c r="J52" i="1"/>
  <c r="O52" i="1" s="1"/>
  <c r="J48" i="1"/>
  <c r="O48" i="1" s="1"/>
  <c r="J215" i="1"/>
  <c r="O215" i="1" s="1"/>
  <c r="J207" i="1"/>
  <c r="O207" i="1" s="1"/>
  <c r="J199" i="1"/>
  <c r="O199" i="1" s="1"/>
  <c r="J191" i="1"/>
  <c r="O191" i="1" s="1"/>
  <c r="J183" i="1"/>
  <c r="O183" i="1" s="1"/>
  <c r="J175" i="1"/>
  <c r="O175" i="1" s="1"/>
  <c r="J167" i="1"/>
  <c r="O167" i="1" s="1"/>
  <c r="J159" i="1"/>
  <c r="O159" i="1" s="1"/>
  <c r="J151" i="1"/>
  <c r="O151" i="1" s="1"/>
  <c r="J143" i="1"/>
  <c r="O143" i="1" s="1"/>
  <c r="J139" i="1"/>
  <c r="O139" i="1" s="1"/>
  <c r="J135" i="1"/>
  <c r="O135" i="1" s="1"/>
  <c r="J131" i="1"/>
  <c r="O131" i="1" s="1"/>
  <c r="J127" i="1"/>
  <c r="O127" i="1" s="1"/>
  <c r="J221" i="1"/>
  <c r="O221" i="1" s="1"/>
  <c r="J213" i="1"/>
  <c r="O213" i="1" s="1"/>
  <c r="J205" i="1"/>
  <c r="O205" i="1" s="1"/>
  <c r="J197" i="1"/>
  <c r="O197" i="1" s="1"/>
  <c r="J189" i="1"/>
  <c r="O189" i="1" s="1"/>
  <c r="J181" i="1"/>
  <c r="O181" i="1" s="1"/>
  <c r="J173" i="1"/>
  <c r="O173" i="1" s="1"/>
  <c r="J165" i="1"/>
  <c r="O165" i="1" s="1"/>
  <c r="J157" i="1"/>
  <c r="O157" i="1" s="1"/>
  <c r="J149" i="1"/>
  <c r="O149" i="1" s="1"/>
  <c r="J142" i="1"/>
  <c r="O142" i="1" s="1"/>
  <c r="J138" i="1"/>
  <c r="O138" i="1" s="1"/>
  <c r="J134" i="1"/>
  <c r="O134" i="1" s="1"/>
  <c r="J130" i="1"/>
  <c r="O130" i="1" s="1"/>
  <c r="J126" i="1"/>
  <c r="O126" i="1" s="1"/>
  <c r="J122" i="1"/>
  <c r="O122" i="1" s="1"/>
  <c r="J118" i="1"/>
  <c r="O118" i="1" s="1"/>
  <c r="J114" i="1"/>
  <c r="O114" i="1" s="1"/>
  <c r="J110" i="1"/>
  <c r="O110" i="1" s="1"/>
  <c r="J106" i="1"/>
  <c r="O106" i="1" s="1"/>
  <c r="J102" i="1"/>
  <c r="O102" i="1" s="1"/>
  <c r="J98" i="1"/>
  <c r="O98" i="1" s="1"/>
  <c r="J94" i="1"/>
  <c r="O94" i="1" s="1"/>
  <c r="J90" i="1"/>
  <c r="O90" i="1" s="1"/>
  <c r="J86" i="1"/>
  <c r="O86" i="1" s="1"/>
  <c r="J82" i="1"/>
  <c r="O82" i="1" s="1"/>
  <c r="J78" i="1"/>
  <c r="O78" i="1" s="1"/>
  <c r="J74" i="1"/>
  <c r="O74" i="1" s="1"/>
  <c r="J70" i="1"/>
  <c r="O70" i="1" s="1"/>
  <c r="J66" i="1"/>
  <c r="O66" i="1" s="1"/>
  <c r="J62" i="1"/>
  <c r="O62" i="1" s="1"/>
  <c r="J58" i="1"/>
  <c r="O58" i="1" s="1"/>
  <c r="J54" i="1"/>
  <c r="O54" i="1" s="1"/>
  <c r="J50" i="1"/>
  <c r="O50" i="1" s="1"/>
  <c r="I3" i="1"/>
  <c r="N3" i="1" s="1"/>
  <c r="H4" i="1"/>
  <c r="M4" i="1" s="1"/>
  <c r="G5" i="1"/>
  <c r="L5" i="1" s="1"/>
  <c r="F6" i="1"/>
  <c r="K6" i="1" s="1"/>
  <c r="J6" i="1"/>
  <c r="O6" i="1" s="1"/>
  <c r="I7" i="1"/>
  <c r="N7" i="1" s="1"/>
  <c r="H8" i="1"/>
  <c r="M8" i="1" s="1"/>
  <c r="G9" i="1"/>
  <c r="L9" i="1" s="1"/>
  <c r="F10" i="1"/>
  <c r="K10" i="1" s="1"/>
  <c r="J10" i="1"/>
  <c r="O10" i="1" s="1"/>
  <c r="I11" i="1"/>
  <c r="N11" i="1" s="1"/>
  <c r="H12" i="1"/>
  <c r="M12" i="1" s="1"/>
  <c r="G13" i="1"/>
  <c r="L13" i="1" s="1"/>
  <c r="F14" i="1"/>
  <c r="K14" i="1" s="1"/>
  <c r="J14" i="1"/>
  <c r="O14" i="1" s="1"/>
  <c r="I15" i="1"/>
  <c r="N15" i="1" s="1"/>
  <c r="H16" i="1"/>
  <c r="M16" i="1" s="1"/>
  <c r="G17" i="1"/>
  <c r="L17" i="1" s="1"/>
  <c r="F18" i="1"/>
  <c r="K18" i="1" s="1"/>
  <c r="J18" i="1"/>
  <c r="O18" i="1" s="1"/>
  <c r="I19" i="1"/>
  <c r="N19" i="1" s="1"/>
  <c r="H20" i="1"/>
  <c r="M20" i="1" s="1"/>
  <c r="G21" i="1"/>
  <c r="L21" i="1" s="1"/>
  <c r="F22" i="1"/>
  <c r="K22" i="1" s="1"/>
  <c r="J22" i="1"/>
  <c r="O22" i="1" s="1"/>
  <c r="I23" i="1"/>
  <c r="N23" i="1" s="1"/>
  <c r="H24" i="1"/>
  <c r="M24" i="1" s="1"/>
  <c r="G25" i="1"/>
  <c r="L25" i="1" s="1"/>
  <c r="F26" i="1"/>
  <c r="K26" i="1" s="1"/>
  <c r="J26" i="1"/>
  <c r="O26" i="1" s="1"/>
  <c r="I27" i="1"/>
  <c r="N27" i="1" s="1"/>
  <c r="H28" i="1"/>
  <c r="M28" i="1" s="1"/>
  <c r="G29" i="1"/>
  <c r="L29" i="1" s="1"/>
  <c r="F30" i="1"/>
  <c r="K30" i="1" s="1"/>
  <c r="J30" i="1"/>
  <c r="O30" i="1" s="1"/>
  <c r="I31" i="1"/>
  <c r="N31" i="1" s="1"/>
  <c r="H32" i="1"/>
  <c r="M32" i="1" s="1"/>
  <c r="G33" i="1"/>
  <c r="L33" i="1" s="1"/>
  <c r="F34" i="1"/>
  <c r="K34" i="1" s="1"/>
  <c r="J34" i="1"/>
  <c r="O34" i="1" s="1"/>
  <c r="I35" i="1"/>
  <c r="N35" i="1" s="1"/>
  <c r="H36" i="1"/>
  <c r="M36" i="1" s="1"/>
  <c r="G37" i="1"/>
  <c r="L37" i="1" s="1"/>
  <c r="F38" i="1"/>
  <c r="K38" i="1" s="1"/>
  <c r="J38" i="1"/>
  <c r="O38" i="1" s="1"/>
  <c r="I39" i="1"/>
  <c r="N39" i="1" s="1"/>
  <c r="H40" i="1"/>
  <c r="M40" i="1" s="1"/>
  <c r="G41" i="1"/>
  <c r="L41" i="1" s="1"/>
  <c r="F42" i="1"/>
  <c r="K42" i="1" s="1"/>
  <c r="J42" i="1"/>
  <c r="O42" i="1" s="1"/>
  <c r="I43" i="1"/>
  <c r="N43" i="1" s="1"/>
  <c r="H44" i="1"/>
  <c r="M44" i="1" s="1"/>
  <c r="G45" i="1"/>
  <c r="L45" i="1" s="1"/>
  <c r="F46" i="1"/>
  <c r="K46" i="1" s="1"/>
  <c r="J46" i="1"/>
  <c r="O46" i="1" s="1"/>
  <c r="I47" i="1"/>
  <c r="N47" i="1" s="1"/>
  <c r="I48" i="1"/>
  <c r="N48" i="1" s="1"/>
  <c r="G50" i="1"/>
  <c r="L50" i="1" s="1"/>
  <c r="J51" i="1"/>
  <c r="O51" i="1" s="1"/>
  <c r="H53" i="1"/>
  <c r="M53" i="1" s="1"/>
  <c r="F55" i="1"/>
  <c r="K55" i="1" s="1"/>
  <c r="I56" i="1"/>
  <c r="N56" i="1" s="1"/>
  <c r="G58" i="1"/>
  <c r="L58" i="1" s="1"/>
  <c r="J59" i="1"/>
  <c r="O59" i="1" s="1"/>
  <c r="H61" i="1"/>
  <c r="M61" i="1" s="1"/>
  <c r="F63" i="1"/>
  <c r="K63" i="1" s="1"/>
  <c r="I64" i="1"/>
  <c r="N64" i="1" s="1"/>
  <c r="G66" i="1"/>
  <c r="L66" i="1" s="1"/>
  <c r="J67" i="1"/>
  <c r="O67" i="1" s="1"/>
  <c r="H69" i="1"/>
  <c r="M69" i="1" s="1"/>
  <c r="F71" i="1"/>
  <c r="K71" i="1" s="1"/>
  <c r="I72" i="1"/>
  <c r="N72" i="1" s="1"/>
  <c r="G74" i="1"/>
  <c r="L74" i="1" s="1"/>
  <c r="J75" i="1"/>
  <c r="O75" i="1" s="1"/>
  <c r="H77" i="1"/>
  <c r="M77" i="1" s="1"/>
  <c r="F79" i="1"/>
  <c r="K79" i="1" s="1"/>
  <c r="I80" i="1"/>
  <c r="N80" i="1" s="1"/>
  <c r="G82" i="1"/>
  <c r="L82" i="1" s="1"/>
  <c r="J83" i="1"/>
  <c r="O83" i="1" s="1"/>
  <c r="H85" i="1"/>
  <c r="M85" i="1" s="1"/>
  <c r="F87" i="1"/>
  <c r="K87" i="1" s="1"/>
  <c r="I88" i="1"/>
  <c r="N88" i="1" s="1"/>
  <c r="G90" i="1"/>
  <c r="L90" i="1" s="1"/>
  <c r="J91" i="1"/>
  <c r="O91" i="1" s="1"/>
  <c r="H93" i="1"/>
  <c r="M93" i="1" s="1"/>
  <c r="F95" i="1"/>
  <c r="K95" i="1" s="1"/>
  <c r="I96" i="1"/>
  <c r="N96" i="1" s="1"/>
  <c r="G98" i="1"/>
  <c r="L98" i="1" s="1"/>
  <c r="J99" i="1"/>
  <c r="O99" i="1" s="1"/>
  <c r="H101" i="1"/>
  <c r="M101" i="1" s="1"/>
  <c r="F103" i="1"/>
  <c r="K103" i="1" s="1"/>
  <c r="I104" i="1"/>
  <c r="N104" i="1" s="1"/>
  <c r="G106" i="1"/>
  <c r="L106" i="1" s="1"/>
  <c r="J107" i="1"/>
  <c r="O107" i="1" s="1"/>
  <c r="H109" i="1"/>
  <c r="M109" i="1" s="1"/>
  <c r="F111" i="1"/>
  <c r="K111" i="1" s="1"/>
  <c r="I112" i="1"/>
  <c r="N112" i="1" s="1"/>
  <c r="G114" i="1"/>
  <c r="L114" i="1" s="1"/>
  <c r="J115" i="1"/>
  <c r="O115" i="1" s="1"/>
  <c r="H117" i="1"/>
  <c r="M117" i="1" s="1"/>
  <c r="F119" i="1"/>
  <c r="K119" i="1" s="1"/>
  <c r="I120" i="1"/>
  <c r="N120" i="1" s="1"/>
  <c r="G122" i="1"/>
  <c r="L122" i="1" s="1"/>
  <c r="J123" i="1"/>
  <c r="O123" i="1" s="1"/>
  <c r="G126" i="1"/>
  <c r="L126" i="1" s="1"/>
  <c r="AQ230" i="1" l="1"/>
  <c r="AQ226" i="1"/>
  <c r="AL227" i="1"/>
  <c r="AG228" i="1"/>
  <c r="AB229" i="1"/>
  <c r="W230" i="1"/>
  <c r="W226" i="1"/>
  <c r="AQ229" i="1"/>
  <c r="AL230" i="1"/>
  <c r="AL226" i="1"/>
  <c r="AG227" i="1"/>
  <c r="AB228" i="1"/>
  <c r="W229" i="1"/>
  <c r="R230" i="1"/>
  <c r="R229" i="1"/>
  <c r="R228" i="1"/>
  <c r="R227" i="1"/>
  <c r="R226" i="1"/>
  <c r="AL229" i="1"/>
  <c r="AG226" i="1"/>
  <c r="W228" i="1"/>
  <c r="M230" i="1"/>
  <c r="M228" i="1"/>
  <c r="M226" i="1"/>
  <c r="AQ227" i="1"/>
  <c r="AQ228" i="1"/>
  <c r="AG230" i="1"/>
  <c r="AB227" i="1"/>
  <c r="M229" i="1"/>
  <c r="M227" i="1"/>
  <c r="AB226" i="1"/>
  <c r="AL228" i="1"/>
  <c r="AG229" i="1"/>
  <c r="AB230" i="1"/>
  <c r="W227" i="1"/>
  <c r="AR230" i="1"/>
  <c r="AR229" i="1"/>
  <c r="AM230" i="1"/>
  <c r="AM226" i="1"/>
  <c r="AH227" i="1"/>
  <c r="AC228" i="1"/>
  <c r="X229" i="1"/>
  <c r="S230" i="1"/>
  <c r="S229" i="1"/>
  <c r="S228" i="1"/>
  <c r="S227" i="1"/>
  <c r="S226" i="1"/>
  <c r="AR228" i="1"/>
  <c r="AM229" i="1"/>
  <c r="AH230" i="1"/>
  <c r="AH226" i="1"/>
  <c r="AC227" i="1"/>
  <c r="X228" i="1"/>
  <c r="N230" i="1"/>
  <c r="N229" i="1"/>
  <c r="N228" i="1"/>
  <c r="N227" i="1"/>
  <c r="N226" i="1"/>
  <c r="AR226" i="1"/>
  <c r="AR227" i="1"/>
  <c r="AH229" i="1"/>
  <c r="AC226" i="1"/>
  <c r="AM228" i="1"/>
  <c r="AC230" i="1"/>
  <c r="X227" i="1"/>
  <c r="AC229" i="1"/>
  <c r="AM227" i="1"/>
  <c r="X226" i="1"/>
  <c r="AH228" i="1"/>
  <c r="X230" i="1"/>
  <c r="AP227" i="1"/>
  <c r="AK228" i="1"/>
  <c r="AF229" i="1"/>
  <c r="AA230" i="1"/>
  <c r="AA226" i="1"/>
  <c r="V227" i="1"/>
  <c r="AP230" i="1"/>
  <c r="AP226" i="1"/>
  <c r="AK227" i="1"/>
  <c r="AF228" i="1"/>
  <c r="AA229" i="1"/>
  <c r="V230" i="1"/>
  <c r="V226" i="1"/>
  <c r="AP228" i="1"/>
  <c r="AP229" i="1"/>
  <c r="AK226" i="1"/>
  <c r="AA228" i="1"/>
  <c r="Q230" i="1"/>
  <c r="Q228" i="1"/>
  <c r="Q226" i="1"/>
  <c r="AK230" i="1"/>
  <c r="AF227" i="1"/>
  <c r="V229" i="1"/>
  <c r="Q229" i="1"/>
  <c r="Q227" i="1"/>
  <c r="AK229" i="1"/>
  <c r="V228" i="1"/>
  <c r="L228" i="1"/>
  <c r="AF226" i="1"/>
  <c r="L230" i="1"/>
  <c r="L226" i="1"/>
  <c r="AF230" i="1"/>
  <c r="AA227" i="1"/>
  <c r="L229" i="1"/>
  <c r="L227" i="1"/>
  <c r="AS230" i="1"/>
  <c r="AS229" i="1"/>
  <c r="AS228" i="1"/>
  <c r="AN229" i="1"/>
  <c r="AI230" i="1"/>
  <c r="AI226" i="1"/>
  <c r="AD227" i="1"/>
  <c r="Y228" i="1"/>
  <c r="O230" i="1"/>
  <c r="O229" i="1"/>
  <c r="O228" i="1"/>
  <c r="O227" i="1"/>
  <c r="O226" i="1"/>
  <c r="AS227" i="1"/>
  <c r="AN228" i="1"/>
  <c r="AI229" i="1"/>
  <c r="AD230" i="1"/>
  <c r="AD226" i="1"/>
  <c r="Y227" i="1"/>
  <c r="AN227" i="1"/>
  <c r="AD229" i="1"/>
  <c r="Y226" i="1"/>
  <c r="AN230" i="1"/>
  <c r="AS226" i="1"/>
  <c r="AI228" i="1"/>
  <c r="Y230" i="1"/>
  <c r="AI227" i="1"/>
  <c r="T229" i="1"/>
  <c r="Y229" i="1"/>
  <c r="T227" i="1"/>
  <c r="AN226" i="1"/>
  <c r="T226" i="1"/>
  <c r="AD228" i="1"/>
  <c r="T230" i="1"/>
  <c r="T228" i="1"/>
  <c r="AO228" i="1"/>
  <c r="AJ229" i="1"/>
  <c r="AE230" i="1"/>
  <c r="AE226" i="1"/>
  <c r="Z227" i="1"/>
  <c r="U228" i="1"/>
  <c r="P229" i="1"/>
  <c r="K226" i="1"/>
  <c r="K227" i="1"/>
  <c r="AO227" i="1"/>
  <c r="AJ228" i="1"/>
  <c r="AE229" i="1"/>
  <c r="Z230" i="1"/>
  <c r="Z226" i="1"/>
  <c r="U227" i="1"/>
  <c r="P228" i="1"/>
  <c r="K230" i="1"/>
  <c r="AO230" i="1"/>
  <c r="AO226" i="1"/>
  <c r="AE228" i="1"/>
  <c r="U230" i="1"/>
  <c r="AO229" i="1"/>
  <c r="AJ227" i="1"/>
  <c r="Z229" i="1"/>
  <c r="U226" i="1"/>
  <c r="P227" i="1"/>
  <c r="K229" i="1"/>
  <c r="AJ230" i="1"/>
  <c r="AJ226" i="1"/>
  <c r="P230" i="1"/>
  <c r="Z228" i="1"/>
  <c r="U229" i="1"/>
  <c r="K228" i="1"/>
  <c r="P226" i="1"/>
  <c r="AE227" i="1"/>
</calcChain>
</file>

<file path=xl/sharedStrings.xml><?xml version="1.0" encoding="utf-8"?>
<sst xmlns="http://schemas.openxmlformats.org/spreadsheetml/2006/main" count="492" uniqueCount="41">
  <si>
    <t>Student ID</t>
  </si>
  <si>
    <t>English</t>
  </si>
  <si>
    <t>Maths</t>
  </si>
  <si>
    <t>S&amp;T</t>
  </si>
  <si>
    <t>SS</t>
  </si>
  <si>
    <t>Hindi</t>
  </si>
  <si>
    <t>6th Term 1</t>
  </si>
  <si>
    <t>6th Term 2</t>
  </si>
  <si>
    <t>7th Term 1</t>
  </si>
  <si>
    <t>7th Term 2</t>
  </si>
  <si>
    <t>8th Term 2</t>
  </si>
  <si>
    <t>8th Term 1</t>
  </si>
  <si>
    <t>Baseline Z value based on Term 1 of 6th class</t>
  </si>
  <si>
    <t>Mean</t>
  </si>
  <si>
    <t>SD</t>
  </si>
  <si>
    <t>-0.5 to 0.5</t>
  </si>
  <si>
    <t>-1.5 to -0.5</t>
  </si>
  <si>
    <t>0.5 to 1.5</t>
  </si>
  <si>
    <t>&lt;-1.5</t>
  </si>
  <si>
    <t>&gt;1.5</t>
  </si>
  <si>
    <t>Bin</t>
  </si>
  <si>
    <t>MS_ID</t>
  </si>
  <si>
    <t>userID</t>
  </si>
  <si>
    <t>avg(a.R)</t>
  </si>
  <si>
    <t>group_concat(Distinct a.childClass)</t>
  </si>
  <si>
    <t>select a.userID, group_concat(Distinct a.childClass), avg(a.R)</t>
  </si>
  <si>
    <t>From adepts_teacherTopicQuesAttempt_archive_201213 a</t>
  </si>
  <si>
    <t>where a.childClass=6 and a.userID in (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,99985,42341,42342,99992,128428,42343,128429,42300,128430)</t>
  </si>
  <si>
    <t>group by a.userID</t>
  </si>
  <si>
    <t>result</t>
  </si>
  <si>
    <t>count(a.result)</t>
  </si>
  <si>
    <t>FAILURE</t>
  </si>
  <si>
    <t>SUCCESS</t>
  </si>
  <si>
    <t>select a.userID, a.result, count(a.result)</t>
  </si>
  <si>
    <t>From adepts_teacherTopicClusterStatus_archive a</t>
  </si>
  <si>
    <t>group by a.userID, a.result</t>
  </si>
  <si>
    <t>From adepts_ttChallengeQuesAttempt_archive a</t>
  </si>
  <si>
    <t>Failure %</t>
  </si>
  <si>
    <t>Question Accuracy</t>
  </si>
  <si>
    <t>Challenge Q accuracy</t>
  </si>
  <si>
    <t>Cluster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</si>
</sst>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wrapText="1"/>
    </xf>
    <xf numFmtId="0" fontId="0" fillId="2" borderId="2" xfId="0" applyFill="1" applyBorder="1"/>
    <xf numFmtId="0" fontId="1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Border="1" applyAlignment="1">
      <alignment wrapText="1"/>
    </xf>
    <xf numFmtId="0" fontId="0" fillId="0" borderId="0" xfId="0" quotePrefix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2" fillId="0" borderId="0" xfId="0" applyFont="1" applyBorder="1" applyAlignment="1">
      <alignment wrapText="1"/>
    </xf>
    <xf numFmtId="168" fontId="2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Sheet2!$B$11:$G$11</c:f>
              <c:numCache>
                <c:formatCode>General</c:formatCode>
                <c:ptCount val="6"/>
                <c:pt idx="0">
                  <c:v>0.78418611511929426</c:v>
                </c:pt>
                <c:pt idx="1">
                  <c:v>0.85011370007115361</c:v>
                </c:pt>
                <c:pt idx="2">
                  <c:v>0.84915166843350376</c:v>
                </c:pt>
                <c:pt idx="3">
                  <c:v>0.86208420657866236</c:v>
                </c:pt>
                <c:pt idx="4">
                  <c:v>0.77678057191596417</c:v>
                </c:pt>
                <c:pt idx="5">
                  <c:v>0.82172466041539383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Sheet2!$B$12:$G$12</c:f>
              <c:numCache>
                <c:formatCode>General</c:formatCode>
                <c:ptCount val="6"/>
                <c:pt idx="0">
                  <c:v>0.92132418916682679</c:v>
                </c:pt>
                <c:pt idx="1">
                  <c:v>0.91207972914279889</c:v>
                </c:pt>
                <c:pt idx="2">
                  <c:v>0.92193160130813723</c:v>
                </c:pt>
                <c:pt idx="3">
                  <c:v>0.91113683658296463</c:v>
                </c:pt>
                <c:pt idx="4">
                  <c:v>0.92270536691117377</c:v>
                </c:pt>
                <c:pt idx="5">
                  <c:v>0.91648469729630588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Sheet2!$B$13:$G$13</c:f>
              <c:numCache>
                <c:formatCode>General</c:formatCode>
                <c:ptCount val="6"/>
                <c:pt idx="0">
                  <c:v>0.99962783050479387</c:v>
                </c:pt>
                <c:pt idx="1">
                  <c:v>1.0045811907292299</c:v>
                </c:pt>
                <c:pt idx="2">
                  <c:v>1.0098701775700232</c:v>
                </c:pt>
                <c:pt idx="3">
                  <c:v>1.0129434544808336</c:v>
                </c:pt>
                <c:pt idx="4">
                  <c:v>0.99665408492781393</c:v>
                </c:pt>
                <c:pt idx="5">
                  <c:v>0.99626230962490836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Sheet2!$B$14:$G$14</c:f>
              <c:numCache>
                <c:formatCode>General</c:formatCode>
                <c:ptCount val="6"/>
                <c:pt idx="0">
                  <c:v>1.0745628304897497</c:v>
                </c:pt>
                <c:pt idx="1">
                  <c:v>1.0756075373505096</c:v>
                </c:pt>
                <c:pt idx="2">
                  <c:v>1.0656171330566613</c:v>
                </c:pt>
                <c:pt idx="3">
                  <c:v>1.0618606273507059</c:v>
                </c:pt>
                <c:pt idx="4">
                  <c:v>1.1159764059948636</c:v>
                </c:pt>
                <c:pt idx="5">
                  <c:v>1.0910477881751517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Sheet2!$B$15:$G$15</c:f>
              <c:numCache>
                <c:formatCode>General</c:formatCode>
                <c:ptCount val="6"/>
                <c:pt idx="0">
                  <c:v>1.1354227035536735</c:v>
                </c:pt>
                <c:pt idx="1">
                  <c:v>1.1399860214017588</c:v>
                </c:pt>
                <c:pt idx="2">
                  <c:v>1.0919154830621871</c:v>
                </c:pt>
                <c:pt idx="3">
                  <c:v>1.0969084779512168</c:v>
                </c:pt>
                <c:pt idx="4">
                  <c:v>1.2123290121355539</c:v>
                </c:pt>
                <c:pt idx="5">
                  <c:v>1.1705061528770109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960512"/>
        <c:axId val="268962048"/>
      </c:lineChart>
      <c:catAx>
        <c:axId val="2689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962048"/>
        <c:crosses val="autoZero"/>
        <c:auto val="1"/>
        <c:lblAlgn val="ctr"/>
        <c:lblOffset val="100"/>
        <c:noMultiLvlLbl val="0"/>
      </c:catAx>
      <c:valAx>
        <c:axId val="26896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96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Sheet2!$J$10:$O$10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Sheet2!$J$11:$O$11</c:f>
              <c:numCache>
                <c:formatCode>General</c:formatCode>
                <c:ptCount val="6"/>
                <c:pt idx="0">
                  <c:v>0.74075823392109041</c:v>
                </c:pt>
                <c:pt idx="1">
                  <c:v>0.76334802273535418</c:v>
                </c:pt>
                <c:pt idx="2">
                  <c:v>0.79269692472483733</c:v>
                </c:pt>
                <c:pt idx="3">
                  <c:v>0.80532962602239322</c:v>
                </c:pt>
                <c:pt idx="4">
                  <c:v>0.78798991482580039</c:v>
                </c:pt>
                <c:pt idx="5">
                  <c:v>0.79605773966594606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Sheet2!$J$10:$O$10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Sheet2!$J$12:$O$12</c:f>
              <c:numCache>
                <c:formatCode>General</c:formatCode>
                <c:ptCount val="6"/>
                <c:pt idx="0">
                  <c:v>0.90726080569037282</c:v>
                </c:pt>
                <c:pt idx="1">
                  <c:v>0.89895172941610046</c:v>
                </c:pt>
                <c:pt idx="2">
                  <c:v>0.91390613718498437</c:v>
                </c:pt>
                <c:pt idx="3">
                  <c:v>0.91223860994109085</c:v>
                </c:pt>
                <c:pt idx="4">
                  <c:v>0.88760567817788671</c:v>
                </c:pt>
                <c:pt idx="5">
                  <c:v>0.91534332048681011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Sheet2!$J$10:$O$10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Sheet2!$J$13:$O$13</c:f>
              <c:numCache>
                <c:formatCode>General</c:formatCode>
                <c:ptCount val="6"/>
                <c:pt idx="0">
                  <c:v>1.0042277159691861</c:v>
                </c:pt>
                <c:pt idx="1">
                  <c:v>1.0157784452399214</c:v>
                </c:pt>
                <c:pt idx="2">
                  <c:v>1.0027413348600844</c:v>
                </c:pt>
                <c:pt idx="3">
                  <c:v>1.0040282591588836</c:v>
                </c:pt>
                <c:pt idx="4">
                  <c:v>0.9954701311451134</c:v>
                </c:pt>
                <c:pt idx="5">
                  <c:v>1.0006022854512275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Sheet2!$J$10:$O$10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Sheet2!$J$14:$O$14</c:f>
              <c:numCache>
                <c:formatCode>General</c:formatCode>
                <c:ptCount val="6"/>
                <c:pt idx="0">
                  <c:v>1.0923199135065078</c:v>
                </c:pt>
                <c:pt idx="1">
                  <c:v>1.09040049013022</c:v>
                </c:pt>
                <c:pt idx="2">
                  <c:v>1.0842931084984273</c:v>
                </c:pt>
                <c:pt idx="3">
                  <c:v>1.0910954666043382</c:v>
                </c:pt>
                <c:pt idx="4">
                  <c:v>1.1062984486225715</c:v>
                </c:pt>
                <c:pt idx="5">
                  <c:v>1.086199894698312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Sheet2!$J$10:$O$10</c:f>
              <c:strCache>
                <c:ptCount val="6"/>
                <c:pt idx="0">
                  <c:v>6th Term 1</c:v>
                </c:pt>
                <c:pt idx="1">
                  <c:v>6th Term 2</c:v>
                </c:pt>
                <c:pt idx="2">
                  <c:v>7th Term 1</c:v>
                </c:pt>
                <c:pt idx="3">
                  <c:v>7th Term 2</c:v>
                </c:pt>
                <c:pt idx="4">
                  <c:v>8th Term 1</c:v>
                </c:pt>
                <c:pt idx="5">
                  <c:v>8th Term 2</c:v>
                </c:pt>
              </c:strCache>
            </c:strRef>
          </c:cat>
          <c:val>
            <c:numRef>
              <c:f>Sheet2!$J$15:$O$15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59136"/>
        <c:axId val="226426880"/>
      </c:lineChart>
      <c:catAx>
        <c:axId val="22565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426880"/>
        <c:crosses val="autoZero"/>
        <c:auto val="1"/>
        <c:lblAlgn val="ctr"/>
        <c:lblOffset val="100"/>
        <c:noMultiLvlLbl val="0"/>
      </c:catAx>
      <c:valAx>
        <c:axId val="2264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65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15</xdr:row>
      <xdr:rowOff>161925</xdr:rowOff>
    </xdr:from>
    <xdr:to>
      <xdr:col>8</xdr:col>
      <xdr:colOff>266700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15</xdr:row>
      <xdr:rowOff>171450</xdr:rowOff>
    </xdr:from>
    <xdr:to>
      <xdr:col>16</xdr:col>
      <xdr:colOff>133350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5" max="6" width="11.42578125" bestFit="1" customWidth="1"/>
  </cols>
  <sheetData>
    <row r="1" spans="1:45" ht="25.5" customHeight="1" x14ac:dyDescent="0.25">
      <c r="A1" s="2"/>
      <c r="B1" s="11"/>
      <c r="C1" s="11"/>
      <c r="D1" s="11"/>
      <c r="E1" s="11"/>
      <c r="F1" s="7" t="s">
        <v>12</v>
      </c>
      <c r="G1" s="8"/>
      <c r="H1" s="8"/>
      <c r="I1" s="8"/>
      <c r="J1" s="9"/>
      <c r="K1" s="7" t="s">
        <v>20</v>
      </c>
      <c r="L1" s="8"/>
      <c r="M1" s="8"/>
      <c r="N1" s="8"/>
      <c r="O1" s="9"/>
      <c r="P1" s="10" t="s">
        <v>6</v>
      </c>
      <c r="Q1" s="10"/>
      <c r="R1" s="10"/>
      <c r="S1" s="10"/>
      <c r="T1" s="10"/>
      <c r="U1" s="10" t="s">
        <v>7</v>
      </c>
      <c r="V1" s="10"/>
      <c r="W1" s="10"/>
      <c r="X1" s="10"/>
      <c r="Y1" s="10"/>
      <c r="Z1" s="10" t="s">
        <v>8</v>
      </c>
      <c r="AA1" s="10"/>
      <c r="AB1" s="10"/>
      <c r="AC1" s="10"/>
      <c r="AD1" s="10"/>
      <c r="AE1" s="10" t="s">
        <v>9</v>
      </c>
      <c r="AF1" s="10"/>
      <c r="AG1" s="10"/>
      <c r="AH1" s="10"/>
      <c r="AI1" s="10"/>
      <c r="AJ1" s="10" t="s">
        <v>11</v>
      </c>
      <c r="AK1" s="10"/>
      <c r="AL1" s="10"/>
      <c r="AM1" s="10"/>
      <c r="AN1" s="10"/>
      <c r="AO1" s="10" t="s">
        <v>10</v>
      </c>
      <c r="AP1" s="10"/>
      <c r="AQ1" s="10"/>
      <c r="AR1" s="10"/>
      <c r="AS1" s="10"/>
    </row>
    <row r="2" spans="1:45" ht="38.25" x14ac:dyDescent="0.25">
      <c r="A2" s="3" t="s">
        <v>0</v>
      </c>
      <c r="B2" s="3" t="s">
        <v>21</v>
      </c>
      <c r="C2" s="3" t="s">
        <v>38</v>
      </c>
      <c r="D2" s="3" t="s">
        <v>39</v>
      </c>
      <c r="E2" s="3" t="s">
        <v>40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1</v>
      </c>
      <c r="AF2" s="2" t="s">
        <v>2</v>
      </c>
      <c r="AG2" s="2" t="s">
        <v>3</v>
      </c>
      <c r="AH2" s="2" t="s">
        <v>4</v>
      </c>
      <c r="AI2" s="2" t="s">
        <v>5</v>
      </c>
      <c r="AJ2" s="2" t="s">
        <v>1</v>
      </c>
      <c r="AK2" s="2" t="s">
        <v>2</v>
      </c>
      <c r="AL2" s="2" t="s">
        <v>3</v>
      </c>
      <c r="AM2" s="2" t="s">
        <v>4</v>
      </c>
      <c r="AN2" s="2" t="s">
        <v>5</v>
      </c>
      <c r="AO2" s="2" t="s">
        <v>1</v>
      </c>
      <c r="AP2" s="2" t="s">
        <v>2</v>
      </c>
      <c r="AQ2" s="2" t="s">
        <v>3</v>
      </c>
      <c r="AR2" s="2" t="s">
        <v>4</v>
      </c>
      <c r="AS2" s="2" t="s">
        <v>5</v>
      </c>
    </row>
    <row r="3" spans="1:45" x14ac:dyDescent="0.25">
      <c r="A3" s="1">
        <v>2009213</v>
      </c>
      <c r="B3" s="12">
        <v>42186</v>
      </c>
      <c r="C3" s="12">
        <f>VLOOKUP(B3,'Question accuracy'!$A$2:$C$177,3,0)</f>
        <v>0.75</v>
      </c>
      <c r="D3" s="12">
        <f>VLOOKUP(B3,'Challenge questions'!$A$2:$C$176,3,0)</f>
        <v>0.59379999999999999</v>
      </c>
      <c r="E3" s="13">
        <f>VLOOKUP(B3,'Cluster failure'!$E$2:$F$177,2,0)</f>
        <v>0.40677966101694918</v>
      </c>
      <c r="F3" s="5">
        <f>(P3-P$223)/P$224</f>
        <v>1.270502118333678</v>
      </c>
      <c r="G3" s="5">
        <f t="shared" ref="G3:J3" si="0">(Q3-Q$223)/Q$224</f>
        <v>0.36086909139630502</v>
      </c>
      <c r="H3" s="5">
        <f t="shared" si="0"/>
        <v>1.2722976433543984</v>
      </c>
      <c r="I3" s="5">
        <f t="shared" si="0"/>
        <v>1.2325716946430412</v>
      </c>
      <c r="J3" s="5">
        <f t="shared" si="0"/>
        <v>0.82899110537778831</v>
      </c>
      <c r="K3" s="5">
        <f>IF(F3&lt;-1.5,1,IF(F3&lt;-0.5,2,IF(F3&lt;0.5,3,IF(F3&lt;1.5,4,5))))</f>
        <v>4</v>
      </c>
      <c r="L3" s="5">
        <f t="shared" ref="L3:O3" si="1">IF(G3&lt;-1.5,1,IF(G3&lt;-0.5,2,IF(G3&lt;0.5,3,IF(G3&lt;1.5,4,5))))</f>
        <v>3</v>
      </c>
      <c r="M3" s="5">
        <f t="shared" si="1"/>
        <v>4</v>
      </c>
      <c r="N3" s="5">
        <f t="shared" si="1"/>
        <v>4</v>
      </c>
      <c r="O3" s="5">
        <f t="shared" si="1"/>
        <v>4</v>
      </c>
      <c r="P3" s="4">
        <v>1.1088097826084546</v>
      </c>
      <c r="Q3" s="4">
        <v>1.0373073749826887</v>
      </c>
      <c r="R3" s="4">
        <v>1.1677580013973108</v>
      </c>
      <c r="S3" s="4">
        <v>1.1688983036716183</v>
      </c>
      <c r="T3" s="4">
        <v>1.0675776680052607</v>
      </c>
      <c r="U3" s="4">
        <v>1.1069223087550728</v>
      </c>
      <c r="V3" s="4">
        <v>1.1153143726129269</v>
      </c>
      <c r="W3" s="4">
        <v>1.1080379051338662</v>
      </c>
      <c r="X3" s="4">
        <v>1.1269659647511003</v>
      </c>
      <c r="Y3" s="4">
        <v>1.0934118192386946</v>
      </c>
      <c r="Z3" s="4">
        <v>1.1724768542181225</v>
      </c>
      <c r="AA3" s="4">
        <v>1.1539591640698459</v>
      </c>
      <c r="AB3" s="4">
        <v>1.1151889994229249</v>
      </c>
      <c r="AC3" s="4">
        <v>1.1610731598135937</v>
      </c>
      <c r="AD3" s="4">
        <v>1.0662778520560028</v>
      </c>
      <c r="AE3" s="4">
        <v>1.0802873766870613</v>
      </c>
      <c r="AF3" s="4">
        <v>1.1516019025032767</v>
      </c>
      <c r="AG3" s="4">
        <v>1.1153079883066281</v>
      </c>
      <c r="AH3" s="4">
        <v>1.1776647861574636</v>
      </c>
      <c r="AI3" s="4">
        <v>1.0839490904004394</v>
      </c>
      <c r="AJ3" s="4">
        <v>1.21773410141173</v>
      </c>
      <c r="AK3" s="4">
        <v>1.1946462451228401</v>
      </c>
      <c r="AL3" s="4">
        <v>1.2381816327199509</v>
      </c>
      <c r="AM3" s="4">
        <v>1.2541774828615395</v>
      </c>
      <c r="AN3" s="4">
        <v>1.1335334892358873</v>
      </c>
      <c r="AO3" s="4">
        <v>1.2043821812913327</v>
      </c>
      <c r="AP3" s="4">
        <v>1.1912190953689918</v>
      </c>
      <c r="AQ3" s="4">
        <v>1.2194336932977257</v>
      </c>
      <c r="AR3" s="4">
        <v>1.2306514619235658</v>
      </c>
      <c r="AS3" s="4">
        <v>1.154846475210985</v>
      </c>
    </row>
    <row r="4" spans="1:45" x14ac:dyDescent="0.25">
      <c r="A4" s="1">
        <v>2009473</v>
      </c>
      <c r="B4" s="12">
        <v>42230</v>
      </c>
      <c r="C4" s="12">
        <f>VLOOKUP(B4,'Question accuracy'!$A$2:$C$177,3,0)</f>
        <v>0.68469999999999998</v>
      </c>
      <c r="D4" s="12">
        <f>VLOOKUP(B4,'Challenge questions'!$A$2:$C$176,3,0)</f>
        <v>0.51160000000000005</v>
      </c>
      <c r="E4" s="13">
        <f>VLOOKUP(B4,'Cluster failure'!$E$2:$F$177,2,0)</f>
        <v>0.44117647058823528</v>
      </c>
      <c r="F4" s="5">
        <f t="shared" ref="F4:F67" si="2">(P4-P$223)/P$224</f>
        <v>3.8853485352604529E-2</v>
      </c>
      <c r="G4" s="5">
        <f t="shared" ref="G4:G67" si="3">(Q4-Q$223)/Q$224</f>
        <v>0.32342958007987549</v>
      </c>
      <c r="H4" s="5">
        <f t="shared" ref="H4:H67" si="4">(R4-R$223)/R$224</f>
        <v>0.80154246081768576</v>
      </c>
      <c r="I4" s="5">
        <f t="shared" ref="I4:I67" si="5">(S4-S$223)/S$224</f>
        <v>-0.29259524939125187</v>
      </c>
      <c r="J4" s="5">
        <f t="shared" ref="J4:J67" si="6">(T4-T$223)/T$224</f>
        <v>-0.14593557615605579</v>
      </c>
      <c r="K4" s="5">
        <f t="shared" ref="K4:K67" si="7">IF(F4&lt;-1.5,1,IF(F4&lt;-0.5,2,IF(F4&lt;0.5,3,IF(F4&lt;1.5,4,5))))</f>
        <v>3</v>
      </c>
      <c r="L4" s="5">
        <f t="shared" ref="L4:L67" si="8">IF(G4&lt;-1.5,1,IF(G4&lt;-0.5,2,IF(G4&lt;0.5,3,IF(G4&lt;1.5,4,5))))</f>
        <v>3</v>
      </c>
      <c r="M4" s="5">
        <f t="shared" ref="M4:M67" si="9">IF(H4&lt;-1.5,1,IF(H4&lt;-0.5,2,IF(H4&lt;0.5,3,IF(H4&lt;1.5,4,5))))</f>
        <v>4</v>
      </c>
      <c r="N4" s="5">
        <f t="shared" ref="N4:N67" si="10">IF(I4&lt;-1.5,1,IF(I4&lt;-0.5,2,IF(I4&lt;0.5,3,IF(I4&lt;1.5,4,5))))</f>
        <v>3</v>
      </c>
      <c r="O4" s="5">
        <f t="shared" ref="O4:O67" si="11">IF(J4&lt;-1.5,1,IF(J4&lt;-0.5,2,IF(J4&lt;0.5,3,IF(J4&lt;1.5,4,5))))</f>
        <v>3</v>
      </c>
      <c r="P4" s="4">
        <v>1.0013642555277045</v>
      </c>
      <c r="Q4" s="4">
        <v>1.0333402193143935</v>
      </c>
      <c r="R4" s="4">
        <v>1.1060506111622475</v>
      </c>
      <c r="S4" s="4">
        <v>0.96065624823999674</v>
      </c>
      <c r="T4" s="4">
        <v>0.98672107620588301</v>
      </c>
      <c r="U4" s="4">
        <v>0.97150278143073432</v>
      </c>
      <c r="V4" s="4">
        <v>0.90252233371210144</v>
      </c>
      <c r="W4" s="4">
        <v>1.0214395325850332</v>
      </c>
      <c r="X4" s="4">
        <v>1.0013511114498914</v>
      </c>
      <c r="Y4" s="4">
        <v>1.0131795670002255</v>
      </c>
      <c r="Z4" s="4">
        <v>1.0059089321443035</v>
      </c>
      <c r="AA4" s="4">
        <v>1.0670772750430786</v>
      </c>
      <c r="AB4" s="4">
        <v>1.0233062749253106</v>
      </c>
      <c r="AC4" s="4">
        <v>0.96206918991699875</v>
      </c>
      <c r="AD4" s="4">
        <v>0.9638698269046172</v>
      </c>
      <c r="AE4" s="4">
        <v>0.85409526151944792</v>
      </c>
      <c r="AF4" s="4">
        <v>0.98925554483881262</v>
      </c>
      <c r="AG4" s="4">
        <v>1.0055240422793394</v>
      </c>
      <c r="AH4" s="4">
        <v>0.94309210669387922</v>
      </c>
      <c r="AI4" s="4">
        <v>0.97967968581484322</v>
      </c>
      <c r="AJ4" s="4">
        <v>0.96726115405362734</v>
      </c>
      <c r="AK4" s="4">
        <v>0.84315394521655518</v>
      </c>
      <c r="AL4" s="4">
        <v>0.91051110637782529</v>
      </c>
      <c r="AM4" s="4">
        <v>0.99232754783731247</v>
      </c>
      <c r="AN4" s="4">
        <v>0.94745553729514531</v>
      </c>
      <c r="AO4" s="4">
        <v>0.91727499895190923</v>
      </c>
      <c r="AP4" s="4">
        <v>0.93819883987724728</v>
      </c>
      <c r="AQ4" s="4">
        <v>0.94125635773890426</v>
      </c>
      <c r="AR4" s="4">
        <v>0.9289919811192987</v>
      </c>
      <c r="AS4" s="4">
        <v>0.98549222420717097</v>
      </c>
    </row>
    <row r="5" spans="1:45" x14ac:dyDescent="0.25">
      <c r="A5" s="1">
        <v>2005039</v>
      </c>
      <c r="B5" s="12">
        <v>42187</v>
      </c>
      <c r="C5" s="12">
        <f>VLOOKUP(B5,'Question accuracy'!$A$2:$C$177,3,0)</f>
        <v>0.74150000000000005</v>
      </c>
      <c r="D5" s="12">
        <f>VLOOKUP(B5,'Challenge questions'!$A$2:$C$176,3,0)</f>
        <v>0.53849999999999998</v>
      </c>
      <c r="E5" s="13">
        <f>VLOOKUP(B5,'Cluster failure'!$E$2:$F$177,2,0)</f>
        <v>0.33333333333333331</v>
      </c>
      <c r="F5" s="5">
        <f t="shared" si="2"/>
        <v>-0.11145058898053495</v>
      </c>
      <c r="G5" s="5">
        <f t="shared" si="3"/>
        <v>-1.160303278074057</v>
      </c>
      <c r="H5" s="5">
        <f t="shared" si="4"/>
        <v>-0.38029200142694553</v>
      </c>
      <c r="I5" s="5">
        <f t="shared" si="5"/>
        <v>-0.66645306002205018</v>
      </c>
      <c r="J5" s="5">
        <f t="shared" si="6"/>
        <v>-0.96679129650617157</v>
      </c>
      <c r="K5" s="5">
        <f t="shared" si="7"/>
        <v>3</v>
      </c>
      <c r="L5" s="5">
        <f t="shared" si="8"/>
        <v>2</v>
      </c>
      <c r="M5" s="5">
        <f t="shared" si="9"/>
        <v>3</v>
      </c>
      <c r="N5" s="5">
        <f t="shared" si="10"/>
        <v>2</v>
      </c>
      <c r="O5" s="5">
        <f t="shared" si="11"/>
        <v>2</v>
      </c>
      <c r="P5" s="4">
        <v>0.98825215516347942</v>
      </c>
      <c r="Q5" s="4">
        <v>0.87612130775562613</v>
      </c>
      <c r="R5" s="4">
        <v>0.95113373916522326</v>
      </c>
      <c r="S5" s="4">
        <v>0.90961074189103874</v>
      </c>
      <c r="T5" s="4">
        <v>0.91864252510693112</v>
      </c>
      <c r="U5" s="4">
        <v>0.87303000204431991</v>
      </c>
      <c r="V5" s="4">
        <v>0.91508756255741786</v>
      </c>
      <c r="W5" s="4">
        <v>1.0029804874180863</v>
      </c>
      <c r="X5" s="4">
        <v>0.87519018389284364</v>
      </c>
      <c r="Y5" s="4">
        <v>0.94673633352621567</v>
      </c>
      <c r="Z5" s="4">
        <v>1.0855908625245363</v>
      </c>
      <c r="AA5" s="4">
        <v>1.0153354926592892</v>
      </c>
      <c r="AB5" s="4">
        <v>1.0438406759727779</v>
      </c>
      <c r="AC5" s="4">
        <v>0.8487704363996228</v>
      </c>
      <c r="AD5" s="4">
        <v>0.97920504252442109</v>
      </c>
      <c r="AE5" s="4">
        <v>0.95721527383077942</v>
      </c>
      <c r="AF5" s="4">
        <v>0.9189268486459351</v>
      </c>
      <c r="AG5" s="4">
        <v>0.98143578502815343</v>
      </c>
      <c r="AH5" s="4">
        <v>0.83432212494731006</v>
      </c>
      <c r="AI5" s="4">
        <v>0.94130701343653023</v>
      </c>
      <c r="AJ5" s="4">
        <v>0.84662924493060743</v>
      </c>
      <c r="AK5" s="4">
        <v>0.9367199032530733</v>
      </c>
      <c r="AL5" s="4">
        <v>0.94282063968456631</v>
      </c>
      <c r="AM5" s="4">
        <v>0.89281314036293347</v>
      </c>
      <c r="AN5" s="4">
        <v>0.92494879635985505</v>
      </c>
      <c r="AO5" s="4">
        <v>1.0063678459414274</v>
      </c>
      <c r="AP5" s="4">
        <v>0.84598364606425991</v>
      </c>
      <c r="AQ5" s="4">
        <v>0.9811849627323036</v>
      </c>
      <c r="AR5" s="4">
        <v>0.88411816454898651</v>
      </c>
      <c r="AS5" s="4">
        <v>0.90055688691251878</v>
      </c>
    </row>
    <row r="6" spans="1:45" x14ac:dyDescent="0.25">
      <c r="A6" s="1">
        <v>2006066</v>
      </c>
      <c r="B6" s="12">
        <v>42188</v>
      </c>
      <c r="C6" s="12">
        <f>VLOOKUP(B6,'Question accuracy'!$A$2:$C$177,3,0)</f>
        <v>0.56869999999999998</v>
      </c>
      <c r="D6" s="12">
        <f>VLOOKUP(B6,'Challenge questions'!$A$2:$C$176,3,0)</f>
        <v>0.53849999999999998</v>
      </c>
      <c r="E6" s="13">
        <f>VLOOKUP(B6,'Cluster failure'!$E$2:$F$177,2,0)</f>
        <v>0.46666666666666667</v>
      </c>
      <c r="F6" s="5">
        <f t="shared" si="2"/>
        <v>-0.10087608340375384</v>
      </c>
      <c r="G6" s="5">
        <f t="shared" si="3"/>
        <v>9.1262458862553276E-3</v>
      </c>
      <c r="H6" s="5">
        <f t="shared" si="4"/>
        <v>-0.1485294474213463</v>
      </c>
      <c r="I6" s="5">
        <f t="shared" si="5"/>
        <v>-0.29928899091785138</v>
      </c>
      <c r="J6" s="5">
        <f t="shared" si="6"/>
        <v>-0.40098109761446471</v>
      </c>
      <c r="K6" s="5">
        <f t="shared" si="7"/>
        <v>3</v>
      </c>
      <c r="L6" s="5">
        <f t="shared" si="8"/>
        <v>3</v>
      </c>
      <c r="M6" s="5">
        <f t="shared" si="9"/>
        <v>3</v>
      </c>
      <c r="N6" s="5">
        <f t="shared" si="10"/>
        <v>3</v>
      </c>
      <c r="O6" s="5">
        <f t="shared" si="11"/>
        <v>3</v>
      </c>
      <c r="P6" s="4">
        <v>0.98917464498313323</v>
      </c>
      <c r="Q6" s="4">
        <v>1.0000360919375191</v>
      </c>
      <c r="R6" s="4">
        <v>0.98151356904799492</v>
      </c>
      <c r="S6" s="4">
        <v>0.95974230337679378</v>
      </c>
      <c r="T6" s="4">
        <v>0.96556860186147653</v>
      </c>
      <c r="U6" s="4">
        <v>0.92952918158970677</v>
      </c>
      <c r="V6" s="4">
        <v>0.84344137091122617</v>
      </c>
      <c r="W6" s="4">
        <v>0.94715722562834304</v>
      </c>
      <c r="X6" s="4">
        <v>0.99248709730134388</v>
      </c>
      <c r="Y6" s="4">
        <v>0.96428773842939941</v>
      </c>
      <c r="Z6" s="4">
        <v>0.91511096166577799</v>
      </c>
      <c r="AA6" s="4">
        <v>0.8818807248713717</v>
      </c>
      <c r="AB6" s="4">
        <v>0.90799227669510729</v>
      </c>
      <c r="AC6" s="4">
        <v>0.99678911556879379</v>
      </c>
      <c r="AD6" s="4">
        <v>0.92015752426866493</v>
      </c>
      <c r="AE6" s="4">
        <v>0.95408485227491102</v>
      </c>
      <c r="AF6" s="4">
        <v>0.7599035741899135</v>
      </c>
      <c r="AG6" s="4">
        <v>0.93840517743335605</v>
      </c>
      <c r="AH6" s="4">
        <v>0.94201931366000402</v>
      </c>
      <c r="AI6" s="4">
        <v>0.97669083163180748</v>
      </c>
      <c r="AJ6" s="4">
        <v>1.0003712461184604</v>
      </c>
      <c r="AK6" s="4">
        <v>0.74033104966893504</v>
      </c>
      <c r="AL6" s="4">
        <v>0.83024300388960637</v>
      </c>
      <c r="AM6" s="4">
        <v>0.8202203996370061</v>
      </c>
      <c r="AN6" s="4">
        <v>0.99667959403123296</v>
      </c>
      <c r="AO6" s="4">
        <v>0.8663491359733474</v>
      </c>
      <c r="AP6" s="4">
        <v>0.80443485295629757</v>
      </c>
      <c r="AQ6" s="4">
        <v>0.75971111489898713</v>
      </c>
      <c r="AR6" s="4">
        <v>0.76100638189374659</v>
      </c>
      <c r="AS6" s="4">
        <v>0.9320738905074567</v>
      </c>
    </row>
    <row r="7" spans="1:45" x14ac:dyDescent="0.25">
      <c r="A7" s="1">
        <v>2009478</v>
      </c>
      <c r="B7" s="12">
        <v>42191</v>
      </c>
      <c r="C7" s="12">
        <f>VLOOKUP(B7,'Question accuracy'!$A$2:$C$177,3,0)</f>
        <v>0.8256</v>
      </c>
      <c r="D7" s="12">
        <f>VLOOKUP(B7,'Challenge questions'!$A$2:$C$176,3,0)</f>
        <v>0.59379999999999999</v>
      </c>
      <c r="E7" s="13">
        <f>VLOOKUP(B7,'Cluster failure'!$E$2:$F$177,2,0)</f>
        <v>0.17391304347826086</v>
      </c>
      <c r="F7" s="5">
        <f t="shared" si="2"/>
        <v>-0.54121380082638992</v>
      </c>
      <c r="G7" s="5">
        <f t="shared" si="3"/>
        <v>0.46707073503654617</v>
      </c>
      <c r="H7" s="5">
        <f t="shared" si="4"/>
        <v>0.60102921845600699</v>
      </c>
      <c r="I7" s="5">
        <f t="shared" si="5"/>
        <v>0.15077134607488876</v>
      </c>
      <c r="J7" s="5">
        <f t="shared" si="6"/>
        <v>-0.22037557027032909</v>
      </c>
      <c r="K7" s="5">
        <f t="shared" si="7"/>
        <v>2</v>
      </c>
      <c r="L7" s="5">
        <f t="shared" si="8"/>
        <v>3</v>
      </c>
      <c r="M7" s="5">
        <f t="shared" si="9"/>
        <v>4</v>
      </c>
      <c r="N7" s="5">
        <f t="shared" si="10"/>
        <v>3</v>
      </c>
      <c r="O7" s="5">
        <f t="shared" si="11"/>
        <v>3</v>
      </c>
      <c r="P7" s="4">
        <v>0.950760833710112</v>
      </c>
      <c r="Q7" s="4">
        <v>1.0485606856626484</v>
      </c>
      <c r="R7" s="4">
        <v>1.0797669942150352</v>
      </c>
      <c r="S7" s="4">
        <v>1.0211922908750208</v>
      </c>
      <c r="T7" s="4">
        <v>0.98054731531529349</v>
      </c>
      <c r="U7" s="4">
        <v>0.99709180418233079</v>
      </c>
      <c r="V7" s="4">
        <v>1.0340817506982143</v>
      </c>
      <c r="W7" s="4">
        <v>1.0835718708306563</v>
      </c>
      <c r="X7" s="4">
        <v>1.0909223110995612</v>
      </c>
      <c r="Y7" s="4">
        <v>1.0500618307132388</v>
      </c>
      <c r="Z7" s="4">
        <v>1.0395658091191622</v>
      </c>
      <c r="AA7" s="4">
        <v>1.0483055485077368</v>
      </c>
      <c r="AB7" s="4">
        <v>1.066146524325317</v>
      </c>
      <c r="AC7" s="4">
        <v>1.0832163985101546</v>
      </c>
      <c r="AD7" s="4">
        <v>1.0518881543188139</v>
      </c>
      <c r="AE7" s="4">
        <v>1.031857792087264</v>
      </c>
      <c r="AF7" s="4">
        <v>1.0119138686916758</v>
      </c>
      <c r="AG7" s="4">
        <v>1.0769980373283403</v>
      </c>
      <c r="AH7" s="4">
        <v>1.0536517285466027</v>
      </c>
      <c r="AI7" s="4">
        <v>0.94130701343653023</v>
      </c>
      <c r="AJ7" s="4">
        <v>1.0695582017527328</v>
      </c>
      <c r="AK7" s="4">
        <v>1.0488195473811872</v>
      </c>
      <c r="AL7" s="4">
        <v>1.1461672719760629</v>
      </c>
      <c r="AM7" s="4">
        <v>1.1960107017271302</v>
      </c>
      <c r="AN7" s="4">
        <v>1.0272876071943033</v>
      </c>
      <c r="AO7" s="4">
        <v>1.0408443477560771</v>
      </c>
      <c r="AP7" s="4">
        <v>1.0421661496149965</v>
      </c>
      <c r="AQ7" s="4">
        <v>1.1382958648562085</v>
      </c>
      <c r="AR7" s="4">
        <v>1.0904770933706738</v>
      </c>
      <c r="AS7" s="4">
        <v>1.0350378376290514</v>
      </c>
    </row>
    <row r="8" spans="1:45" x14ac:dyDescent="0.25">
      <c r="A8" s="1">
        <v>2006068</v>
      </c>
      <c r="B8" s="12">
        <v>42192</v>
      </c>
      <c r="C8" s="12">
        <f>VLOOKUP(B8,'Question accuracy'!$A$2:$C$177,3,0)</f>
        <v>0.73060000000000003</v>
      </c>
      <c r="D8" s="12">
        <f>VLOOKUP(B8,'Challenge questions'!$A$2:$C$176,3,0)</f>
        <v>0.57450000000000001</v>
      </c>
      <c r="E8" s="13">
        <f>VLOOKUP(B8,'Cluster failure'!$E$2:$F$177,2,0)</f>
        <v>0.375</v>
      </c>
      <c r="F8" s="5">
        <f t="shared" si="2"/>
        <v>0.47092887354289342</v>
      </c>
      <c r="G8" s="5">
        <f t="shared" si="3"/>
        <v>5.0867353929788278E-2</v>
      </c>
      <c r="H8" s="5">
        <f t="shared" si="4"/>
        <v>-0.35760423294863425</v>
      </c>
      <c r="I8" s="5">
        <f t="shared" si="5"/>
        <v>-0.14270492567212345</v>
      </c>
      <c r="J8" s="5">
        <f t="shared" si="6"/>
        <v>0.11692367332337067</v>
      </c>
      <c r="K8" s="5">
        <f t="shared" si="7"/>
        <v>3</v>
      </c>
      <c r="L8" s="5">
        <f t="shared" si="8"/>
        <v>3</v>
      </c>
      <c r="M8" s="5">
        <f t="shared" si="9"/>
        <v>3</v>
      </c>
      <c r="N8" s="5">
        <f t="shared" si="10"/>
        <v>3</v>
      </c>
      <c r="O8" s="5">
        <f t="shared" si="11"/>
        <v>3</v>
      </c>
      <c r="P8" s="4">
        <v>1.0390572846754409</v>
      </c>
      <c r="Q8" s="4">
        <v>1.004459052268819</v>
      </c>
      <c r="R8" s="4">
        <v>0.95410769045665644</v>
      </c>
      <c r="S8" s="4">
        <v>0.98112185642975869</v>
      </c>
      <c r="T8" s="4">
        <v>1.0085215904788232</v>
      </c>
      <c r="U8" s="4">
        <v>0.98889986104853256</v>
      </c>
      <c r="V8" s="4">
        <v>0.97998267728123156</v>
      </c>
      <c r="W8" s="4">
        <v>1.0794765511141202</v>
      </c>
      <c r="X8" s="4">
        <v>0.87075817681856993</v>
      </c>
      <c r="Y8" s="4">
        <v>0.97699462172437135</v>
      </c>
      <c r="Z8" s="4">
        <v>1.019135339975056</v>
      </c>
      <c r="AA8" s="4">
        <v>0.93886580792045515</v>
      </c>
      <c r="AB8" s="4">
        <v>1.0748871501816941</v>
      </c>
      <c r="AC8" s="4">
        <v>0.96134712335485695</v>
      </c>
      <c r="AD8" s="4">
        <v>0.87490598160780564</v>
      </c>
      <c r="AE8" s="4">
        <v>1.0194818826019476</v>
      </c>
      <c r="AF8" s="4">
        <v>0.79742856834831988</v>
      </c>
      <c r="AG8" s="4">
        <v>0.91659459879329519</v>
      </c>
      <c r="AH8" s="4">
        <v>0.81907904908301843</v>
      </c>
      <c r="AI8" s="4">
        <v>0.92152411764224207</v>
      </c>
      <c r="AJ8" s="4">
        <v>0.92528460175449079</v>
      </c>
      <c r="AK8" s="4">
        <v>0.87014351253514322</v>
      </c>
      <c r="AL8" s="4">
        <v>0.95818320126345069</v>
      </c>
      <c r="AM8" s="4">
        <v>0.61050803753988248</v>
      </c>
      <c r="AN8" s="4">
        <v>0.96126157104322774</v>
      </c>
      <c r="AO8" s="4">
        <v>0.90002345425188313</v>
      </c>
      <c r="AP8" s="4">
        <v>0.86996931872849936</v>
      </c>
      <c r="AQ8" s="4">
        <v>0.96238863011041476</v>
      </c>
      <c r="AR8" s="4">
        <v>0.87816141633524547</v>
      </c>
      <c r="AS8" s="4">
        <v>0.87656909787513637</v>
      </c>
    </row>
    <row r="9" spans="1:45" x14ac:dyDescent="0.25">
      <c r="A9" s="1">
        <v>2009306</v>
      </c>
      <c r="B9" s="12">
        <v>42193</v>
      </c>
      <c r="C9" s="12">
        <f>VLOOKUP(B9,'Question accuracy'!$A$2:$C$177,3,0)</f>
        <v>0.66259999999999997</v>
      </c>
      <c r="D9" s="12">
        <f>VLOOKUP(B9,'Challenge questions'!$A$2:$C$176,3,0)</f>
        <v>0.30769999999999997</v>
      </c>
      <c r="E9" s="13">
        <f>VLOOKUP(B9,'Cluster failure'!$E$2:$F$177,2,0)</f>
        <v>0.6071428571428571</v>
      </c>
      <c r="F9" s="5">
        <f t="shared" si="2"/>
        <v>-1.0590157317600277</v>
      </c>
      <c r="G9" s="5">
        <f t="shared" si="3"/>
        <v>-1.9043211296127587</v>
      </c>
      <c r="H9" s="5">
        <f t="shared" si="4"/>
        <v>-1.2919958314093194</v>
      </c>
      <c r="I9" s="5">
        <f t="shared" si="5"/>
        <v>-0.76234744512843733</v>
      </c>
      <c r="J9" s="5">
        <f t="shared" si="6"/>
        <v>-0.95638208200755703</v>
      </c>
      <c r="K9" s="5">
        <f t="shared" si="7"/>
        <v>2</v>
      </c>
      <c r="L9" s="5">
        <f t="shared" si="8"/>
        <v>1</v>
      </c>
      <c r="M9" s="5">
        <f t="shared" si="9"/>
        <v>2</v>
      </c>
      <c r="N9" s="5">
        <f t="shared" si="10"/>
        <v>2</v>
      </c>
      <c r="O9" s="5">
        <f t="shared" si="11"/>
        <v>2</v>
      </c>
      <c r="P9" s="4">
        <v>0.9055892645606094</v>
      </c>
      <c r="Q9" s="4">
        <v>0.7972838835142122</v>
      </c>
      <c r="R9" s="4">
        <v>0.8316260500254723</v>
      </c>
      <c r="S9" s="4">
        <v>0.8965175890811018</v>
      </c>
      <c r="T9" s="4">
        <v>0.91950582449508866</v>
      </c>
      <c r="U9" s="4">
        <v>0.88438910887431588</v>
      </c>
      <c r="V9" s="4">
        <v>0.8651768987555406</v>
      </c>
      <c r="W9" s="4">
        <v>0.88281113064337646</v>
      </c>
      <c r="X9" s="4">
        <v>0.95170949827019624</v>
      </c>
      <c r="Y9" s="4">
        <v>0.89207409858010578</v>
      </c>
      <c r="Z9" s="4">
        <v>0.90642260078607573</v>
      </c>
      <c r="AA9" s="4">
        <v>0.90065245140671368</v>
      </c>
      <c r="AB9" s="4">
        <v>0.87528062402969831</v>
      </c>
      <c r="AC9" s="4">
        <v>0.92706503680316921</v>
      </c>
      <c r="AD9" s="4">
        <v>0.84538546932827818</v>
      </c>
      <c r="AE9" s="4">
        <v>0.87192856840439548</v>
      </c>
      <c r="AF9" s="4">
        <v>0.83519244143642501</v>
      </c>
      <c r="AG9" s="4">
        <v>0.80829755467257414</v>
      </c>
      <c r="AH9" s="4">
        <v>0.92911430445582699</v>
      </c>
      <c r="AI9" s="4">
        <v>0.92192182404566314</v>
      </c>
      <c r="AJ9" s="4">
        <v>0.77901361268730751</v>
      </c>
      <c r="AK9" s="4">
        <v>0.80059890681179213</v>
      </c>
      <c r="AL9" s="4">
        <v>0.89610743475043997</v>
      </c>
      <c r="AM9" s="4">
        <v>1.0786588135216348</v>
      </c>
      <c r="AN9" s="4">
        <v>0.94445140470580835</v>
      </c>
      <c r="AO9" s="4">
        <v>0.86985983861224003</v>
      </c>
      <c r="AP9" s="4">
        <v>0.86211439242904253</v>
      </c>
      <c r="AQ9" s="4">
        <v>1.0851393645599114</v>
      </c>
      <c r="AR9" s="4">
        <v>1.0319578717285287</v>
      </c>
      <c r="AS9" s="4">
        <v>0.9099437892133837</v>
      </c>
    </row>
    <row r="10" spans="1:45" x14ac:dyDescent="0.25">
      <c r="A10" s="1">
        <v>2012561</v>
      </c>
      <c r="B10" s="12" t="e">
        <v>#N/A</v>
      </c>
      <c r="C10" s="12" t="e">
        <f>VLOOKUP(B10,'Question accuracy'!$A$2:$C$177,3,0)</f>
        <v>#N/A</v>
      </c>
      <c r="D10" s="12" t="e">
        <f>VLOOKUP(B10,'Challenge questions'!$A$2:$C$176,3,0)</f>
        <v>#N/A</v>
      </c>
      <c r="E10" s="13" t="e">
        <f>VLOOKUP(B10,'Cluster failure'!$E$2:$F$177,2,0)</f>
        <v>#N/A</v>
      </c>
      <c r="F10" s="5">
        <f t="shared" si="2"/>
        <v>1.6356877985897451</v>
      </c>
      <c r="G10" s="5">
        <f t="shared" si="3"/>
        <v>1.1607430368811449</v>
      </c>
      <c r="H10" s="5">
        <f t="shared" si="4"/>
        <v>1.5823504383389595</v>
      </c>
      <c r="I10" s="5">
        <f t="shared" si="5"/>
        <v>1.08448262112141</v>
      </c>
      <c r="J10" s="5">
        <f t="shared" si="6"/>
        <v>0.96171847335629668</v>
      </c>
      <c r="K10" s="5">
        <f t="shared" si="7"/>
        <v>5</v>
      </c>
      <c r="L10" s="5">
        <f t="shared" si="8"/>
        <v>4</v>
      </c>
      <c r="M10" s="5">
        <f t="shared" si="9"/>
        <v>5</v>
      </c>
      <c r="N10" s="5">
        <f t="shared" si="10"/>
        <v>4</v>
      </c>
      <c r="O10" s="5">
        <f t="shared" si="11"/>
        <v>4</v>
      </c>
      <c r="P10" s="4">
        <v>1.1406675436993634</v>
      </c>
      <c r="Q10" s="4">
        <v>1.1220634079856975</v>
      </c>
      <c r="R10" s="4">
        <v>1.2084002492648471</v>
      </c>
      <c r="S10" s="4">
        <v>1.1486786331773595</v>
      </c>
      <c r="T10" s="4">
        <v>1.0785855548715424</v>
      </c>
      <c r="U10" s="4">
        <v>1.1271915791081439</v>
      </c>
      <c r="V10" s="4">
        <v>1.2053728848724408</v>
      </c>
      <c r="W10" s="4">
        <v>1.1345515992953441</v>
      </c>
      <c r="X10" s="4">
        <v>1.1585776113283659</v>
      </c>
      <c r="Y10" s="4">
        <v>1.0747782788660238</v>
      </c>
      <c r="Z10" s="4">
        <v>1.0404240405193996</v>
      </c>
      <c r="AA10" s="4">
        <v>1.1320712159523896</v>
      </c>
      <c r="AB10" s="4">
        <v>1.1151889994229249</v>
      </c>
      <c r="AC10" s="4">
        <v>1.160351093251452</v>
      </c>
      <c r="AD10" s="4">
        <v>1.1033780232103514</v>
      </c>
      <c r="AE10" s="4">
        <v>1.0894704491709064</v>
      </c>
      <c r="AF10" s="4">
        <v>1.1015778055289738</v>
      </c>
      <c r="AG10" s="4">
        <v>1.1086751794924856</v>
      </c>
      <c r="AH10" s="4">
        <v>1.1292656060169235</v>
      </c>
      <c r="AI10" s="4">
        <v>1.0485652722051622</v>
      </c>
      <c r="AJ10" s="4">
        <v>1.1318253061446206</v>
      </c>
      <c r="AK10" s="4">
        <v>1.1907141785239588</v>
      </c>
      <c r="AL10" s="4">
        <v>1.2220268660665803</v>
      </c>
      <c r="AM10" s="4">
        <v>1.2461116227808811</v>
      </c>
      <c r="AN10" s="4">
        <v>1.1011195988372191</v>
      </c>
      <c r="AO10" s="4">
        <v>1.1888664260954702</v>
      </c>
      <c r="AP10" s="4">
        <v>1.14408953757225</v>
      </c>
      <c r="AQ10" s="4">
        <v>1.2119329987889749</v>
      </c>
      <c r="AR10" s="4">
        <v>1.2306514619235658</v>
      </c>
      <c r="AS10" s="4">
        <v>1.1290661522327825</v>
      </c>
    </row>
    <row r="11" spans="1:45" x14ac:dyDescent="0.25">
      <c r="A11" s="1">
        <v>2013791</v>
      </c>
      <c r="B11" s="12">
        <v>128384</v>
      </c>
      <c r="C11" s="12">
        <f>VLOOKUP(B11,'Question accuracy'!$A$2:$C$177,3,0)</f>
        <v>0.83520000000000005</v>
      </c>
      <c r="D11" s="12">
        <f>VLOOKUP(B11,'Challenge questions'!$A$2:$C$176,3,0)</f>
        <v>0.5</v>
      </c>
      <c r="E11" s="13">
        <f>VLOOKUP(B11,'Cluster failure'!$E$2:$F$177,2,0)</f>
        <v>0</v>
      </c>
      <c r="F11" s="5">
        <f t="shared" si="2"/>
        <v>-1.4453504231696557</v>
      </c>
      <c r="G11" s="5">
        <f t="shared" si="3"/>
        <v>-0.32789651586054008</v>
      </c>
      <c r="H11" s="5">
        <f t="shared" si="4"/>
        <v>-0.56523624192305155</v>
      </c>
      <c r="I11" s="5">
        <f t="shared" si="5"/>
        <v>-1.3792880892885035</v>
      </c>
      <c r="J11" s="5">
        <f t="shared" si="6"/>
        <v>-3.3736393015816217</v>
      </c>
      <c r="K11" s="5">
        <f t="shared" si="7"/>
        <v>2</v>
      </c>
      <c r="L11" s="5">
        <f t="shared" si="8"/>
        <v>3</v>
      </c>
      <c r="M11" s="5">
        <f t="shared" si="9"/>
        <v>2</v>
      </c>
      <c r="N11" s="5">
        <f t="shared" si="10"/>
        <v>2</v>
      </c>
      <c r="O11" s="5">
        <f t="shared" si="11"/>
        <v>1</v>
      </c>
      <c r="P11" s="4">
        <v>0.87188652383039311</v>
      </c>
      <c r="Q11" s="4">
        <v>0.96432457454328491</v>
      </c>
      <c r="R11" s="4">
        <v>0.92689093347050189</v>
      </c>
      <c r="S11" s="4">
        <v>0.81228222827569996</v>
      </c>
      <c r="T11" s="4">
        <v>0.71902799987580857</v>
      </c>
      <c r="U11" s="4">
        <v>0.89329927239739104</v>
      </c>
      <c r="V11" s="4">
        <v>0.92553919521005212</v>
      </c>
      <c r="W11" s="4">
        <v>0.91416835812990982</v>
      </c>
      <c r="X11" s="4">
        <v>0.78118697716890029</v>
      </c>
      <c r="Y11" s="4">
        <v>0.81252754533137617</v>
      </c>
      <c r="Z11" s="4">
        <v>0.75456538610935764</v>
      </c>
      <c r="AA11" s="4">
        <v>0.95830743789885486</v>
      </c>
      <c r="AB11" s="4">
        <v>0.8286452763417812</v>
      </c>
      <c r="AC11" s="4">
        <v>0.89090097802709067</v>
      </c>
      <c r="AD11" s="4">
        <v>0.78517251629854046</v>
      </c>
      <c r="AE11" s="4">
        <v>0.79182865274827974</v>
      </c>
      <c r="AF11" s="4">
        <v>0.76818682845198982</v>
      </c>
      <c r="AG11" s="4">
        <v>0.90996178997915245</v>
      </c>
      <c r="AH11" s="4">
        <v>0.88431846460164021</v>
      </c>
      <c r="AI11" s="4">
        <v>0.82928030516417106</v>
      </c>
      <c r="AJ11" s="4">
        <v>0.86148787237173596</v>
      </c>
      <c r="AK11" s="4">
        <v>1.0288732459068608</v>
      </c>
      <c r="AL11" s="4">
        <v>0.92446161883234501</v>
      </c>
      <c r="AM11" s="4">
        <v>0.82203840613919787</v>
      </c>
      <c r="AN11" s="4">
        <v>0.72026298776852693</v>
      </c>
      <c r="AO11" s="4">
        <v>0.83395874928277658</v>
      </c>
      <c r="AP11" s="4">
        <v>0.92579559035643533</v>
      </c>
      <c r="AQ11" s="4">
        <v>0.92488515756666079</v>
      </c>
      <c r="AR11" s="4">
        <v>0.86871753260136064</v>
      </c>
      <c r="AS11" s="4">
        <v>0.73075763872129595</v>
      </c>
    </row>
    <row r="12" spans="1:45" x14ac:dyDescent="0.25">
      <c r="A12" s="1">
        <v>2008117</v>
      </c>
      <c r="B12" s="12" t="e">
        <v>#N/A</v>
      </c>
      <c r="C12" s="12" t="e">
        <f>VLOOKUP(B12,'Question accuracy'!$A$2:$C$177,3,0)</f>
        <v>#N/A</v>
      </c>
      <c r="D12" s="12" t="e">
        <f>VLOOKUP(B12,'Challenge questions'!$A$2:$C$176,3,0)</f>
        <v>#N/A</v>
      </c>
      <c r="E12" s="13" t="e">
        <f>VLOOKUP(B12,'Cluster failure'!$E$2:$F$177,2,0)</f>
        <v>#N/A</v>
      </c>
      <c r="F12" s="5">
        <f t="shared" si="2"/>
        <v>0.62123294787603167</v>
      </c>
      <c r="G12" s="5">
        <f t="shared" si="3"/>
        <v>-8.2960411851380644E-2</v>
      </c>
      <c r="H12" s="5">
        <f t="shared" si="4"/>
        <v>1.03341632273606</v>
      </c>
      <c r="I12" s="5">
        <f t="shared" si="5"/>
        <v>1.0853832462201598</v>
      </c>
      <c r="J12" s="5">
        <f t="shared" si="6"/>
        <v>0.73320751805829232</v>
      </c>
      <c r="K12" s="5">
        <f t="shared" si="7"/>
        <v>4</v>
      </c>
      <c r="L12" s="5">
        <f t="shared" si="8"/>
        <v>3</v>
      </c>
      <c r="M12" s="5">
        <f t="shared" si="9"/>
        <v>4</v>
      </c>
      <c r="N12" s="5">
        <f t="shared" si="10"/>
        <v>4</v>
      </c>
      <c r="O12" s="5">
        <f t="shared" si="11"/>
        <v>4</v>
      </c>
      <c r="P12" s="4">
        <v>1.0521693850396658</v>
      </c>
      <c r="Q12" s="4">
        <v>0.99027842968785429</v>
      </c>
      <c r="R12" s="4">
        <v>1.1364450314755967</v>
      </c>
      <c r="S12" s="4">
        <v>1.1488016020251113</v>
      </c>
      <c r="T12" s="4">
        <v>1.0596337532805269</v>
      </c>
      <c r="U12" s="4">
        <v>1.0610647064722392</v>
      </c>
      <c r="V12" s="4">
        <v>1.0613199616563378</v>
      </c>
      <c r="W12" s="4">
        <v>1.0165129508194404</v>
      </c>
      <c r="X12" s="4">
        <v>1.0830763635545406</v>
      </c>
      <c r="Y12" s="4">
        <v>1.0253453825604539</v>
      </c>
      <c r="Z12" s="4">
        <v>1.1062534949027685</v>
      </c>
      <c r="AA12" s="4">
        <v>1.0173881746998139</v>
      </c>
      <c r="AB12" s="4">
        <v>0.99531295005110698</v>
      </c>
      <c r="AC12" s="4">
        <v>1.067957327458702</v>
      </c>
      <c r="AD12" s="4">
        <v>1.0782048013962724</v>
      </c>
      <c r="AE12" s="4">
        <v>0.98808215917499209</v>
      </c>
      <c r="AF12" s="4">
        <v>1.0702212199280547</v>
      </c>
      <c r="AG12" s="4">
        <v>1.0062201674813496</v>
      </c>
      <c r="AH12" s="4">
        <v>1.0791033234188177</v>
      </c>
      <c r="AI12" s="4">
        <v>1.0533337217088892</v>
      </c>
      <c r="AJ12" s="4">
        <v>1.175674152312383</v>
      </c>
      <c r="AK12" s="4">
        <v>1.0249411793079792</v>
      </c>
      <c r="AL12" s="4">
        <v>1.1897173327598392</v>
      </c>
      <c r="AM12" s="4">
        <v>1.2012402293689204</v>
      </c>
      <c r="AN12" s="4">
        <v>1.0458954638448892</v>
      </c>
      <c r="AO12" s="4">
        <v>1.0962628764670597</v>
      </c>
      <c r="AP12" s="4">
        <v>0.98987672089534418</v>
      </c>
      <c r="AQ12" s="4">
        <v>1.1232944758387069</v>
      </c>
      <c r="AR12" s="4">
        <v>1.1584401987467039</v>
      </c>
      <c r="AS12" s="4">
        <v>1.1219882074582281</v>
      </c>
    </row>
    <row r="13" spans="1:45" x14ac:dyDescent="0.25">
      <c r="A13" s="1">
        <v>2010216</v>
      </c>
      <c r="B13" s="12">
        <v>42199</v>
      </c>
      <c r="C13" s="12">
        <f>VLOOKUP(B13,'Question accuracy'!$A$2:$C$177,3,0)</f>
        <v>0.41489999999999999</v>
      </c>
      <c r="D13" s="12" t="e">
        <f>VLOOKUP(B13,'Challenge questions'!$A$2:$C$176,3,0)</f>
        <v>#N/A</v>
      </c>
      <c r="E13" s="13">
        <f>VLOOKUP(B13,'Cluster failure'!$E$2:$F$177,2,0)</f>
        <v>0.66666666666666663</v>
      </c>
      <c r="F13" s="5">
        <f t="shared" si="2"/>
        <v>-2.0148432037718651</v>
      </c>
      <c r="G13" s="5">
        <f t="shared" si="3"/>
        <v>-1.0491949398460665</v>
      </c>
      <c r="H13" s="5">
        <f t="shared" si="4"/>
        <v>-1.8949783350472249</v>
      </c>
      <c r="I13" s="5">
        <f t="shared" si="5"/>
        <v>-1.9039368487371815</v>
      </c>
      <c r="J13" s="5">
        <f t="shared" si="6"/>
        <v>-0.93244300232474542</v>
      </c>
      <c r="K13" s="5">
        <f t="shared" si="7"/>
        <v>1</v>
      </c>
      <c r="L13" s="5">
        <f t="shared" si="8"/>
        <v>2</v>
      </c>
      <c r="M13" s="5">
        <f t="shared" si="9"/>
        <v>1</v>
      </c>
      <c r="N13" s="5">
        <f t="shared" si="10"/>
        <v>1</v>
      </c>
      <c r="O13" s="5">
        <f t="shared" si="11"/>
        <v>2</v>
      </c>
      <c r="P13" s="4">
        <v>0.82220559183245479</v>
      </c>
      <c r="Q13" s="4">
        <v>0.88789454031923076</v>
      </c>
      <c r="R13" s="4">
        <v>0.75258607757865181</v>
      </c>
      <c r="S13" s="4">
        <v>0.74064814488922803</v>
      </c>
      <c r="T13" s="4">
        <v>0.92149123778885611</v>
      </c>
      <c r="U13" s="4">
        <v>0.77312285434485439</v>
      </c>
      <c r="V13" s="4">
        <v>0.71067234288680314</v>
      </c>
      <c r="W13" s="4">
        <v>0.8684474051929657</v>
      </c>
      <c r="X13" s="4">
        <v>0.80417874554812252</v>
      </c>
      <c r="Y13" s="4">
        <v>0.91647804532806021</v>
      </c>
      <c r="Z13" s="4">
        <v>0.81930444585836326</v>
      </c>
      <c r="AA13" s="4">
        <v>0.83877473207951703</v>
      </c>
      <c r="AB13" s="4">
        <v>0.77250234994378297</v>
      </c>
      <c r="AC13" s="4">
        <v>0.66795014251922946</v>
      </c>
      <c r="AD13" s="4">
        <v>0.80751567816147585</v>
      </c>
      <c r="AE13" s="4">
        <v>0.76707683377764668</v>
      </c>
      <c r="AF13" s="4">
        <v>0.67170059664152593</v>
      </c>
      <c r="AG13" s="4">
        <v>0.69013394702776854</v>
      </c>
      <c r="AH13" s="4">
        <v>0.82912162514716636</v>
      </c>
      <c r="AI13" s="4">
        <v>0.84090819086827506</v>
      </c>
      <c r="AJ13" s="4">
        <v>0.57421102528857093</v>
      </c>
      <c r="AK13" s="4">
        <v>0.80688762931747338</v>
      </c>
      <c r="AL13" s="4">
        <v>0.69055654826009294</v>
      </c>
      <c r="AM13" s="4">
        <v>0.72070599216262721</v>
      </c>
      <c r="AN13" s="4">
        <v>0.77638187445622453</v>
      </c>
      <c r="AO13" s="4">
        <v>0.78421198304564654</v>
      </c>
      <c r="AP13" s="4">
        <v>0.82260952110157604</v>
      </c>
      <c r="AQ13" s="4">
        <v>0.74188091087197805</v>
      </c>
      <c r="AR13" s="4">
        <v>0.78238708028655513</v>
      </c>
      <c r="AS13" s="4">
        <v>0.69588433843401465</v>
      </c>
    </row>
    <row r="14" spans="1:45" x14ac:dyDescent="0.25">
      <c r="A14" s="1">
        <v>2006053</v>
      </c>
      <c r="B14" s="12" t="e">
        <v>#N/A</v>
      </c>
      <c r="C14" s="12" t="e">
        <f>VLOOKUP(B14,'Question accuracy'!$A$2:$C$177,3,0)</f>
        <v>#N/A</v>
      </c>
      <c r="D14" s="12" t="e">
        <f>VLOOKUP(B14,'Challenge questions'!$A$2:$C$176,3,0)</f>
        <v>#N/A</v>
      </c>
      <c r="E14" s="13" t="e">
        <f>VLOOKUP(B14,'Cluster failure'!$E$2:$F$177,2,0)</f>
        <v>#N/A</v>
      </c>
      <c r="F14" s="5">
        <f t="shared" si="2"/>
        <v>1.1201980440005372</v>
      </c>
      <c r="G14" s="5">
        <f t="shared" si="3"/>
        <v>0.5088118430800791</v>
      </c>
      <c r="H14" s="5">
        <f t="shared" si="4"/>
        <v>0.80866122743042423</v>
      </c>
      <c r="I14" s="5">
        <f t="shared" si="5"/>
        <v>1.128182317812555</v>
      </c>
      <c r="J14" s="5">
        <f t="shared" si="6"/>
        <v>0.73320751805829232</v>
      </c>
      <c r="K14" s="5">
        <f t="shared" si="7"/>
        <v>4</v>
      </c>
      <c r="L14" s="5">
        <f t="shared" si="8"/>
        <v>4</v>
      </c>
      <c r="M14" s="5">
        <f t="shared" si="9"/>
        <v>4</v>
      </c>
      <c r="N14" s="5">
        <f t="shared" si="10"/>
        <v>4</v>
      </c>
      <c r="O14" s="5">
        <f t="shared" si="11"/>
        <v>4</v>
      </c>
      <c r="P14" s="4">
        <v>1.0956976822442295</v>
      </c>
      <c r="Q14" s="4">
        <v>1.0529836459939483</v>
      </c>
      <c r="R14" s="4">
        <v>1.1069837512011897</v>
      </c>
      <c r="S14" s="4">
        <v>1.1546452683029749</v>
      </c>
      <c r="T14" s="4">
        <v>1.0596337532805269</v>
      </c>
      <c r="U14" s="4">
        <v>1.0603464860829626</v>
      </c>
      <c r="V14" s="4">
        <v>1.1102607606137083</v>
      </c>
      <c r="W14" s="4">
        <v>1.0837379677117316</v>
      </c>
      <c r="X14" s="4">
        <v>1.1225339576768267</v>
      </c>
      <c r="Y14" s="4">
        <v>1.0747782788660238</v>
      </c>
      <c r="Z14" s="4">
        <v>1.0992111752872737</v>
      </c>
      <c r="AA14" s="4">
        <v>1.117479250540752</v>
      </c>
      <c r="AB14" s="4">
        <v>1.0904760236606947</v>
      </c>
      <c r="AC14" s="4">
        <v>1.126791073261906</v>
      </c>
      <c r="AD14" s="4">
        <v>1.0291776809016542</v>
      </c>
      <c r="AE14" s="4">
        <v>1.0171549067581847</v>
      </c>
      <c r="AF14" s="4">
        <v>1.1093694590762937</v>
      </c>
      <c r="AG14" s="4">
        <v>1.1153079883066281</v>
      </c>
      <c r="AH14" s="4">
        <v>1.1368041724771816</v>
      </c>
      <c r="AI14" s="4">
        <v>0.99300085181217579</v>
      </c>
      <c r="AJ14" s="4">
        <v>1.0567803601807562</v>
      </c>
      <c r="AK14" s="4">
        <v>1.1144320865056567</v>
      </c>
      <c r="AL14" s="4">
        <v>1.1632809285809327</v>
      </c>
      <c r="AM14" s="4">
        <v>1.2156661889604383</v>
      </c>
      <c r="AN14" s="4">
        <v>1.0882165037069356</v>
      </c>
      <c r="AO14" s="4">
        <v>0.95975486913787222</v>
      </c>
      <c r="AP14" s="4">
        <v>1.1575252285604865</v>
      </c>
      <c r="AQ14" s="4">
        <v>1.1757993373999627</v>
      </c>
      <c r="AR14" s="4">
        <v>1.204595458126698</v>
      </c>
      <c r="AS14" s="4">
        <v>1.0865984835854563</v>
      </c>
    </row>
    <row r="15" spans="1:45" x14ac:dyDescent="0.25">
      <c r="A15" s="1">
        <v>2013766</v>
      </c>
      <c r="B15" s="12">
        <v>128385</v>
      </c>
      <c r="C15" s="12">
        <f>VLOOKUP(B15,'Question accuracy'!$A$2:$C$177,3,0)</f>
        <v>0.75129999999999997</v>
      </c>
      <c r="D15" s="12">
        <f>VLOOKUP(B15,'Challenge questions'!$A$2:$C$176,3,0)</f>
        <v>0.38240000000000002</v>
      </c>
      <c r="E15" s="13">
        <f>VLOOKUP(B15,'Cluster failure'!$E$2:$F$177,2,0)</f>
        <v>0.30434782608695654</v>
      </c>
      <c r="F15" s="5">
        <f t="shared" si="2"/>
        <v>-1.144742274503378</v>
      </c>
      <c r="G15" s="5">
        <f t="shared" si="3"/>
        <v>-0.33219811258764348</v>
      </c>
      <c r="H15" s="5">
        <f t="shared" si="4"/>
        <v>-1.1910178219520446</v>
      </c>
      <c r="I15" s="5">
        <f t="shared" si="5"/>
        <v>-1.1116209056856905</v>
      </c>
      <c r="J15" s="5">
        <f t="shared" si="6"/>
        <v>-1.3208208177544766E-2</v>
      </c>
      <c r="K15" s="5">
        <f t="shared" si="7"/>
        <v>2</v>
      </c>
      <c r="L15" s="5">
        <f t="shared" si="8"/>
        <v>3</v>
      </c>
      <c r="M15" s="5">
        <f t="shared" si="9"/>
        <v>2</v>
      </c>
      <c r="N15" s="5">
        <f t="shared" si="10"/>
        <v>2</v>
      </c>
      <c r="O15" s="5">
        <f t="shared" si="11"/>
        <v>3</v>
      </c>
      <c r="P15" s="4">
        <v>0.89811072455884311</v>
      </c>
      <c r="Q15" s="4">
        <v>0.96386876988028014</v>
      </c>
      <c r="R15" s="4">
        <v>0.84486241930167039</v>
      </c>
      <c r="S15" s="4">
        <v>0.84882876156051112</v>
      </c>
      <c r="T15" s="4">
        <v>0.99772896307216496</v>
      </c>
      <c r="U15" s="4">
        <v>0.89186352244067157</v>
      </c>
      <c r="V15" s="4">
        <v>0.95232833505358505</v>
      </c>
      <c r="W15" s="4">
        <v>0.98352408332100716</v>
      </c>
      <c r="X15" s="4">
        <v>0.86998424616554682</v>
      </c>
      <c r="Y15" s="4">
        <v>0.99562816209704208</v>
      </c>
      <c r="Z15" s="4">
        <v>0.94007947776093459</v>
      </c>
      <c r="AA15" s="4">
        <v>0.98331160759842573</v>
      </c>
      <c r="AB15" s="4">
        <v>0.96539190122224039</v>
      </c>
      <c r="AC15" s="4">
        <v>0.90323544411379453</v>
      </c>
      <c r="AD15" s="4">
        <v>1.0028610338241959</v>
      </c>
      <c r="AE15" s="4">
        <v>0.96646076176022755</v>
      </c>
      <c r="AF15" s="4">
        <v>0.96327413777750703</v>
      </c>
      <c r="AG15" s="4">
        <v>0.93107624341720319</v>
      </c>
      <c r="AH15" s="4">
        <v>0.84076136072510443</v>
      </c>
      <c r="AI15" s="4">
        <v>0.96675622622093194</v>
      </c>
      <c r="AJ15" s="4">
        <v>0.85032305259083696</v>
      </c>
      <c r="AK15" s="4">
        <v>0.88333251664512658</v>
      </c>
      <c r="AL15" s="4">
        <v>1.0330839054024687</v>
      </c>
      <c r="AM15" s="4">
        <v>0.82090783427012914</v>
      </c>
      <c r="AN15" s="4">
        <v>0.992772522824097</v>
      </c>
      <c r="AO15" s="4">
        <v>0.91696379696255936</v>
      </c>
      <c r="AP15" s="4">
        <v>0.96631194199697334</v>
      </c>
      <c r="AQ15" s="4">
        <v>1.0060229860081777</v>
      </c>
      <c r="AR15" s="4">
        <v>0.96275996000569997</v>
      </c>
      <c r="AS15" s="4">
        <v>1.0404805932540009</v>
      </c>
    </row>
    <row r="16" spans="1:45" x14ac:dyDescent="0.25">
      <c r="A16" s="1">
        <v>2009300</v>
      </c>
      <c r="B16" s="12">
        <v>42201</v>
      </c>
      <c r="C16" s="12">
        <f>VLOOKUP(B16,'Question accuracy'!$A$2:$C$177,3,0)</f>
        <v>0.88449999999999995</v>
      </c>
      <c r="D16" s="12">
        <f>VLOOKUP(B16,'Challenge questions'!$A$2:$C$176,3,0)</f>
        <v>0.625</v>
      </c>
      <c r="E16" s="13">
        <f>VLOOKUP(B16,'Cluster failure'!$E$2:$F$177,2,0)</f>
        <v>6.0606060606060608E-2</v>
      </c>
      <c r="F16" s="5">
        <f t="shared" si="2"/>
        <v>0.98046847524418279</v>
      </c>
      <c r="G16" s="5">
        <f t="shared" si="3"/>
        <v>1.0220085765122255</v>
      </c>
      <c r="H16" s="5">
        <f t="shared" si="4"/>
        <v>1.2268107984849985</v>
      </c>
      <c r="I16" s="5">
        <f t="shared" si="5"/>
        <v>0.89449510110613517</v>
      </c>
      <c r="J16" s="5">
        <f t="shared" si="6"/>
        <v>0.60048015007978128</v>
      </c>
      <c r="K16" s="5">
        <f t="shared" si="7"/>
        <v>4</v>
      </c>
      <c r="L16" s="5">
        <f t="shared" si="8"/>
        <v>4</v>
      </c>
      <c r="M16" s="5">
        <f t="shared" si="9"/>
        <v>4</v>
      </c>
      <c r="N16" s="5">
        <f t="shared" si="10"/>
        <v>4</v>
      </c>
      <c r="O16" s="5">
        <f t="shared" si="11"/>
        <v>4</v>
      </c>
      <c r="P16" s="4">
        <v>1.0835080716996586</v>
      </c>
      <c r="Q16" s="4">
        <v>1.1073628635210877</v>
      </c>
      <c r="R16" s="4">
        <v>1.1617955083838665</v>
      </c>
      <c r="S16" s="4">
        <v>1.1227382652529891</v>
      </c>
      <c r="T16" s="4">
        <v>1.0486258664142449</v>
      </c>
      <c r="U16" s="4">
        <v>1.1467419382501041</v>
      </c>
      <c r="V16" s="4">
        <v>1.0944440471527257</v>
      </c>
      <c r="W16" s="4">
        <v>1.0787283375056009</v>
      </c>
      <c r="X16" s="4">
        <v>1.0600845951753184</v>
      </c>
      <c r="Y16" s="4">
        <v>1.0747782788660238</v>
      </c>
      <c r="Z16" s="4">
        <v>1.08003284247539</v>
      </c>
      <c r="AA16" s="4">
        <v>1.1150329324016954</v>
      </c>
      <c r="AB16" s="4">
        <v>1.0908595000875467</v>
      </c>
      <c r="AC16" s="4">
        <v>1.1610731598135937</v>
      </c>
      <c r="AD16" s="4">
        <v>1.0846410350077145</v>
      </c>
      <c r="AE16" s="4">
        <v>1.0802873766870613</v>
      </c>
      <c r="AF16" s="4">
        <v>1.1242361293818368</v>
      </c>
      <c r="AG16" s="4">
        <v>1.1153079883066281</v>
      </c>
      <c r="AH16" s="4">
        <v>1.159917700689282</v>
      </c>
      <c r="AI16" s="4">
        <v>1.0662571813028006</v>
      </c>
      <c r="AJ16" s="4">
        <v>1.1226578754326628</v>
      </c>
      <c r="AK16" s="4">
        <v>1.1852265123023871</v>
      </c>
      <c r="AL16" s="4">
        <v>1.2188637219162304</v>
      </c>
      <c r="AM16" s="4">
        <v>1.2541774828615395</v>
      </c>
      <c r="AN16" s="4">
        <v>1.1197274554878047</v>
      </c>
      <c r="AO16" s="4">
        <v>1.1776635570746146</v>
      </c>
      <c r="AP16" s="4">
        <v>1.1496703022610293</v>
      </c>
      <c r="AQ16" s="4">
        <v>1.1983014209262148</v>
      </c>
      <c r="AR16" s="4">
        <v>1.2306514619235658</v>
      </c>
      <c r="AS16" s="4">
        <v>1.0936764283600107</v>
      </c>
    </row>
    <row r="17" spans="1:45" x14ac:dyDescent="0.25">
      <c r="A17" s="1">
        <v>2006015</v>
      </c>
      <c r="B17" s="12">
        <v>102235</v>
      </c>
      <c r="C17" s="12">
        <f>VLOOKUP(B17,'Question accuracy'!$A$2:$C$177,3,0)</f>
        <v>0.90939999999999999</v>
      </c>
      <c r="D17" s="12">
        <f>VLOOKUP(B17,'Challenge questions'!$A$2:$C$176,3,0)</f>
        <v>0.5</v>
      </c>
      <c r="E17" s="13">
        <f>VLOOKUP(B17,'Cluster failure'!$E$2:$F$177,2,0)</f>
        <v>0.10526315789473684</v>
      </c>
      <c r="F17" s="5">
        <f t="shared" si="2"/>
        <v>0.18915755968574274</v>
      </c>
      <c r="G17" s="5">
        <f t="shared" si="3"/>
        <v>0.6150134867203203</v>
      </c>
      <c r="H17" s="5">
        <f t="shared" si="4"/>
        <v>0.54698083042099954</v>
      </c>
      <c r="I17" s="5">
        <f t="shared" si="5"/>
        <v>0.36045072483460971</v>
      </c>
      <c r="J17" s="5">
        <f t="shared" si="6"/>
        <v>0.57913655687456522</v>
      </c>
      <c r="K17" s="5">
        <f t="shared" si="7"/>
        <v>3</v>
      </c>
      <c r="L17" s="5">
        <f t="shared" si="8"/>
        <v>4</v>
      </c>
      <c r="M17" s="5">
        <f t="shared" si="9"/>
        <v>4</v>
      </c>
      <c r="N17" s="5">
        <f t="shared" si="10"/>
        <v>3</v>
      </c>
      <c r="O17" s="5">
        <f t="shared" si="11"/>
        <v>4</v>
      </c>
      <c r="P17" s="4">
        <v>1.0144763558919294</v>
      </c>
      <c r="Q17" s="4">
        <v>1.0642369566739081</v>
      </c>
      <c r="R17" s="4">
        <v>1.0726822395574649</v>
      </c>
      <c r="S17" s="4">
        <v>1.0498213304600592</v>
      </c>
      <c r="T17" s="4">
        <v>1.0468557125801012</v>
      </c>
      <c r="U17" s="4">
        <v>1.0813332860034761</v>
      </c>
      <c r="V17" s="4">
        <v>1.067550244848799</v>
      </c>
      <c r="W17" s="4">
        <v>1.0572242735502535</v>
      </c>
      <c r="X17" s="4">
        <v>1.0535586525391598</v>
      </c>
      <c r="Y17" s="4">
        <v>1.0445199906678684</v>
      </c>
      <c r="Z17" s="4">
        <v>1.1530663581721126</v>
      </c>
      <c r="AA17" s="4">
        <v>1.1091197282933436</v>
      </c>
      <c r="AB17" s="4">
        <v>1.0841425252140084</v>
      </c>
      <c r="AC17" s="4">
        <v>1.0410858568826871</v>
      </c>
      <c r="AD17" s="4">
        <v>1.039587399727619</v>
      </c>
      <c r="AE17" s="4">
        <v>1.0341847679310268</v>
      </c>
      <c r="AF17" s="4">
        <v>1.0671370156493112</v>
      </c>
      <c r="AG17" s="4">
        <v>1.0595425888912968</v>
      </c>
      <c r="AH17" s="4">
        <v>1.0075906150661769</v>
      </c>
      <c r="AI17" s="4">
        <v>1.0093971870200067</v>
      </c>
      <c r="AJ17" s="4">
        <v>1.0658643940925032</v>
      </c>
      <c r="AK17" s="4">
        <v>1.1090874045240442</v>
      </c>
      <c r="AL17" s="4">
        <v>1.1412530327997275</v>
      </c>
      <c r="AM17" s="4">
        <v>1.1017258218945416</v>
      </c>
      <c r="AN17" s="4">
        <v>1.0272876071943033</v>
      </c>
      <c r="AO17" s="4">
        <v>1.1423191605078828</v>
      </c>
      <c r="AP17" s="4">
        <v>1.1077006153871984</v>
      </c>
      <c r="AQ17" s="4">
        <v>1.1260340981481907</v>
      </c>
      <c r="AR17" s="4">
        <v>0.99175936056227554</v>
      </c>
      <c r="AS17" s="4">
        <v>1.0500899941485702</v>
      </c>
    </row>
    <row r="18" spans="1:45" x14ac:dyDescent="0.25">
      <c r="A18" s="1">
        <v>2009332</v>
      </c>
      <c r="B18" s="12">
        <v>42204</v>
      </c>
      <c r="C18" s="12">
        <f>VLOOKUP(B18,'Question accuracy'!$A$2:$C$177,3,0)</f>
        <v>0.63049999999999995</v>
      </c>
      <c r="D18" s="12">
        <f>VLOOKUP(B18,'Challenge questions'!$A$2:$C$176,3,0)</f>
        <v>0.33019999999999999</v>
      </c>
      <c r="E18" s="13">
        <f>VLOOKUP(B18,'Cluster failure'!$E$2:$F$177,2,0)</f>
        <v>0.60256410256410253</v>
      </c>
      <c r="F18" s="5">
        <f t="shared" si="2"/>
        <v>0.11169334617473717</v>
      </c>
      <c r="G18" s="5">
        <f t="shared" si="3"/>
        <v>-0.19406875007937222</v>
      </c>
      <c r="H18" s="5">
        <f t="shared" si="4"/>
        <v>-0.34192392317028658</v>
      </c>
      <c r="I18" s="5">
        <f t="shared" si="5"/>
        <v>6.6974453087599958E-2</v>
      </c>
      <c r="J18" s="5">
        <f t="shared" si="6"/>
        <v>3.9888192731507129E-2</v>
      </c>
      <c r="K18" s="5">
        <f t="shared" si="7"/>
        <v>3</v>
      </c>
      <c r="L18" s="5">
        <f t="shared" si="8"/>
        <v>3</v>
      </c>
      <c r="M18" s="5">
        <f t="shared" si="9"/>
        <v>3</v>
      </c>
      <c r="N18" s="5">
        <f t="shared" si="10"/>
        <v>3</v>
      </c>
      <c r="O18" s="5">
        <f t="shared" si="11"/>
        <v>3</v>
      </c>
      <c r="P18" s="4">
        <v>1.0077185980154477</v>
      </c>
      <c r="Q18" s="4">
        <v>0.97850519712424955</v>
      </c>
      <c r="R18" s="4">
        <v>0.95616309213972495</v>
      </c>
      <c r="S18" s="4">
        <v>1.0097508960147974</v>
      </c>
      <c r="T18" s="4">
        <v>1.0021325701286103</v>
      </c>
      <c r="U18" s="4">
        <v>1.0077326906230502</v>
      </c>
      <c r="V18" s="4">
        <v>0.87272145544670554</v>
      </c>
      <c r="W18" s="4">
        <v>1.0100377774824851</v>
      </c>
      <c r="X18" s="4">
        <v>1.0758342926201896</v>
      </c>
      <c r="Y18" s="4">
        <v>0.92864386088828843</v>
      </c>
      <c r="Z18" s="4">
        <v>1.0201553130731522</v>
      </c>
      <c r="AA18" s="4">
        <v>0.95412767677515065</v>
      </c>
      <c r="AB18" s="4">
        <v>1.0283830752428622</v>
      </c>
      <c r="AC18" s="4">
        <v>0.83090732656163713</v>
      </c>
      <c r="AD18" s="4">
        <v>0.92090513477051594</v>
      </c>
      <c r="AE18" s="4">
        <v>0.96646076176022755</v>
      </c>
      <c r="AF18" s="4">
        <v>0.96895094562023765</v>
      </c>
      <c r="AG18" s="4">
        <v>1.0305683756293422</v>
      </c>
      <c r="AH18" s="4">
        <v>0.90239743595737265</v>
      </c>
      <c r="AI18" s="4">
        <v>0.93614085752938181</v>
      </c>
      <c r="AJ18" s="4">
        <v>0.91250676018251431</v>
      </c>
      <c r="AK18" s="4">
        <v>0.954146753511249</v>
      </c>
      <c r="AL18" s="4">
        <v>0.95185691296275088</v>
      </c>
      <c r="AM18" s="4">
        <v>1.0291330811686141</v>
      </c>
      <c r="AN18" s="4">
        <v>1.0005784783159373</v>
      </c>
      <c r="AO18" s="4">
        <v>1.1152893343018146</v>
      </c>
      <c r="AP18" s="4">
        <v>0.99503659181825499</v>
      </c>
      <c r="AQ18" s="4">
        <v>0.99005546839579639</v>
      </c>
      <c r="AR18" s="4">
        <v>1.0597457841697473</v>
      </c>
      <c r="AS18" s="4">
        <v>1.0653646492617934</v>
      </c>
    </row>
    <row r="19" spans="1:45" x14ac:dyDescent="0.25">
      <c r="A19" s="1">
        <v>2005098</v>
      </c>
      <c r="B19" s="12">
        <v>42205</v>
      </c>
      <c r="C19" s="12">
        <f>VLOOKUP(B19,'Question accuracy'!$A$2:$C$177,3,0)</f>
        <v>0.53649999999999998</v>
      </c>
      <c r="D19" s="12">
        <f>VLOOKUP(B19,'Challenge questions'!$A$2:$C$176,3,0)</f>
        <v>0</v>
      </c>
      <c r="E19" s="13">
        <f>VLOOKUP(B19,'Cluster failure'!$E$2:$F$177,2,0)</f>
        <v>0.8666666666666667</v>
      </c>
      <c r="F19" s="5">
        <f t="shared" si="2"/>
        <v>-3.4954091357506472</v>
      </c>
      <c r="G19" s="5">
        <f t="shared" si="3"/>
        <v>-3.055937920607648</v>
      </c>
      <c r="H19" s="5">
        <f t="shared" si="4"/>
        <v>-2.4197819056189442</v>
      </c>
      <c r="I19" s="5">
        <f t="shared" si="5"/>
        <v>-3.1842197090447066</v>
      </c>
      <c r="J19" s="5">
        <f t="shared" si="6"/>
        <v>-3.176881153987448</v>
      </c>
      <c r="K19" s="5">
        <f t="shared" si="7"/>
        <v>1</v>
      </c>
      <c r="L19" s="5">
        <f t="shared" si="8"/>
        <v>1</v>
      </c>
      <c r="M19" s="5">
        <f t="shared" si="9"/>
        <v>1</v>
      </c>
      <c r="N19" s="5">
        <f t="shared" si="10"/>
        <v>1</v>
      </c>
      <c r="O19" s="5">
        <f t="shared" si="11"/>
        <v>1</v>
      </c>
      <c r="P19" s="4">
        <v>0.69304522687169012</v>
      </c>
      <c r="Q19" s="4">
        <v>0.6752565674660338</v>
      </c>
      <c r="R19" s="4">
        <v>0.68379393268601829</v>
      </c>
      <c r="S19" s="4">
        <v>0.56584188160955395</v>
      </c>
      <c r="T19" s="4">
        <v>0.73534634824452283</v>
      </c>
      <c r="U19" s="4">
        <v>0.75285427481361744</v>
      </c>
      <c r="V19" s="4">
        <v>0.59167815474600671</v>
      </c>
      <c r="W19" s="4">
        <v>0.79408204979573771</v>
      </c>
      <c r="X19" s="4">
        <v>0.70940160817115616</v>
      </c>
      <c r="Y19" s="4">
        <v>0.77003112594549439</v>
      </c>
      <c r="Z19" s="4">
        <v>0.783445880989453</v>
      </c>
      <c r="AA19" s="4">
        <v>0.69490776000366639</v>
      </c>
      <c r="AB19" s="4">
        <v>0.58671324996571583</v>
      </c>
      <c r="AC19" s="4">
        <v>0.75857920900947995</v>
      </c>
      <c r="AD19" s="4">
        <v>0.59835233739325655</v>
      </c>
      <c r="AE19" s="4">
        <v>0.67779384563768585</v>
      </c>
      <c r="AF19" s="4">
        <v>0.65659504740628394</v>
      </c>
      <c r="AG19" s="4">
        <v>0.68498804012019365</v>
      </c>
      <c r="AH19" s="4">
        <v>0.75367369062062106</v>
      </c>
      <c r="AI19" s="4">
        <v>0.66815090629578133</v>
      </c>
      <c r="AJ19" s="4">
        <v>0.59989180363283967</v>
      </c>
      <c r="AK19" s="4">
        <v>0.87110736412860401</v>
      </c>
      <c r="AL19" s="4">
        <v>0.7664161423506104</v>
      </c>
      <c r="AM19" s="4">
        <v>0.74944566541327051</v>
      </c>
      <c r="AN19" s="4">
        <v>0.71245703227668677</v>
      </c>
      <c r="AO19" s="4">
        <v>0.77645410544771531</v>
      </c>
      <c r="AP19" s="4">
        <v>0.74633441971768411</v>
      </c>
      <c r="AQ19" s="4">
        <v>0.73671615611284891</v>
      </c>
      <c r="AR19" s="4">
        <v>0.86874085083280239</v>
      </c>
      <c r="AS19" s="4">
        <v>0.68902889225316477</v>
      </c>
    </row>
    <row r="20" spans="1:45" x14ac:dyDescent="0.25">
      <c r="A20" s="1">
        <v>2007223</v>
      </c>
      <c r="B20" s="12">
        <v>42206</v>
      </c>
      <c r="C20" s="12">
        <f>VLOOKUP(B20,'Question accuracy'!$A$2:$C$177,3,0)</f>
        <v>0.78080000000000005</v>
      </c>
      <c r="D20" s="12">
        <f>VLOOKUP(B20,'Challenge questions'!$A$2:$C$176,3,0)</f>
        <v>0.48880000000000001</v>
      </c>
      <c r="E20" s="13">
        <f>VLOOKUP(B20,'Cluster failure'!$E$2:$F$177,2,0)</f>
        <v>0.28409090909090912</v>
      </c>
      <c r="F20" s="5">
        <f t="shared" si="2"/>
        <v>0.54013075782154674</v>
      </c>
      <c r="G20" s="5">
        <f t="shared" si="3"/>
        <v>0.7721657779153136</v>
      </c>
      <c r="H20" s="5">
        <f t="shared" si="4"/>
        <v>-5.6001673216904975E-2</v>
      </c>
      <c r="I20" s="5">
        <f t="shared" si="5"/>
        <v>0.20296603449013115</v>
      </c>
      <c r="J20" s="5">
        <f t="shared" si="6"/>
        <v>0.42506559569083285</v>
      </c>
      <c r="K20" s="5">
        <f t="shared" si="7"/>
        <v>4</v>
      </c>
      <c r="L20" s="5">
        <f t="shared" si="8"/>
        <v>4</v>
      </c>
      <c r="M20" s="5">
        <f t="shared" si="9"/>
        <v>3</v>
      </c>
      <c r="N20" s="5">
        <f t="shared" si="10"/>
        <v>3</v>
      </c>
      <c r="O20" s="5">
        <f t="shared" si="11"/>
        <v>3</v>
      </c>
      <c r="P20" s="4">
        <v>1.0450942604266373</v>
      </c>
      <c r="Q20" s="4">
        <v>1.0808890864928731</v>
      </c>
      <c r="R20" s="4">
        <v>0.99364226711064452</v>
      </c>
      <c r="S20" s="4">
        <v>1.0283188085593424</v>
      </c>
      <c r="T20" s="4">
        <v>1.0340776718796751</v>
      </c>
      <c r="U20" s="4">
        <v>1.0144888838001291</v>
      </c>
      <c r="V20" s="4">
        <v>0.93855349516995867</v>
      </c>
      <c r="W20" s="4">
        <v>1.0458225184477055</v>
      </c>
      <c r="X20" s="4">
        <v>0.91955177743709182</v>
      </c>
      <c r="Y20" s="4">
        <v>1.0314282903405678</v>
      </c>
      <c r="Z20" s="4">
        <v>0.99972484392904593</v>
      </c>
      <c r="AA20" s="4">
        <v>1.0215679358235183</v>
      </c>
      <c r="AB20" s="4">
        <v>0.99277454989233116</v>
      </c>
      <c r="AC20" s="4">
        <v>0.99751118213093548</v>
      </c>
      <c r="AD20" s="4">
        <v>1.0212242167759076</v>
      </c>
      <c r="AE20" s="4">
        <v>0.95262373758885677</v>
      </c>
      <c r="AF20" s="4">
        <v>1.0640528113705676</v>
      </c>
      <c r="AG20" s="4">
        <v>1.0263785448205838</v>
      </c>
      <c r="AH20" s="4">
        <v>0.96370162530209003</v>
      </c>
      <c r="AI20" s="4">
        <v>1.0158589168169625</v>
      </c>
      <c r="AJ20" s="4">
        <v>0.9875100077462734</v>
      </c>
      <c r="AK20" s="4">
        <v>1.0704644327181629</v>
      </c>
      <c r="AL20" s="4">
        <v>1.0509897670818249</v>
      </c>
      <c r="AM20" s="4">
        <v>0.99585131490930345</v>
      </c>
      <c r="AN20" s="4">
        <v>1.0155827674177587</v>
      </c>
      <c r="AO20" s="4">
        <v>0.95982058035383988</v>
      </c>
      <c r="AP20" s="4">
        <v>0.98718166551879794</v>
      </c>
      <c r="AQ20" s="4">
        <v>1.0285250695344301</v>
      </c>
      <c r="AR20" s="4">
        <v>0.96572667499684961</v>
      </c>
      <c r="AS20" s="4">
        <v>0.99003871286171041</v>
      </c>
    </row>
    <row r="21" spans="1:45" x14ac:dyDescent="0.25">
      <c r="A21" s="1">
        <v>2006040</v>
      </c>
      <c r="B21" s="12">
        <v>42207</v>
      </c>
      <c r="C21" s="12">
        <f>VLOOKUP(B21,'Question accuracy'!$A$2:$C$177,3,0)</f>
        <v>0.83799999999999997</v>
      </c>
      <c r="D21" s="12">
        <f>VLOOKUP(B21,'Challenge questions'!$A$2:$C$176,3,0)</f>
        <v>0.52729999999999999</v>
      </c>
      <c r="E21" s="13">
        <f>VLOOKUP(B21,'Cluster failure'!$E$2:$F$177,2,0)</f>
        <v>0.21428571428571427</v>
      </c>
      <c r="F21" s="5">
        <f t="shared" si="2"/>
        <v>1.5605357614231734</v>
      </c>
      <c r="G21" s="5">
        <f t="shared" si="3"/>
        <v>0.9894757597835474</v>
      </c>
      <c r="H21" s="5">
        <f t="shared" si="4"/>
        <v>0.96368762492270477</v>
      </c>
      <c r="I21" s="5">
        <f t="shared" si="5"/>
        <v>1.1469735514582513</v>
      </c>
      <c r="J21" s="5">
        <f t="shared" si="6"/>
        <v>0.96171847335629668</v>
      </c>
      <c r="K21" s="5">
        <f t="shared" si="7"/>
        <v>5</v>
      </c>
      <c r="L21" s="5">
        <f t="shared" si="8"/>
        <v>4</v>
      </c>
      <c r="M21" s="5">
        <f t="shared" si="9"/>
        <v>4</v>
      </c>
      <c r="N21" s="5">
        <f t="shared" si="10"/>
        <v>4</v>
      </c>
      <c r="O21" s="5">
        <f t="shared" si="11"/>
        <v>4</v>
      </c>
      <c r="P21" s="4">
        <v>1.1341114935172507</v>
      </c>
      <c r="Q21" s="4">
        <v>1.1039156297364376</v>
      </c>
      <c r="R21" s="4">
        <v>1.1273048751349579</v>
      </c>
      <c r="S21" s="4">
        <v>1.1572109711158911</v>
      </c>
      <c r="T21" s="4">
        <v>1.0785855548715424</v>
      </c>
      <c r="U21" s="4">
        <v>1.1325120223285035</v>
      </c>
      <c r="V21" s="4">
        <v>1.1031652750371335</v>
      </c>
      <c r="W21" s="4">
        <v>1.1151782436388027</v>
      </c>
      <c r="X21" s="4">
        <v>1.0830763635545406</v>
      </c>
      <c r="Y21" s="4">
        <v>1.0500618307132388</v>
      </c>
      <c r="Z21" s="4">
        <v>1.0998372434533852</v>
      </c>
      <c r="AA21" s="4">
        <v>1.1101832678349333</v>
      </c>
      <c r="AB21" s="4">
        <v>1.0950380748023096</v>
      </c>
      <c r="AC21" s="4">
        <v>1.1517805716135301</v>
      </c>
      <c r="AD21" s="4">
        <v>1.0662778520560028</v>
      </c>
      <c r="AE21" s="4">
        <v>1.0609929551160595</v>
      </c>
      <c r="AF21" s="4">
        <v>1.1364963532680343</v>
      </c>
      <c r="AG21" s="4">
        <v>1.1153079883066281</v>
      </c>
      <c r="AH21" s="4">
        <v>1.0984475684007895</v>
      </c>
      <c r="AI21" s="4">
        <v>1.0662571813028006</v>
      </c>
      <c r="AJ21" s="4">
        <v>1.1865797000157337</v>
      </c>
      <c r="AK21" s="4">
        <v>1.1987212959616811</v>
      </c>
      <c r="AL21" s="4">
        <v>1.2117452285410444</v>
      </c>
      <c r="AM21" s="4">
        <v>1.2541774828615395</v>
      </c>
      <c r="AN21" s="4">
        <v>1.1266304723618461</v>
      </c>
      <c r="AO21" s="4">
        <v>1.2164529450642707</v>
      </c>
      <c r="AP21" s="4">
        <v>1.1256846295967897</v>
      </c>
      <c r="AQ21" s="4">
        <v>1.1547562577284758</v>
      </c>
      <c r="AR21" s="4">
        <v>1.2122841149847901</v>
      </c>
      <c r="AS21" s="4">
        <v>1.1219882074582281</v>
      </c>
    </row>
    <row r="22" spans="1:45" x14ac:dyDescent="0.25">
      <c r="A22" s="1">
        <v>2006076</v>
      </c>
      <c r="B22" s="12">
        <v>42208</v>
      </c>
      <c r="C22" s="12">
        <f>VLOOKUP(B22,'Question accuracy'!$A$2:$C$177,3,0)</f>
        <v>0.67449999999999999</v>
      </c>
      <c r="D22" s="12">
        <f>VLOOKUP(B22,'Challenge questions'!$A$2:$C$176,3,0)</f>
        <v>0.40579999999999999</v>
      </c>
      <c r="E22" s="13">
        <f>VLOOKUP(B22,'Cluster failure'!$E$2:$F$177,2,0)</f>
        <v>0.58181818181818179</v>
      </c>
      <c r="F22" s="5">
        <f t="shared" si="2"/>
        <v>4.1165661697035914E-2</v>
      </c>
      <c r="G22" s="5">
        <f t="shared" si="3"/>
        <v>-0.25422768894897807</v>
      </c>
      <c r="H22" s="5">
        <f t="shared" si="4"/>
        <v>-0.96770550319927895</v>
      </c>
      <c r="I22" s="5">
        <f t="shared" si="5"/>
        <v>-0.258291169522956</v>
      </c>
      <c r="J22" s="5">
        <f t="shared" si="6"/>
        <v>-0.31875464406741533</v>
      </c>
      <c r="K22" s="5">
        <f t="shared" si="7"/>
        <v>3</v>
      </c>
      <c r="L22" s="5">
        <f t="shared" si="8"/>
        <v>3</v>
      </c>
      <c r="M22" s="5">
        <f t="shared" si="9"/>
        <v>2</v>
      </c>
      <c r="N22" s="5">
        <f t="shared" si="10"/>
        <v>3</v>
      </c>
      <c r="O22" s="5">
        <f t="shared" si="11"/>
        <v>3</v>
      </c>
      <c r="P22" s="4">
        <v>1.0015659632220733</v>
      </c>
      <c r="Q22" s="4">
        <v>0.97213065143859445</v>
      </c>
      <c r="R22" s="4">
        <v>0.87413457797089356</v>
      </c>
      <c r="S22" s="4">
        <v>0.96534003195915385</v>
      </c>
      <c r="T22" s="4">
        <v>0.97238814113093641</v>
      </c>
      <c r="U22" s="4">
        <v>1.0948456723576341</v>
      </c>
      <c r="V22" s="4">
        <v>0.86808397471700982</v>
      </c>
      <c r="W22" s="4">
        <v>1.0100377774824851</v>
      </c>
      <c r="X22" s="4">
        <v>1.0864903040252871</v>
      </c>
      <c r="Y22" s="4">
        <v>1.026271267327526</v>
      </c>
      <c r="Z22" s="4">
        <v>1.08003284247539</v>
      </c>
      <c r="AA22" s="4">
        <v>0.8999395762523047</v>
      </c>
      <c r="AB22" s="4">
        <v>1.0614532004346173</v>
      </c>
      <c r="AC22" s="4">
        <v>0.91965442082749649</v>
      </c>
      <c r="AD22" s="4">
        <v>0.9956771897109028</v>
      </c>
      <c r="AE22" s="4">
        <v>0.98175890061765225</v>
      </c>
      <c r="AF22" s="4">
        <v>0.9916092694731008</v>
      </c>
      <c r="AG22" s="4">
        <v>1.0556127089793448</v>
      </c>
      <c r="AH22" s="4">
        <v>1.0160360316165347</v>
      </c>
      <c r="AI22" s="4">
        <v>0.98614141561179902</v>
      </c>
      <c r="AJ22" s="4">
        <v>0.9892064263375614</v>
      </c>
      <c r="AK22" s="4">
        <v>0.80858621318012258</v>
      </c>
      <c r="AL22" s="4">
        <v>0.96626058459013597</v>
      </c>
      <c r="AM22" s="4">
        <v>0.85135326809057155</v>
      </c>
      <c r="AN22" s="4">
        <v>1.0065785565721794</v>
      </c>
      <c r="AO22" s="4">
        <v>1.1543899242808209</v>
      </c>
      <c r="AP22" s="4">
        <v>0.89808242084822554</v>
      </c>
      <c r="AQ22" s="4">
        <v>0.93512547438489524</v>
      </c>
      <c r="AR22" s="4">
        <v>0.98110398871303373</v>
      </c>
      <c r="AS22" s="4">
        <v>1.0325063815090365</v>
      </c>
    </row>
    <row r="23" spans="1:45" x14ac:dyDescent="0.25">
      <c r="A23" s="1">
        <v>2013750</v>
      </c>
      <c r="B23" s="12" t="e">
        <v>#N/A</v>
      </c>
      <c r="C23" s="12" t="e">
        <f>VLOOKUP(B23,'Question accuracy'!$A$2:$C$177,3,0)</f>
        <v>#N/A</v>
      </c>
      <c r="D23" s="12" t="e">
        <f>VLOOKUP(B23,'Challenge questions'!$A$2:$C$176,3,0)</f>
        <v>#N/A</v>
      </c>
      <c r="E23" s="13" t="e">
        <f>VLOOKUP(B23,'Cluster failure'!$E$2:$F$177,2,0)</f>
        <v>#N/A</v>
      </c>
      <c r="F23" s="5">
        <f t="shared" si="2"/>
        <v>-0.48721077481338304</v>
      </c>
      <c r="G23" s="5">
        <f t="shared" si="3"/>
        <v>-0.71647377482637231</v>
      </c>
      <c r="H23" s="5">
        <f t="shared" si="4"/>
        <v>-4.043267135133391E-2</v>
      </c>
      <c r="I23" s="5">
        <f t="shared" si="5"/>
        <v>-0.55446931656621601</v>
      </c>
      <c r="J23" s="5">
        <f t="shared" si="6"/>
        <v>-0.22297105674792067</v>
      </c>
      <c r="K23" s="5">
        <f t="shared" si="7"/>
        <v>3</v>
      </c>
      <c r="L23" s="5">
        <f t="shared" si="8"/>
        <v>2</v>
      </c>
      <c r="M23" s="5">
        <f t="shared" si="9"/>
        <v>3</v>
      </c>
      <c r="N23" s="5">
        <f t="shared" si="10"/>
        <v>2</v>
      </c>
      <c r="O23" s="5">
        <f t="shared" si="11"/>
        <v>3</v>
      </c>
      <c r="P23" s="4">
        <v>0.95547190425291684</v>
      </c>
      <c r="Q23" s="4">
        <v>0.92315025305046039</v>
      </c>
      <c r="R23" s="4">
        <v>0.99568307836313519</v>
      </c>
      <c r="S23" s="4">
        <v>0.92490069097063665</v>
      </c>
      <c r="T23" s="4">
        <v>0.98033205585567007</v>
      </c>
      <c r="U23" s="4">
        <v>0.92492695875862407</v>
      </c>
      <c r="V23" s="4">
        <v>0.85475820594797369</v>
      </c>
      <c r="W23" s="4">
        <v>1.0001015655107615</v>
      </c>
      <c r="X23" s="4">
        <v>0.98122720928557694</v>
      </c>
      <c r="Y23" s="4">
        <v>1.0192624747803396</v>
      </c>
      <c r="Z23" s="4">
        <v>0.98156648421525816</v>
      </c>
      <c r="AA23" s="4">
        <v>1.0319801401114514</v>
      </c>
      <c r="AB23" s="4">
        <v>1.0165893000517723</v>
      </c>
      <c r="AC23" s="4">
        <v>0.99823324869307728</v>
      </c>
      <c r="AD23" s="4">
        <v>1.0282321630190392</v>
      </c>
      <c r="AE23" s="4">
        <v>0.99493825581507445</v>
      </c>
      <c r="AF23" s="4">
        <v>0.96424349635166129</v>
      </c>
      <c r="AG23" s="4">
        <v>1.0121568510934822</v>
      </c>
      <c r="AH23" s="4">
        <v>0.8844844075454158</v>
      </c>
      <c r="AI23" s="4">
        <v>0.96585835873454551</v>
      </c>
      <c r="AJ23" s="4">
        <v>0.93441033406634311</v>
      </c>
      <c r="AK23" s="4">
        <v>0.89402188060835108</v>
      </c>
      <c r="AL23" s="4">
        <v>0.97975793787179066</v>
      </c>
      <c r="AM23" s="4">
        <v>0.93201186889715759</v>
      </c>
      <c r="AN23" s="4">
        <v>1.0272876071943033</v>
      </c>
      <c r="AO23" s="4">
        <v>0.96295436978741478</v>
      </c>
      <c r="AP23" s="4">
        <v>1.0157156614043927</v>
      </c>
      <c r="AQ23" s="4">
        <v>0.97779370168777857</v>
      </c>
      <c r="AR23" s="4">
        <v>1.0182891484252539</v>
      </c>
      <c r="AS23" s="4">
        <v>1.0430120493740158</v>
      </c>
    </row>
    <row r="24" spans="1:45" x14ac:dyDescent="0.25">
      <c r="A24" s="1">
        <v>2009436</v>
      </c>
      <c r="B24" s="12">
        <v>42333</v>
      </c>
      <c r="C24" s="12">
        <f>VLOOKUP(B24,'Question accuracy'!$A$2:$C$177,3,0)</f>
        <v>0.73509999999999998</v>
      </c>
      <c r="D24" s="12">
        <f>VLOOKUP(B24,'Challenge questions'!$A$2:$C$176,3,0)</f>
        <v>0.32429999999999998</v>
      </c>
      <c r="E24" s="13">
        <f>VLOOKUP(B24,'Cluster failure'!$E$2:$F$177,2,0)</f>
        <v>0.29032258064516131</v>
      </c>
      <c r="F24" s="5">
        <f t="shared" si="2"/>
        <v>3.0591156120257344E-2</v>
      </c>
      <c r="G24" s="5">
        <f t="shared" si="3"/>
        <v>-0.18486045876451737</v>
      </c>
      <c r="H24" s="5">
        <f t="shared" si="4"/>
        <v>0.20000273373264771</v>
      </c>
      <c r="I24" s="5">
        <f t="shared" si="5"/>
        <v>-0.29838836581909994</v>
      </c>
      <c r="J24" s="5">
        <f t="shared" si="6"/>
        <v>0.21789823359804716</v>
      </c>
      <c r="K24" s="5">
        <f t="shared" si="7"/>
        <v>3</v>
      </c>
      <c r="L24" s="5">
        <f t="shared" si="8"/>
        <v>3</v>
      </c>
      <c r="M24" s="5">
        <f t="shared" si="9"/>
        <v>3</v>
      </c>
      <c r="N24" s="5">
        <f t="shared" si="10"/>
        <v>3</v>
      </c>
      <c r="O24" s="5">
        <f t="shared" si="11"/>
        <v>3</v>
      </c>
      <c r="P24" s="4">
        <v>1.0006434734024197</v>
      </c>
      <c r="Q24" s="4">
        <v>0.97948092367089945</v>
      </c>
      <c r="R24" s="4">
        <v>1.0271997603206104</v>
      </c>
      <c r="S24" s="4">
        <v>0.95986527222454576</v>
      </c>
      <c r="T24" s="4">
        <v>1.0168960241228036</v>
      </c>
      <c r="U24" s="4">
        <v>0.98889986104853256</v>
      </c>
      <c r="V24" s="4">
        <v>1.0009576652018262</v>
      </c>
      <c r="W24" s="4">
        <v>1.0579724871587728</v>
      </c>
      <c r="X24" s="4">
        <v>1.0251168104821367</v>
      </c>
      <c r="Y24" s="4">
        <v>1.0439789229331247</v>
      </c>
      <c r="Z24" s="4">
        <v>0.99972484392904593</v>
      </c>
      <c r="AA24" s="4">
        <v>1.0361599012351559</v>
      </c>
      <c r="AB24" s="4">
        <v>0.95411287520708743</v>
      </c>
      <c r="AC24" s="4">
        <v>0.9986710877931847</v>
      </c>
      <c r="AD24" s="4">
        <v>1.0350422018814067</v>
      </c>
      <c r="AE24" s="4">
        <v>0.9094433582049305</v>
      </c>
      <c r="AF24" s="4">
        <v>1.0171129186750085</v>
      </c>
      <c r="AG24" s="4">
        <v>1.0055240422793394</v>
      </c>
      <c r="AH24" s="4">
        <v>0.98681515351419069</v>
      </c>
      <c r="AI24" s="4">
        <v>1.0339485323180222</v>
      </c>
      <c r="AJ24" s="4">
        <v>0.91989437550297337</v>
      </c>
      <c r="AK24" s="4">
        <v>1.0144146106541061</v>
      </c>
      <c r="AL24" s="4">
        <v>1.0277165070532683</v>
      </c>
      <c r="AM24" s="4">
        <v>1.0459522359630542</v>
      </c>
      <c r="AN24" s="4">
        <v>1.0134815734462208</v>
      </c>
      <c r="AO24" s="4">
        <v>0.94663643105543827</v>
      </c>
      <c r="AP24" s="4">
        <v>1.0186013707166257</v>
      </c>
      <c r="AQ24" s="4">
        <v>1.0885306256044365</v>
      </c>
      <c r="AR24" s="4">
        <v>0.95331607627181525</v>
      </c>
      <c r="AS24" s="4">
        <v>1.0441308149381303</v>
      </c>
    </row>
    <row r="25" spans="1:45" x14ac:dyDescent="0.25">
      <c r="A25" s="1">
        <v>2012548</v>
      </c>
      <c r="B25" s="12">
        <v>99964</v>
      </c>
      <c r="C25" s="12">
        <f>VLOOKUP(B25,'Question accuracy'!$A$2:$C$177,3,0)</f>
        <v>0.74409999999999998</v>
      </c>
      <c r="D25" s="12">
        <f>VLOOKUP(B25,'Challenge questions'!$A$2:$C$176,3,0)</f>
        <v>0.26829999999999998</v>
      </c>
      <c r="E25" s="13">
        <f>VLOOKUP(B25,'Cluster failure'!$E$2:$F$177,2,0)</f>
        <v>0.45945945945945948</v>
      </c>
      <c r="F25" s="5">
        <f t="shared" si="2"/>
        <v>-3.6298551813965844E-2</v>
      </c>
      <c r="G25" s="5">
        <f t="shared" si="3"/>
        <v>-0.15723433662359174</v>
      </c>
      <c r="H25" s="5">
        <f t="shared" si="4"/>
        <v>-0.84392841735091884</v>
      </c>
      <c r="I25" s="5">
        <f t="shared" si="5"/>
        <v>0.26725821502447356</v>
      </c>
      <c r="J25" s="5">
        <f t="shared" si="6"/>
        <v>-1.2004932247593578</v>
      </c>
      <c r="K25" s="5">
        <f t="shared" si="7"/>
        <v>3</v>
      </c>
      <c r="L25" s="5">
        <f t="shared" si="8"/>
        <v>3</v>
      </c>
      <c r="M25" s="5">
        <f t="shared" si="9"/>
        <v>2</v>
      </c>
      <c r="N25" s="5">
        <f t="shared" si="10"/>
        <v>3</v>
      </c>
      <c r="O25" s="5">
        <f t="shared" si="11"/>
        <v>2</v>
      </c>
      <c r="P25" s="4">
        <v>0.99480820534559189</v>
      </c>
      <c r="Q25" s="4">
        <v>0.98240823557190426</v>
      </c>
      <c r="R25" s="4">
        <v>0.89035948896910233</v>
      </c>
      <c r="S25" s="4">
        <v>1.0370970841933778</v>
      </c>
      <c r="T25" s="4">
        <v>0.89926020459666889</v>
      </c>
      <c r="U25" s="4">
        <v>0.98214366787145357</v>
      </c>
      <c r="V25" s="4">
        <v>0.96039368547466653</v>
      </c>
      <c r="W25" s="4">
        <v>0.96210306780619759</v>
      </c>
      <c r="X25" s="4">
        <v>0.87207818172743179</v>
      </c>
      <c r="Y25" s="4">
        <v>0.9648288061641429</v>
      </c>
      <c r="Z25" s="4">
        <v>1.0259454963564247</v>
      </c>
      <c r="AA25" s="4">
        <v>1.0149418565607575</v>
      </c>
      <c r="AB25" s="4">
        <v>0.94739590033354892</v>
      </c>
      <c r="AC25" s="4">
        <v>0.88829693924055775</v>
      </c>
      <c r="AD25" s="4">
        <v>0.91844238637359654</v>
      </c>
      <c r="AE25" s="4">
        <v>0.87485079777650387</v>
      </c>
      <c r="AF25" s="4">
        <v>1.0194666433092967</v>
      </c>
      <c r="AG25" s="4">
        <v>0.91929752769548578</v>
      </c>
      <c r="AH25" s="4">
        <v>0.84973114375537706</v>
      </c>
      <c r="AI25" s="4">
        <v>0.90253663465479617</v>
      </c>
      <c r="AJ25" s="4">
        <v>1.0771126106736124</v>
      </c>
      <c r="AK25" s="4">
        <v>0.95021468691236732</v>
      </c>
      <c r="AL25" s="4">
        <v>0.94598378383491621</v>
      </c>
      <c r="AM25" s="4">
        <v>0.90258476101339147</v>
      </c>
      <c r="AN25" s="4">
        <v>0.89433259627435324</v>
      </c>
      <c r="AO25" s="4">
        <v>1.0371538655597703</v>
      </c>
      <c r="AP25" s="4">
        <v>0.8778242450279562</v>
      </c>
      <c r="AQ25" s="4">
        <v>0.84415101168500561</v>
      </c>
      <c r="AR25" s="4">
        <v>0.89949547826517062</v>
      </c>
      <c r="AS25" s="4">
        <v>0.76345856168283766</v>
      </c>
    </row>
    <row r="26" spans="1:45" x14ac:dyDescent="0.25">
      <c r="A26" s="1">
        <v>2013756</v>
      </c>
      <c r="B26" s="12">
        <v>128387</v>
      </c>
      <c r="C26" s="12">
        <f>VLOOKUP(B26,'Question accuracy'!$A$2:$C$177,3,0)</f>
        <v>0.6804</v>
      </c>
      <c r="D26" s="12">
        <f>VLOOKUP(B26,'Challenge questions'!$A$2:$C$176,3,0)</f>
        <v>0.57330000000000003</v>
      </c>
      <c r="E26" s="13">
        <f>VLOOKUP(B26,'Cluster failure'!$E$2:$F$177,2,0)</f>
        <v>0.52631578947368418</v>
      </c>
      <c r="F26" s="5">
        <f t="shared" si="2"/>
        <v>-4.4560881046313033E-2</v>
      </c>
      <c r="G26" s="5">
        <f t="shared" si="3"/>
        <v>-0.60106383987127632</v>
      </c>
      <c r="H26" s="5">
        <f t="shared" si="4"/>
        <v>0.13027403591929596</v>
      </c>
      <c r="I26" s="5">
        <f t="shared" si="5"/>
        <v>-2.9820557117537894E-2</v>
      </c>
      <c r="J26" s="5">
        <f t="shared" si="6"/>
        <v>0.65357655098883716</v>
      </c>
      <c r="K26" s="5">
        <f t="shared" si="7"/>
        <v>3</v>
      </c>
      <c r="L26" s="5">
        <f t="shared" si="8"/>
        <v>2</v>
      </c>
      <c r="M26" s="5">
        <f t="shared" si="9"/>
        <v>3</v>
      </c>
      <c r="N26" s="5">
        <f t="shared" si="10"/>
        <v>3</v>
      </c>
      <c r="O26" s="5">
        <f t="shared" si="11"/>
        <v>4</v>
      </c>
      <c r="P26" s="4">
        <v>0.99408742322030708</v>
      </c>
      <c r="Q26" s="4">
        <v>0.93537929027707001</v>
      </c>
      <c r="R26" s="4">
        <v>1.0180596039799721</v>
      </c>
      <c r="S26" s="4">
        <v>0.99653477435710858</v>
      </c>
      <c r="T26" s="4">
        <v>1.0530294734706906</v>
      </c>
      <c r="U26" s="4">
        <v>0.95266926103438265</v>
      </c>
      <c r="V26" s="4">
        <v>0.78975842876376634</v>
      </c>
      <c r="W26" s="4">
        <v>1.0529628569526419</v>
      </c>
      <c r="X26" s="4">
        <v>0.94859749610478417</v>
      </c>
      <c r="Y26" s="4">
        <v>1.026271267327526</v>
      </c>
      <c r="Z26" s="4">
        <v>1.0992111752872737</v>
      </c>
      <c r="AA26" s="4">
        <v>0.96733686358932136</v>
      </c>
      <c r="AB26" s="4">
        <v>1.0841425252140084</v>
      </c>
      <c r="AC26" s="4">
        <v>1.0929468258103259</v>
      </c>
      <c r="AD26" s="4">
        <v>1.0585222953110203</v>
      </c>
      <c r="AE26" s="4">
        <v>1.0033802980324169</v>
      </c>
      <c r="AF26" s="4">
        <v>0.98998602448326789</v>
      </c>
      <c r="AG26" s="4">
        <v>1.0821439442359153</v>
      </c>
      <c r="AH26" s="4">
        <v>1.1036480682009329</v>
      </c>
      <c r="AI26" s="4">
        <v>1.0274868025210664</v>
      </c>
      <c r="AJ26" s="4">
        <v>1.0439608202086745</v>
      </c>
      <c r="AK26" s="4">
        <v>1.0288732459068608</v>
      </c>
      <c r="AL26" s="4">
        <v>1.1309713952741915</v>
      </c>
      <c r="AM26" s="4">
        <v>1.1321712557149841</v>
      </c>
      <c r="AN26" s="4">
        <v>1.0921153879916397</v>
      </c>
      <c r="AO26" s="4">
        <v>1.0689875594876093</v>
      </c>
      <c r="AP26" s="4">
        <v>1.0605710575904566</v>
      </c>
      <c r="AQ26" s="4">
        <v>1.0960313201131875</v>
      </c>
      <c r="AR26" s="4">
        <v>1.1152749725893012</v>
      </c>
      <c r="AS26" s="4">
        <v>1.0936764283600107</v>
      </c>
    </row>
    <row r="27" spans="1:45" x14ac:dyDescent="0.25">
      <c r="A27" s="1">
        <v>2006004</v>
      </c>
      <c r="B27" s="12">
        <v>42194</v>
      </c>
      <c r="C27" s="12">
        <f>VLOOKUP(B27,'Question accuracy'!$A$2:$C$177,3,0)</f>
        <v>0.85780000000000001</v>
      </c>
      <c r="D27" s="12">
        <f>VLOOKUP(B27,'Challenge questions'!$A$2:$C$176,3,0)</f>
        <v>0.61360000000000003</v>
      </c>
      <c r="E27" s="13">
        <f>VLOOKUP(B27,'Cluster failure'!$E$2:$F$177,2,0)</f>
        <v>0.18518518518518517</v>
      </c>
      <c r="F27" s="5">
        <f t="shared" si="2"/>
        <v>0.62123294787603167</v>
      </c>
      <c r="G27" s="5">
        <f t="shared" si="3"/>
        <v>1.1558363422933913</v>
      </c>
      <c r="H27" s="5">
        <f t="shared" si="4"/>
        <v>1.427324040846679</v>
      </c>
      <c r="I27" s="5">
        <f t="shared" si="5"/>
        <v>1.1991682398734935</v>
      </c>
      <c r="J27" s="5">
        <f t="shared" si="6"/>
        <v>1.1902294286543011</v>
      </c>
      <c r="K27" s="5">
        <f t="shared" si="7"/>
        <v>4</v>
      </c>
      <c r="L27" s="5">
        <f t="shared" si="8"/>
        <v>4</v>
      </c>
      <c r="M27" s="5">
        <f t="shared" si="9"/>
        <v>4</v>
      </c>
      <c r="N27" s="5">
        <f t="shared" si="10"/>
        <v>4</v>
      </c>
      <c r="O27" s="5">
        <f t="shared" si="11"/>
        <v>4</v>
      </c>
      <c r="P27" s="4">
        <v>1.0521693850396658</v>
      </c>
      <c r="Q27" s="4">
        <v>1.1215434861020521</v>
      </c>
      <c r="R27" s="4">
        <v>1.188079125331079</v>
      </c>
      <c r="S27" s="4">
        <v>1.1643374888002127</v>
      </c>
      <c r="T27" s="4">
        <v>1.0975373564625579</v>
      </c>
      <c r="U27" s="4">
        <v>1.061782236039682</v>
      </c>
      <c r="V27" s="4">
        <v>1.0684154472329124</v>
      </c>
      <c r="W27" s="4">
        <v>1.1416088893597431</v>
      </c>
      <c r="X27" s="4">
        <v>1.1873213916907239</v>
      </c>
      <c r="Y27" s="4">
        <v>1.0934118192386946</v>
      </c>
      <c r="Z27" s="4">
        <v>1.0992111752872737</v>
      </c>
      <c r="AA27" s="4">
        <v>1.1247752332465708</v>
      </c>
      <c r="AB27" s="4">
        <v>1.0883210999287709</v>
      </c>
      <c r="AC27" s="4">
        <v>1.0329531743448725</v>
      </c>
      <c r="AD27" s="4">
        <v>1.1024325053277366</v>
      </c>
      <c r="AE27" s="4">
        <v>1.0540744430303741</v>
      </c>
      <c r="AF27" s="4">
        <v>1.1440491278856555</v>
      </c>
      <c r="AG27" s="4">
        <v>1.0836308461424828</v>
      </c>
      <c r="AH27" s="4">
        <v>1.0853766162528367</v>
      </c>
      <c r="AI27" s="4">
        <v>1.0533337217088892</v>
      </c>
      <c r="AJ27" s="4">
        <v>1.1446448461167023</v>
      </c>
      <c r="AK27" s="4">
        <v>1.1907141785239588</v>
      </c>
      <c r="AL27" s="4">
        <v>1.1542446553027481</v>
      </c>
      <c r="AM27" s="4">
        <v>1.1966981363602531</v>
      </c>
      <c r="AN27" s="4">
        <v>1.0714063373695162</v>
      </c>
      <c r="AO27" s="4">
        <v>1.0328409793847637</v>
      </c>
      <c r="AP27" s="4">
        <v>1.1182505970632015</v>
      </c>
      <c r="AQ27" s="4">
        <v>1.1471663705197013</v>
      </c>
      <c r="AR27" s="4">
        <v>1.064444407805248</v>
      </c>
      <c r="AS27" s="4">
        <v>1.0466622710581452</v>
      </c>
    </row>
    <row r="28" spans="1:45" x14ac:dyDescent="0.25">
      <c r="A28" s="1">
        <v>2006032</v>
      </c>
      <c r="B28" s="12">
        <v>42212</v>
      </c>
      <c r="C28" s="12">
        <f>VLOOKUP(B28,'Question accuracy'!$A$2:$C$177,3,0)</f>
        <v>0.73550000000000004</v>
      </c>
      <c r="D28" s="12">
        <f>VLOOKUP(B28,'Challenge questions'!$A$2:$C$176,3,0)</f>
        <v>0.65059999999999996</v>
      </c>
      <c r="E28" s="13">
        <f>VLOOKUP(B28,'Cluster failure'!$E$2:$F$177,2,0)</f>
        <v>0.43333333333333335</v>
      </c>
      <c r="F28" s="5">
        <f t="shared" si="2"/>
        <v>-0.78550674713522683</v>
      </c>
      <c r="G28" s="5">
        <f t="shared" si="3"/>
        <v>0.59659690409061272</v>
      </c>
      <c r="H28" s="5">
        <f t="shared" si="4"/>
        <v>1.1642008672843853</v>
      </c>
      <c r="I28" s="5">
        <f t="shared" si="5"/>
        <v>1.0416835495290167</v>
      </c>
      <c r="J28" s="5">
        <f t="shared" si="6"/>
        <v>0.38552632855422353</v>
      </c>
      <c r="K28" s="5">
        <f t="shared" si="7"/>
        <v>2</v>
      </c>
      <c r="L28" s="5">
        <f t="shared" si="8"/>
        <v>4</v>
      </c>
      <c r="M28" s="5">
        <f t="shared" si="9"/>
        <v>4</v>
      </c>
      <c r="N28" s="5">
        <f t="shared" si="10"/>
        <v>4</v>
      </c>
      <c r="O28" s="5">
        <f t="shared" si="11"/>
        <v>3</v>
      </c>
      <c r="P28" s="4">
        <v>0.92944941121883584</v>
      </c>
      <c r="Q28" s="4">
        <v>1.0622855035806085</v>
      </c>
      <c r="R28" s="4">
        <v>1.1535884920821704</v>
      </c>
      <c r="S28" s="4">
        <v>1.1428349668994962</v>
      </c>
      <c r="T28" s="4">
        <v>1.0307984402785033</v>
      </c>
      <c r="U28" s="4">
        <v>0.93096562236826041</v>
      </c>
      <c r="V28" s="4">
        <v>1.173530133029689</v>
      </c>
      <c r="W28" s="4">
        <v>1.1130475353399971</v>
      </c>
      <c r="X28" s="4">
        <v>1.078644356480267</v>
      </c>
      <c r="Y28" s="4">
        <v>1.0873289114585802</v>
      </c>
      <c r="Z28" s="4">
        <v>0.9929146875476772</v>
      </c>
      <c r="AA28" s="4">
        <v>1.1393671986582083</v>
      </c>
      <c r="AB28" s="4">
        <v>1.0774255503404699</v>
      </c>
      <c r="AC28" s="4">
        <v>1.0941067314725752</v>
      </c>
      <c r="AD28" s="4">
        <v>1.0414784354928492</v>
      </c>
      <c r="AE28" s="4">
        <v>0.99326894894526019</v>
      </c>
      <c r="AF28" s="4">
        <v>1.1084001005021396</v>
      </c>
      <c r="AG28" s="4">
        <v>1.0836308461424828</v>
      </c>
      <c r="AH28" s="4">
        <v>1.1622557673493965</v>
      </c>
      <c r="AI28" s="4">
        <v>1.01715449070677</v>
      </c>
      <c r="AJ28" s="4">
        <v>0.94727157243853</v>
      </c>
      <c r="AK28" s="4">
        <v>1.1290337059983708</v>
      </c>
      <c r="AL28" s="4">
        <v>1.1632809285809327</v>
      </c>
      <c r="AM28" s="4">
        <v>1.1805664161989358</v>
      </c>
      <c r="AN28" s="4">
        <v>1.020384590320262</v>
      </c>
      <c r="AO28" s="4">
        <v>0.99029539798283306</v>
      </c>
      <c r="AP28" s="4">
        <v>1.1155555416866554</v>
      </c>
      <c r="AQ28" s="4">
        <v>1.1757993373999627</v>
      </c>
      <c r="AR28" s="4">
        <v>1.1720856038185372</v>
      </c>
      <c r="AS28" s="4">
        <v>1.0466622710581452</v>
      </c>
    </row>
    <row r="29" spans="1:45" x14ac:dyDescent="0.25">
      <c r="A29" s="1">
        <v>2006013</v>
      </c>
      <c r="B29" s="12" t="e">
        <v>#N/A</v>
      </c>
      <c r="C29" s="12" t="e">
        <f>VLOOKUP(B29,'Question accuracy'!$A$2:$C$177,3,0)</f>
        <v>#N/A</v>
      </c>
      <c r="D29" s="12" t="e">
        <f>VLOOKUP(B29,'Challenge questions'!$A$2:$C$176,3,0)</f>
        <v>#N/A</v>
      </c>
      <c r="E29" s="13" t="e">
        <f>VLOOKUP(B29,'Cluster failure'!$E$2:$F$177,2,0)</f>
        <v>#N/A</v>
      </c>
      <c r="F29" s="5">
        <f t="shared" si="2"/>
        <v>1.053308336066318</v>
      </c>
      <c r="G29" s="5">
        <f t="shared" si="3"/>
        <v>-6.4542581025307716E-2</v>
      </c>
      <c r="H29" s="5">
        <f t="shared" si="4"/>
        <v>0.35502913122492824</v>
      </c>
      <c r="I29" s="5">
        <f t="shared" si="5"/>
        <v>0.51883604027783814</v>
      </c>
      <c r="J29" s="5">
        <f t="shared" si="6"/>
        <v>0.49950558980510479</v>
      </c>
      <c r="K29" s="5">
        <f t="shared" si="7"/>
        <v>4</v>
      </c>
      <c r="L29" s="5">
        <f t="shared" si="8"/>
        <v>3</v>
      </c>
      <c r="M29" s="5">
        <f t="shared" si="9"/>
        <v>3</v>
      </c>
      <c r="N29" s="5">
        <f t="shared" si="10"/>
        <v>4</v>
      </c>
      <c r="O29" s="5">
        <f t="shared" si="11"/>
        <v>3</v>
      </c>
      <c r="P29" s="4">
        <v>1.089862414187402</v>
      </c>
      <c r="Q29" s="4">
        <v>0.99223001504220942</v>
      </c>
      <c r="R29" s="4">
        <v>1.0475208842543786</v>
      </c>
      <c r="S29" s="4">
        <v>1.0714468212085277</v>
      </c>
      <c r="T29" s="4">
        <v>1.0402514327702646</v>
      </c>
      <c r="U29" s="4">
        <v>0.9804122541319753</v>
      </c>
      <c r="V29" s="4">
        <v>0.91425530001837185</v>
      </c>
      <c r="W29" s="4">
        <v>1.0937572281239933</v>
      </c>
      <c r="X29" s="4">
        <v>1.0055389825736609</v>
      </c>
      <c r="Y29" s="4">
        <v>0.99508709436229859</v>
      </c>
      <c r="Z29" s="4">
        <v>0.99416682387989963</v>
      </c>
      <c r="AA29" s="4">
        <v>1.0246841574056329</v>
      </c>
      <c r="AB29" s="4">
        <v>1.054736225561079</v>
      </c>
      <c r="AC29" s="4">
        <v>1.0567827670342471</v>
      </c>
      <c r="AD29" s="4">
        <v>0.9837502403706333</v>
      </c>
      <c r="AE29" s="4">
        <v>0.95960466512014497</v>
      </c>
      <c r="AF29" s="4">
        <v>1.0036306144295992</v>
      </c>
      <c r="AG29" s="4">
        <v>0.98562561583691177</v>
      </c>
      <c r="AH29" s="4">
        <v>1.0036553888922723</v>
      </c>
      <c r="AI29" s="4">
        <v>0.97192238212808013</v>
      </c>
      <c r="AJ29" s="4">
        <v>0.91985267710286822</v>
      </c>
      <c r="AK29" s="4">
        <v>1.0770589347731547</v>
      </c>
      <c r="AL29" s="4">
        <v>1.0734708220358953</v>
      </c>
      <c r="AM29" s="4">
        <v>1.1321712557149841</v>
      </c>
      <c r="AN29" s="4">
        <v>1.0320894300968066</v>
      </c>
      <c r="AO29" s="4">
        <v>0.98942750323075102</v>
      </c>
      <c r="AP29" s="4">
        <v>0.99276243020757737</v>
      </c>
      <c r="AQ29" s="4">
        <v>1.0050568574132981</v>
      </c>
      <c r="AR29" s="4">
        <v>1.1490196332442608</v>
      </c>
      <c r="AS29" s="4">
        <v>0.96060816819937855</v>
      </c>
    </row>
    <row r="30" spans="1:45" x14ac:dyDescent="0.25">
      <c r="A30" s="1">
        <v>2009447</v>
      </c>
      <c r="B30" s="12">
        <v>42213</v>
      </c>
      <c r="C30" s="12">
        <f>VLOOKUP(B30,'Question accuracy'!$A$2:$C$177,3,0)</f>
        <v>0.63080000000000003</v>
      </c>
      <c r="D30" s="12">
        <f>VLOOKUP(B30,'Challenge questions'!$A$2:$C$176,3,0)</f>
        <v>0.35</v>
      </c>
      <c r="E30" s="13">
        <f>VLOOKUP(B30,'Cluster failure'!$E$2:$F$177,2,0)</f>
        <v>0.62745098039215685</v>
      </c>
      <c r="F30" s="5">
        <f t="shared" si="2"/>
        <v>0.68581047946581708</v>
      </c>
      <c r="G30" s="5">
        <f t="shared" si="3"/>
        <v>0.46707073503654617</v>
      </c>
      <c r="H30" s="5">
        <f t="shared" si="4"/>
        <v>0.6536348299381437</v>
      </c>
      <c r="I30" s="5">
        <f t="shared" si="5"/>
        <v>0.92789855587568293</v>
      </c>
      <c r="J30" s="5">
        <f t="shared" si="6"/>
        <v>0.576541070396971</v>
      </c>
      <c r="K30" s="5">
        <f t="shared" si="7"/>
        <v>4</v>
      </c>
      <c r="L30" s="5">
        <f t="shared" si="8"/>
        <v>3</v>
      </c>
      <c r="M30" s="5">
        <f t="shared" si="9"/>
        <v>4</v>
      </c>
      <c r="N30" s="5">
        <f t="shared" si="10"/>
        <v>4</v>
      </c>
      <c r="O30" s="5">
        <f t="shared" si="11"/>
        <v>4</v>
      </c>
      <c r="P30" s="4">
        <v>1.0578029454021243</v>
      </c>
      <c r="Q30" s="4">
        <v>1.0485606856626484</v>
      </c>
      <c r="R30" s="4">
        <v>1.0866626272674216</v>
      </c>
      <c r="S30" s="4">
        <v>1.1272990801243947</v>
      </c>
      <c r="T30" s="4">
        <v>1.0466404531204776</v>
      </c>
      <c r="U30" s="4">
        <v>0.94734881781402303</v>
      </c>
      <c r="V30" s="4">
        <v>1.0536707425047795</v>
      </c>
      <c r="W30" s="4">
        <v>1.1152612920793403</v>
      </c>
      <c r="X30" s="4">
        <v>1.0556525881010448</v>
      </c>
      <c r="Y30" s="4">
        <v>1.0198035425150833</v>
      </c>
      <c r="Z30" s="4">
        <v>0.92731739639843414</v>
      </c>
      <c r="AA30" s="4">
        <v>1.0347771226376892</v>
      </c>
      <c r="AB30" s="4">
        <v>1.0774255503404699</v>
      </c>
      <c r="AC30" s="4">
        <v>1.0493721510585745</v>
      </c>
      <c r="AD30" s="4">
        <v>1.0350422018814067</v>
      </c>
      <c r="AE30" s="4">
        <v>0.96333034020435926</v>
      </c>
      <c r="AF30" s="4">
        <v>0.97723419988231408</v>
      </c>
      <c r="AG30" s="4">
        <v>1.0386880863500523</v>
      </c>
      <c r="AH30" s="4">
        <v>0.93448074719974594</v>
      </c>
      <c r="AI30" s="4">
        <v>0.98484584172199152</v>
      </c>
      <c r="AJ30" s="4">
        <v>1.0314422507142464</v>
      </c>
      <c r="AK30" s="4">
        <v>0.81647015744727769</v>
      </c>
      <c r="AL30" s="4">
        <v>1.0411612887291541</v>
      </c>
      <c r="AM30" s="4">
        <v>0.98005048605153977</v>
      </c>
      <c r="AN30" s="4">
        <v>1.0251864132227653</v>
      </c>
      <c r="AO30" s="4">
        <v>1.051801726003551</v>
      </c>
      <c r="AP30" s="4">
        <v>0.93219718142259944</v>
      </c>
      <c r="AQ30" s="4">
        <v>0.96375844126515664</v>
      </c>
      <c r="AR30" s="4">
        <v>0.89178350317563693</v>
      </c>
      <c r="AS30" s="4">
        <v>0.96313962431939348</v>
      </c>
    </row>
    <row r="31" spans="1:45" x14ac:dyDescent="0.25">
      <c r="A31" s="1">
        <v>2009380</v>
      </c>
      <c r="B31" s="12">
        <v>42218</v>
      </c>
      <c r="C31" s="12">
        <f>VLOOKUP(B31,'Question accuracy'!$A$2:$C$177,3,0)</f>
        <v>0.80449999999999999</v>
      </c>
      <c r="D31" s="12">
        <f>VLOOKUP(B31,'Challenge questions'!$A$2:$C$176,3,0)</f>
        <v>0.4667</v>
      </c>
      <c r="E31" s="13">
        <f>VLOOKUP(B31,'Cluster failure'!$E$2:$F$177,2,0)</f>
        <v>0.1875</v>
      </c>
      <c r="F31" s="5">
        <f t="shared" si="2"/>
        <v>0.76558686932125408</v>
      </c>
      <c r="G31" s="5">
        <f t="shared" si="3"/>
        <v>0.85074129941462806</v>
      </c>
      <c r="H31" s="5">
        <f t="shared" si="4"/>
        <v>1.0803459441583272</v>
      </c>
      <c r="I31" s="5">
        <f t="shared" si="5"/>
        <v>1.190673248149396</v>
      </c>
      <c r="J31" s="5">
        <f t="shared" si="6"/>
        <v>0.88468299276443052</v>
      </c>
      <c r="K31" s="5">
        <f t="shared" si="7"/>
        <v>4</v>
      </c>
      <c r="L31" s="5">
        <f t="shared" si="8"/>
        <v>4</v>
      </c>
      <c r="M31" s="5">
        <f t="shared" si="9"/>
        <v>4</v>
      </c>
      <c r="N31" s="5">
        <f t="shared" si="10"/>
        <v>4</v>
      </c>
      <c r="O31" s="5">
        <f t="shared" si="11"/>
        <v>4</v>
      </c>
      <c r="P31" s="4">
        <v>1.0647624109729747</v>
      </c>
      <c r="Q31" s="4">
        <v>1.0892150852718279</v>
      </c>
      <c r="R31" s="4">
        <v>1.1425966460942245</v>
      </c>
      <c r="S31" s="4">
        <v>1.1631776062415065</v>
      </c>
      <c r="T31" s="4">
        <v>1.0721965345213293</v>
      </c>
      <c r="U31" s="4">
        <v>1.1001661155779938</v>
      </c>
      <c r="V31" s="4">
        <v>1.1529712763786175</v>
      </c>
      <c r="W31" s="4">
        <v>1.1323378425560007</v>
      </c>
      <c r="X31" s="4">
        <v>1.1039741963718781</v>
      </c>
      <c r="Y31" s="4">
        <v>1.0077939776572704</v>
      </c>
      <c r="Z31" s="4">
        <v>1.073616591026006</v>
      </c>
      <c r="AA31" s="4">
        <v>1.0841155585937727</v>
      </c>
      <c r="AB31" s="4">
        <v>1.1151889994229249</v>
      </c>
      <c r="AC31" s="4">
        <v>1.1369593396621847</v>
      </c>
      <c r="AD31" s="4">
        <v>1.1217412061620633</v>
      </c>
      <c r="AE31" s="4">
        <v>0.97943192477388952</v>
      </c>
      <c r="AF31" s="4">
        <v>1.1190370793985041</v>
      </c>
      <c r="AG31" s="4">
        <v>1.0968964637707679</v>
      </c>
      <c r="AH31" s="4">
        <v>1.0907430589967557</v>
      </c>
      <c r="AI31" s="4">
        <v>1.0550270020021177</v>
      </c>
      <c r="AJ31" s="4">
        <v>1.0953640752973168</v>
      </c>
      <c r="AK31" s="4">
        <v>1.170624892809673</v>
      </c>
      <c r="AL31" s="4">
        <v>1.2220268660665803</v>
      </c>
      <c r="AM31" s="4">
        <v>1.1753368885571456</v>
      </c>
      <c r="AN31" s="4">
        <v>1.1059214217397224</v>
      </c>
      <c r="AO31" s="4">
        <v>1.1144214395497327</v>
      </c>
      <c r="AP31" s="4">
        <v>1.0582968959797789</v>
      </c>
      <c r="AQ31" s="4">
        <v>1.1509613141240884</v>
      </c>
      <c r="AR31" s="4">
        <v>1.1413542946176105</v>
      </c>
      <c r="AS31" s="4">
        <v>1.1265346961127676</v>
      </c>
    </row>
    <row r="32" spans="1:45" x14ac:dyDescent="0.25">
      <c r="A32" s="1">
        <v>2006006</v>
      </c>
      <c r="B32" s="12">
        <v>42219</v>
      </c>
      <c r="C32" s="12">
        <f>VLOOKUP(B32,'Question accuracy'!$A$2:$C$177,3,0)</f>
        <v>0.82750000000000001</v>
      </c>
      <c r="D32" s="12">
        <f>VLOOKUP(B32,'Challenge questions'!$A$2:$C$176,3,0)</f>
        <v>0.44740000000000002</v>
      </c>
      <c r="E32" s="13">
        <f>VLOOKUP(B32,'Cluster failure'!$E$2:$F$177,2,0)</f>
        <v>0.15</v>
      </c>
      <c r="F32" s="5">
        <f t="shared" si="2"/>
        <v>0.7503880110556076</v>
      </c>
      <c r="G32" s="5">
        <f t="shared" si="3"/>
        <v>0.40691179616694134</v>
      </c>
      <c r="H32" s="5">
        <f t="shared" si="4"/>
        <v>0.96368762492270477</v>
      </c>
      <c r="I32" s="5">
        <f t="shared" si="5"/>
        <v>1.3490585635926244</v>
      </c>
      <c r="J32" s="5">
        <f t="shared" si="6"/>
        <v>1.1131939480624349</v>
      </c>
      <c r="K32" s="5">
        <f t="shared" si="7"/>
        <v>4</v>
      </c>
      <c r="L32" s="5">
        <f t="shared" si="8"/>
        <v>3</v>
      </c>
      <c r="M32" s="5">
        <f t="shared" si="9"/>
        <v>4</v>
      </c>
      <c r="N32" s="5">
        <f t="shared" si="10"/>
        <v>4</v>
      </c>
      <c r="O32" s="5">
        <f t="shared" si="11"/>
        <v>4</v>
      </c>
      <c r="P32" s="4">
        <v>1.0634365057645832</v>
      </c>
      <c r="Q32" s="4">
        <v>1.0421861399769934</v>
      </c>
      <c r="R32" s="4">
        <v>1.1273048751349579</v>
      </c>
      <c r="S32" s="4">
        <v>1.184803096989975</v>
      </c>
      <c r="T32" s="4">
        <v>1.0911483361123449</v>
      </c>
      <c r="U32" s="4">
        <v>1.0926923928334722</v>
      </c>
      <c r="V32" s="4">
        <v>1.0009576652018262</v>
      </c>
      <c r="W32" s="4">
        <v>1.1201878738449336</v>
      </c>
      <c r="X32" s="4">
        <v>1.2202530431768512</v>
      </c>
      <c r="Y32" s="4">
        <v>1.0873289114585802</v>
      </c>
      <c r="Z32" s="4">
        <v>1.0453559924024349</v>
      </c>
      <c r="AA32" s="4">
        <v>1.0701934966251931</v>
      </c>
      <c r="AB32" s="4">
        <v>1.0548674983101638</v>
      </c>
      <c r="AC32" s="4">
        <v>1.1712414262138724</v>
      </c>
      <c r="AD32" s="4">
        <v>1.0846410350077145</v>
      </c>
      <c r="AE32" s="4">
        <v>0.97630150321802101</v>
      </c>
      <c r="AF32" s="4">
        <v>1.1485176982245331</v>
      </c>
      <c r="AG32" s="4">
        <v>1.0887767530500578</v>
      </c>
      <c r="AH32" s="4">
        <v>1.1136906442650809</v>
      </c>
      <c r="AI32" s="4">
        <v>1.0533337217088892</v>
      </c>
      <c r="AJ32" s="4">
        <v>1.0111516986214952</v>
      </c>
      <c r="AK32" s="4">
        <v>1.0729838839343138</v>
      </c>
      <c r="AL32" s="4">
        <v>1.1654851827797834</v>
      </c>
      <c r="AM32" s="4">
        <v>1.2282741420497647</v>
      </c>
      <c r="AN32" s="4">
        <v>1.0618026915645096</v>
      </c>
      <c r="AO32" s="4">
        <v>1.0218836011372898</v>
      </c>
      <c r="AP32" s="4">
        <v>1.1496703022610293</v>
      </c>
      <c r="AQ32" s="4">
        <v>1.1532972538737101</v>
      </c>
      <c r="AR32" s="4">
        <v>1.204595458126698</v>
      </c>
      <c r="AS32" s="4">
        <v>1.0491937271781602</v>
      </c>
    </row>
    <row r="33" spans="1:45" x14ac:dyDescent="0.25">
      <c r="A33" s="1">
        <v>2012689</v>
      </c>
      <c r="B33" s="12">
        <v>99966</v>
      </c>
      <c r="C33" s="12">
        <f>VLOOKUP(B33,'Question accuracy'!$A$2:$C$177,3,0)</f>
        <v>0.59340000000000004</v>
      </c>
      <c r="D33" s="12">
        <f>VLOOKUP(B33,'Challenge questions'!$A$2:$C$176,3,0)</f>
        <v>0.29170000000000001</v>
      </c>
      <c r="E33" s="13">
        <f>VLOOKUP(B33,'Cluster failure'!$E$2:$F$177,2,0)</f>
        <v>0.6</v>
      </c>
      <c r="F33" s="5">
        <f t="shared" si="2"/>
        <v>-0.26406683965810712</v>
      </c>
      <c r="G33" s="5">
        <f t="shared" si="3"/>
        <v>-2.131444500656495</v>
      </c>
      <c r="H33" s="5">
        <f t="shared" si="4"/>
        <v>-1.1227319006915604</v>
      </c>
      <c r="I33" s="5">
        <f t="shared" si="5"/>
        <v>-1.1080184052906903</v>
      </c>
      <c r="J33" s="5">
        <f t="shared" si="6"/>
        <v>-0.91888586855230148</v>
      </c>
      <c r="K33" s="5">
        <f t="shared" si="7"/>
        <v>3</v>
      </c>
      <c r="L33" s="5">
        <f t="shared" si="8"/>
        <v>1</v>
      </c>
      <c r="M33" s="5">
        <f t="shared" si="9"/>
        <v>2</v>
      </c>
      <c r="N33" s="5">
        <f t="shared" si="10"/>
        <v>2</v>
      </c>
      <c r="O33" s="5">
        <f t="shared" si="11"/>
        <v>2</v>
      </c>
      <c r="P33" s="4">
        <v>0.97493834710488547</v>
      </c>
      <c r="Q33" s="4">
        <v>0.77321749650335736</v>
      </c>
      <c r="R33" s="4">
        <v>0.85381345403712527</v>
      </c>
      <c r="S33" s="4">
        <v>0.84932063695151827</v>
      </c>
      <c r="T33" s="4">
        <v>0.92261561324412977</v>
      </c>
      <c r="U33" s="4">
        <v>0.89186352244067157</v>
      </c>
      <c r="V33" s="4">
        <v>0.67581785262218863</v>
      </c>
      <c r="W33" s="4">
        <v>0.91942713365765361</v>
      </c>
      <c r="X33" s="4">
        <v>0.84597441118279748</v>
      </c>
      <c r="Y33" s="4">
        <v>0.94673633352621567</v>
      </c>
      <c r="Z33" s="4">
        <v>0.9462635659761921</v>
      </c>
      <c r="AA33" s="4">
        <v>0.84122105021857363</v>
      </c>
      <c r="AB33" s="4">
        <v>0.93573339789154419</v>
      </c>
      <c r="AC33" s="4">
        <v>0.88349036205141795</v>
      </c>
      <c r="AD33" s="4">
        <v>0.95156907231342247</v>
      </c>
      <c r="AE33" s="4">
        <v>0.96732662291793614</v>
      </c>
      <c r="AF33" s="4">
        <v>0.86467306026245383</v>
      </c>
      <c r="AG33" s="4">
        <v>0.94285495913892081</v>
      </c>
      <c r="AH33" s="4">
        <v>0.89075770037943469</v>
      </c>
      <c r="AI33" s="4">
        <v>0.92321739793547053</v>
      </c>
      <c r="AJ33" s="4">
        <v>0.95643900315048735</v>
      </c>
      <c r="AK33" s="4">
        <v>0.74047403390889432</v>
      </c>
      <c r="AL33" s="4">
        <v>0.90734796222747527</v>
      </c>
      <c r="AM33" s="4">
        <v>0.88394759971675951</v>
      </c>
      <c r="AN33" s="4">
        <v>0.98586950595005585</v>
      </c>
      <c r="AO33" s="4">
        <v>1.060427498353564</v>
      </c>
      <c r="AP33" s="4">
        <v>0.84040288137548058</v>
      </c>
      <c r="AQ33" s="4">
        <v>0.87035884611562164</v>
      </c>
      <c r="AR33" s="4">
        <v>0.89949547826517062</v>
      </c>
      <c r="AS33" s="4">
        <v>0.99093497983212042</v>
      </c>
    </row>
    <row r="34" spans="1:45" x14ac:dyDescent="0.25">
      <c r="A34" s="1">
        <v>2013775</v>
      </c>
      <c r="B34" s="12">
        <v>128388</v>
      </c>
      <c r="C34" s="12">
        <f>VLOOKUP(B34,'Question accuracy'!$A$2:$C$177,3,0)</f>
        <v>0.65449999999999997</v>
      </c>
      <c r="D34" s="12">
        <f>VLOOKUP(B34,'Challenge questions'!$A$2:$C$176,3,0)</f>
        <v>0.32879999999999998</v>
      </c>
      <c r="E34" s="13">
        <f>VLOOKUP(B34,'Cluster failure'!$E$2:$F$177,2,0)</f>
        <v>0.42622950819672129</v>
      </c>
      <c r="F34" s="5">
        <f t="shared" si="2"/>
        <v>-0.40974656130238002</v>
      </c>
      <c r="G34" s="5">
        <f t="shared" si="3"/>
        <v>-0.67963936137059078</v>
      </c>
      <c r="H34" s="5">
        <f t="shared" si="4"/>
        <v>0.43744127779811731</v>
      </c>
      <c r="I34" s="5">
        <f t="shared" si="5"/>
        <v>-0.15210054249497079</v>
      </c>
      <c r="J34" s="5">
        <f t="shared" si="6"/>
        <v>3.9888192731507129E-2</v>
      </c>
      <c r="K34" s="5">
        <f t="shared" si="7"/>
        <v>3</v>
      </c>
      <c r="L34" s="5">
        <f t="shared" si="8"/>
        <v>2</v>
      </c>
      <c r="M34" s="5">
        <f t="shared" si="9"/>
        <v>3</v>
      </c>
      <c r="N34" s="5">
        <f t="shared" si="10"/>
        <v>3</v>
      </c>
      <c r="O34" s="5">
        <f t="shared" si="11"/>
        <v>3</v>
      </c>
      <c r="P34" s="4">
        <v>0.96222966212939831</v>
      </c>
      <c r="Q34" s="4">
        <v>0.92705329149811522</v>
      </c>
      <c r="R34" s="4">
        <v>1.0583236086371408</v>
      </c>
      <c r="S34" s="4">
        <v>0.97983900502330068</v>
      </c>
      <c r="T34" s="4">
        <v>1.0021325701286103</v>
      </c>
      <c r="U34" s="4">
        <v>0.97006634065218067</v>
      </c>
      <c r="V34" s="4">
        <v>0.90788741452044963</v>
      </c>
      <c r="W34" s="4">
        <v>1.0844861813202509</v>
      </c>
      <c r="X34" s="4">
        <v>0.97703933816180744</v>
      </c>
      <c r="Y34" s="4">
        <v>1.0378960151530106</v>
      </c>
      <c r="Z34" s="4">
        <v>0.98508455806821216</v>
      </c>
      <c r="AA34" s="4">
        <v>0.88499694645348626</v>
      </c>
      <c r="AB34" s="4">
        <v>1.0367402246723874</v>
      </c>
      <c r="AC34" s="4">
        <v>1.0567827670342471</v>
      </c>
      <c r="AD34" s="4">
        <v>1.0028610338241959</v>
      </c>
      <c r="AE34" s="4">
        <v>0.8325362795502862</v>
      </c>
      <c r="AF34" s="4">
        <v>0.9531915099693169</v>
      </c>
      <c r="AG34" s="4">
        <v>0.99984730956401346</v>
      </c>
      <c r="AH34" s="4">
        <v>0.91120127604387002</v>
      </c>
      <c r="AI34" s="4">
        <v>0.99040970403256079</v>
      </c>
      <c r="AJ34" s="4">
        <v>0.91985267710286822</v>
      </c>
      <c r="AK34" s="4">
        <v>0.98224315666325701</v>
      </c>
      <c r="AL34" s="4">
        <v>0.94914692798526623</v>
      </c>
      <c r="AM34" s="4">
        <v>0.81738406719813794</v>
      </c>
      <c r="AN34" s="4">
        <v>0.93785189149013848</v>
      </c>
      <c r="AO34" s="4">
        <v>0.85723238207657015</v>
      </c>
      <c r="AP34" s="4">
        <v>1.0033124118835806</v>
      </c>
      <c r="AQ34" s="4">
        <v>1.0500610244658029</v>
      </c>
      <c r="AR34" s="4">
        <v>0.9260485843595907</v>
      </c>
      <c r="AS34" s="4">
        <v>1.0112725471853736</v>
      </c>
    </row>
    <row r="35" spans="1:45" x14ac:dyDescent="0.25">
      <c r="A35" s="1">
        <v>2006046</v>
      </c>
      <c r="B35" s="12">
        <v>42221</v>
      </c>
      <c r="C35" s="12">
        <f>VLOOKUP(B35,'Question accuracy'!$A$2:$C$177,3,0)</f>
        <v>0.76559999999999995</v>
      </c>
      <c r="D35" s="12">
        <f>VLOOKUP(B35,'Challenge questions'!$A$2:$C$176,3,0)</f>
        <v>0.50629999999999997</v>
      </c>
      <c r="E35" s="13">
        <f>VLOOKUP(B35,'Cluster failure'!$E$2:$F$177,2,0)</f>
        <v>0.26923076923076922</v>
      </c>
      <c r="F35" s="5">
        <f t="shared" si="2"/>
        <v>1.4102316870900351</v>
      </c>
      <c r="G35" s="5">
        <f t="shared" si="3"/>
        <v>1.1883691590220715</v>
      </c>
      <c r="H35" s="5">
        <f t="shared" si="4"/>
        <v>1.1727624104499927</v>
      </c>
      <c r="I35" s="5">
        <f t="shared" si="5"/>
        <v>0.73610978566290686</v>
      </c>
      <c r="J35" s="5">
        <f t="shared" si="6"/>
        <v>0.80505202569497536</v>
      </c>
      <c r="K35" s="5">
        <f t="shared" si="7"/>
        <v>4</v>
      </c>
      <c r="L35" s="5">
        <f t="shared" si="8"/>
        <v>4</v>
      </c>
      <c r="M35" s="5">
        <f t="shared" si="9"/>
        <v>4</v>
      </c>
      <c r="N35" s="5">
        <f t="shared" si="10"/>
        <v>4</v>
      </c>
      <c r="O35" s="5">
        <f t="shared" si="11"/>
        <v>4</v>
      </c>
      <c r="P35" s="4">
        <v>1.1209993931530258</v>
      </c>
      <c r="Q35" s="4">
        <v>1.1249907198867024</v>
      </c>
      <c r="R35" s="4">
        <v>1.1547107537262964</v>
      </c>
      <c r="S35" s="4">
        <v>1.1011127745045206</v>
      </c>
      <c r="T35" s="4">
        <v>1.0655922547114931</v>
      </c>
      <c r="U35" s="4">
        <v>1.1399857450730251</v>
      </c>
      <c r="V35" s="4">
        <v>1.1279125413033106</v>
      </c>
      <c r="W35" s="4">
        <v>1.0958048879822613</v>
      </c>
      <c r="X35" s="4">
        <v>1.1160080150406682</v>
      </c>
      <c r="Y35" s="4">
        <v>1.0686953710859095</v>
      </c>
      <c r="Z35" s="4">
        <v>1.1394460454093753</v>
      </c>
      <c r="AA35" s="4">
        <v>1.1539591640698459</v>
      </c>
      <c r="AB35" s="4">
        <v>1.1084720245493864</v>
      </c>
      <c r="AC35" s="4">
        <v>1.1388413118865757</v>
      </c>
      <c r="AD35" s="4">
        <v>1.1217412061620633</v>
      </c>
      <c r="AE35" s="4">
        <v>1.0356458826170809</v>
      </c>
      <c r="AF35" s="4">
        <v>1.1787287966950171</v>
      </c>
      <c r="AG35" s="4">
        <v>1.1153079883066281</v>
      </c>
      <c r="AH35" s="4">
        <v>1.1699602767534303</v>
      </c>
      <c r="AI35" s="4">
        <v>1.059795451505845</v>
      </c>
      <c r="AJ35" s="4">
        <v>1.1446865445168075</v>
      </c>
      <c r="AK35" s="4">
        <v>1.1825640768462768</v>
      </c>
      <c r="AL35" s="4">
        <v>1.1623220386294333</v>
      </c>
      <c r="AM35" s="4">
        <v>1.2380457627002224</v>
      </c>
      <c r="AN35" s="4">
        <v>1.0942165819631777</v>
      </c>
      <c r="AO35" s="4">
        <v>1.1655927933016768</v>
      </c>
      <c r="AP35" s="4">
        <v>1.1653801548599432</v>
      </c>
      <c r="AQ35" s="4">
        <v>1.1621677595372029</v>
      </c>
      <c r="AR35" s="4">
        <v>1.1921848594016635</v>
      </c>
      <c r="AS35" s="4">
        <v>1.0982229170145501</v>
      </c>
    </row>
    <row r="36" spans="1:45" x14ac:dyDescent="0.25">
      <c r="A36" s="1">
        <v>2010217</v>
      </c>
      <c r="B36" s="12" t="e">
        <v>#N/A</v>
      </c>
      <c r="C36" s="12" t="e">
        <f>VLOOKUP(B36,'Question accuracy'!$A$2:$C$177,3,0)</f>
        <v>#N/A</v>
      </c>
      <c r="D36" s="12" t="e">
        <f>VLOOKUP(B36,'Challenge questions'!$A$2:$C$176,3,0)</f>
        <v>#N/A</v>
      </c>
      <c r="E36" s="13" t="e">
        <f>VLOOKUP(B36,'Cluster failure'!$E$2:$F$177,2,0)</f>
        <v>#N/A</v>
      </c>
      <c r="F36" s="5">
        <f t="shared" si="2"/>
        <v>-0.55410048274760493</v>
      </c>
      <c r="G36" s="5">
        <f t="shared" si="3"/>
        <v>-1.423655964712925</v>
      </c>
      <c r="H36" s="5">
        <f t="shared" si="4"/>
        <v>-0.85827725848917158</v>
      </c>
      <c r="I36" s="5">
        <f t="shared" si="5"/>
        <v>-1.0831099422452426</v>
      </c>
      <c r="J36" s="5">
        <f t="shared" si="6"/>
        <v>0.23405085384808538</v>
      </c>
      <c r="K36" s="5">
        <f t="shared" si="7"/>
        <v>2</v>
      </c>
      <c r="L36" s="5">
        <f t="shared" si="8"/>
        <v>2</v>
      </c>
      <c r="M36" s="5">
        <f t="shared" si="9"/>
        <v>2</v>
      </c>
      <c r="N36" s="5">
        <f t="shared" si="10"/>
        <v>2</v>
      </c>
      <c r="O36" s="5">
        <f t="shared" si="11"/>
        <v>3</v>
      </c>
      <c r="P36" s="4">
        <v>0.94963663619608918</v>
      </c>
      <c r="Q36" s="4">
        <v>0.84821599951775706</v>
      </c>
      <c r="R36" s="4">
        <v>0.88847861846064002</v>
      </c>
      <c r="S36" s="4">
        <v>0.85272156926421727</v>
      </c>
      <c r="T36" s="4">
        <v>1.0182356590377009</v>
      </c>
      <c r="U36" s="4">
        <v>0.96719553156057614</v>
      </c>
      <c r="V36" s="4">
        <v>0.84129483487347667</v>
      </c>
      <c r="W36" s="4">
        <v>0.89792306970230629</v>
      </c>
      <c r="X36" s="4">
        <v>0.71149554373304091</v>
      </c>
      <c r="Y36" s="4">
        <v>1.0439789229331247</v>
      </c>
      <c r="Z36" s="4">
        <v>0.90415049135575731</v>
      </c>
      <c r="AA36" s="4">
        <v>0.81656754490618377</v>
      </c>
      <c r="AB36" s="4">
        <v>0.72763844956093793</v>
      </c>
      <c r="AC36" s="4">
        <v>0.86939119666221443</v>
      </c>
      <c r="AD36" s="4">
        <v>0.99605099496182825</v>
      </c>
      <c r="AE36" s="4">
        <v>0.82561776746460092</v>
      </c>
      <c r="AF36" s="4">
        <v>0.83608520678180254</v>
      </c>
      <c r="AG36" s="4">
        <v>0.92741723841619594</v>
      </c>
      <c r="AH36" s="4">
        <v>0.81228138976908471</v>
      </c>
      <c r="AI36" s="4">
        <v>1.0093971870200067</v>
      </c>
      <c r="AJ36" s="4">
        <v>0.97303574758300881</v>
      </c>
      <c r="AK36" s="4">
        <v>0.82068819252607794</v>
      </c>
      <c r="AL36" s="4">
        <v>0.80409307400655194</v>
      </c>
      <c r="AM36" s="4">
        <v>0.84782950101858046</v>
      </c>
      <c r="AN36" s="4">
        <v>1.020384590320262</v>
      </c>
      <c r="AO36" s="4">
        <v>0.90033465624123288</v>
      </c>
      <c r="AP36" s="4">
        <v>0.94005210772205627</v>
      </c>
      <c r="AQ36" s="4">
        <v>0.95625774675640585</v>
      </c>
      <c r="AR36" s="4">
        <v>0.88288335820218788</v>
      </c>
      <c r="AS36" s="4">
        <v>1.100754373134565</v>
      </c>
    </row>
    <row r="37" spans="1:45" x14ac:dyDescent="0.25">
      <c r="A37" s="1">
        <v>2006052</v>
      </c>
      <c r="B37" s="12">
        <v>42222</v>
      </c>
      <c r="C37" s="12">
        <f>VLOOKUP(B37,'Question accuracy'!$A$2:$C$177,3,0)</f>
        <v>0.60929999999999995</v>
      </c>
      <c r="D37" s="12">
        <f>VLOOKUP(B37,'Challenge questions'!$A$2:$C$176,3,0)</f>
        <v>0.3493</v>
      </c>
      <c r="E37" s="13">
        <f>VLOOKUP(B37,'Cluster failure'!$E$2:$F$177,2,0)</f>
        <v>0.62204724409448819</v>
      </c>
      <c r="F37" s="5">
        <f t="shared" si="2"/>
        <v>0.10343101694238997</v>
      </c>
      <c r="G37" s="5">
        <f t="shared" si="3"/>
        <v>0.22643622775448702</v>
      </c>
      <c r="H37" s="5">
        <f t="shared" si="4"/>
        <v>0.90252047027495874</v>
      </c>
      <c r="I37" s="5">
        <f t="shared" si="5"/>
        <v>0.9912901113112722</v>
      </c>
      <c r="J37" s="5">
        <f t="shared" si="6"/>
        <v>0.50210107628269907</v>
      </c>
      <c r="K37" s="5">
        <f t="shared" si="7"/>
        <v>3</v>
      </c>
      <c r="L37" s="5">
        <f t="shared" si="8"/>
        <v>3</v>
      </c>
      <c r="M37" s="5">
        <f t="shared" si="9"/>
        <v>4</v>
      </c>
      <c r="N37" s="5">
        <f t="shared" si="10"/>
        <v>4</v>
      </c>
      <c r="O37" s="5">
        <f t="shared" si="11"/>
        <v>4</v>
      </c>
      <c r="P37" s="4">
        <v>1.0069978158901629</v>
      </c>
      <c r="Q37" s="4">
        <v>1.0230626351810834</v>
      </c>
      <c r="R37" s="4">
        <v>1.1192869804384453</v>
      </c>
      <c r="S37" s="4">
        <v>1.1359543869106778</v>
      </c>
      <c r="T37" s="4">
        <v>1.0404666922298882</v>
      </c>
      <c r="U37" s="4">
        <v>0.98889986104853256</v>
      </c>
      <c r="V37" s="4">
        <v>1.0160138387390889</v>
      </c>
      <c r="W37" s="4">
        <v>1.0458225184477055</v>
      </c>
      <c r="X37" s="4">
        <v>1.032962758027157</v>
      </c>
      <c r="Y37" s="4">
        <v>1.0192624747803396</v>
      </c>
      <c r="Z37" s="4">
        <v>1.0061410953784298</v>
      </c>
      <c r="AA37" s="4">
        <v>0.94860810876533064</v>
      </c>
      <c r="AB37" s="4">
        <v>1.0434571995459259</v>
      </c>
      <c r="AC37" s="4">
        <v>0.9912604718175122</v>
      </c>
      <c r="AD37" s="4">
        <v>1.0840693223760249</v>
      </c>
      <c r="AE37" s="4">
        <v>0.97797081008783537</v>
      </c>
      <c r="AF37" s="4">
        <v>0.96139817100261682</v>
      </c>
      <c r="AG37" s="4">
        <v>1.0106699491869142</v>
      </c>
      <c r="AH37" s="4">
        <v>0.83899825826753893</v>
      </c>
      <c r="AI37" s="4">
        <v>1.0335508259146011</v>
      </c>
      <c r="AJ37" s="4">
        <v>0.95439991568144078</v>
      </c>
      <c r="AK37" s="4">
        <v>0.92885577005531028</v>
      </c>
      <c r="AL37" s="4">
        <v>0.92666587303119574</v>
      </c>
      <c r="AM37" s="4">
        <v>0.90712685402205884</v>
      </c>
      <c r="AN37" s="4">
        <v>0.98106768304755254</v>
      </c>
      <c r="AO37" s="4">
        <v>0.90458183120027169</v>
      </c>
      <c r="AP37" s="4">
        <v>0.99276243020757737</v>
      </c>
      <c r="AQ37" s="4">
        <v>0.95012686340239683</v>
      </c>
      <c r="AR37" s="4">
        <v>0.81366212824791762</v>
      </c>
      <c r="AS37" s="4">
        <v>1.0299749253890216</v>
      </c>
    </row>
    <row r="38" spans="1:45" x14ac:dyDescent="0.25">
      <c r="A38" s="1">
        <v>2006035</v>
      </c>
      <c r="B38" s="12">
        <v>42225</v>
      </c>
      <c r="C38" s="12">
        <f>VLOOKUP(B38,'Question accuracy'!$A$2:$C$177,3,0)</f>
        <v>0.79300000000000004</v>
      </c>
      <c r="D38" s="12">
        <f>VLOOKUP(B38,'Challenge questions'!$A$2:$C$176,3,0)</f>
        <v>0.60470000000000002</v>
      </c>
      <c r="E38" s="13">
        <f>VLOOKUP(B38,'Cluster failure'!$E$2:$F$177,2,0)</f>
        <v>0.31034482758620691</v>
      </c>
      <c r="F38" s="5">
        <f t="shared" si="2"/>
        <v>1.270502118333678</v>
      </c>
      <c r="G38" s="5">
        <f t="shared" si="3"/>
        <v>0.47197742962429762</v>
      </c>
      <c r="H38" s="5">
        <f t="shared" si="4"/>
        <v>1.427324040846679</v>
      </c>
      <c r="I38" s="5">
        <f t="shared" si="5"/>
        <v>1.4953463869167545</v>
      </c>
      <c r="J38" s="5">
        <f t="shared" si="6"/>
        <v>1.1131939480624349</v>
      </c>
      <c r="K38" s="5">
        <f t="shared" si="7"/>
        <v>4</v>
      </c>
      <c r="L38" s="5">
        <f t="shared" si="8"/>
        <v>3</v>
      </c>
      <c r="M38" s="5">
        <f t="shared" si="9"/>
        <v>4</v>
      </c>
      <c r="N38" s="5">
        <f t="shared" si="10"/>
        <v>4</v>
      </c>
      <c r="O38" s="5">
        <f t="shared" si="11"/>
        <v>4</v>
      </c>
      <c r="P38" s="4">
        <v>1.1088097826084546</v>
      </c>
      <c r="Q38" s="4">
        <v>1.0490806075462935</v>
      </c>
      <c r="R38" s="4">
        <v>1.188079125331079</v>
      </c>
      <c r="S38" s="4">
        <v>1.20477682978873</v>
      </c>
      <c r="T38" s="4">
        <v>1.0911483361123449</v>
      </c>
      <c r="U38" s="4">
        <v>1.1392682155055824</v>
      </c>
      <c r="V38" s="4">
        <v>1.1885863065669517</v>
      </c>
      <c r="W38" s="4">
        <v>1.1100025165515965</v>
      </c>
      <c r="X38" s="4">
        <v>1.1413378549322792</v>
      </c>
      <c r="Y38" s="4">
        <v>1.0934118192386946</v>
      </c>
      <c r="Z38" s="4">
        <v>1.1130636512841372</v>
      </c>
      <c r="AA38" s="4">
        <v>1.1351874375345041</v>
      </c>
      <c r="AB38" s="4">
        <v>1.1017550496758479</v>
      </c>
      <c r="AC38" s="4">
        <v>1.0862582763967952</v>
      </c>
      <c r="AD38" s="4">
        <v>1.0782048013962724</v>
      </c>
      <c r="AE38" s="4">
        <v>1.0480217921023975</v>
      </c>
      <c r="AF38" s="4">
        <v>1.1537167482078658</v>
      </c>
      <c r="AG38" s="4">
        <v>1.1086751794924856</v>
      </c>
      <c r="AH38" s="4">
        <v>1.1853692955614972</v>
      </c>
      <c r="AI38" s="4">
        <v>1.059795451505845</v>
      </c>
      <c r="AJ38" s="4">
        <v>1.1811477753641109</v>
      </c>
      <c r="AK38" s="4">
        <v>1.1546106579342281</v>
      </c>
      <c r="AL38" s="4">
        <v>1.1865541886094892</v>
      </c>
      <c r="AM38" s="4">
        <v>1.1943049411573308</v>
      </c>
      <c r="AN38" s="4">
        <v>1.1197274554878047</v>
      </c>
      <c r="AO38" s="4">
        <v>1.1854214346725458</v>
      </c>
      <c r="AP38" s="4">
        <v>1.0605710575904566</v>
      </c>
      <c r="AQ38" s="4">
        <v>1.1744295262452209</v>
      </c>
      <c r="AR38" s="4">
        <v>1.2075854913492894</v>
      </c>
      <c r="AS38" s="4">
        <v>1.1194567513382132</v>
      </c>
    </row>
    <row r="39" spans="1:45" x14ac:dyDescent="0.25">
      <c r="A39" s="1">
        <v>2008135</v>
      </c>
      <c r="B39" s="12">
        <v>42229</v>
      </c>
      <c r="C39" s="12">
        <f>VLOOKUP(B39,'Question accuracy'!$A$2:$C$177,3,0)</f>
        <v>0.80810000000000004</v>
      </c>
      <c r="D39" s="12">
        <f>VLOOKUP(B39,'Challenge questions'!$A$2:$C$176,3,0)</f>
        <v>0.62690000000000001</v>
      </c>
      <c r="E39" s="13">
        <f>VLOOKUP(B39,'Cluster failure'!$E$2:$F$177,2,0)</f>
        <v>0.16666666666666666</v>
      </c>
      <c r="F39" s="5">
        <f t="shared" si="2"/>
        <v>0.39577683637632177</v>
      </c>
      <c r="G39" s="5">
        <f t="shared" si="3"/>
        <v>0.51802013439493189</v>
      </c>
      <c r="H39" s="5">
        <f t="shared" si="4"/>
        <v>1.2737404199072657</v>
      </c>
      <c r="I39" s="5">
        <f t="shared" si="5"/>
        <v>0.89359447600738706</v>
      </c>
      <c r="J39" s="5">
        <f t="shared" si="6"/>
        <v>0.77070373151354921</v>
      </c>
      <c r="K39" s="5">
        <f t="shared" si="7"/>
        <v>3</v>
      </c>
      <c r="L39" s="5">
        <f t="shared" si="8"/>
        <v>4</v>
      </c>
      <c r="M39" s="5">
        <f t="shared" si="9"/>
        <v>4</v>
      </c>
      <c r="N39" s="5">
        <f t="shared" si="10"/>
        <v>4</v>
      </c>
      <c r="O39" s="5">
        <f t="shared" si="11"/>
        <v>4</v>
      </c>
      <c r="P39" s="4">
        <v>1.0325012344933282</v>
      </c>
      <c r="Q39" s="4">
        <v>1.053959372540598</v>
      </c>
      <c r="R39" s="4">
        <v>1.1679471230024943</v>
      </c>
      <c r="S39" s="4">
        <v>1.1226152964052376</v>
      </c>
      <c r="T39" s="4">
        <v>1.0627435420295681</v>
      </c>
      <c r="U39" s="4">
        <v>1.0504238200315201</v>
      </c>
      <c r="V39" s="4">
        <v>1.1509294028012611</v>
      </c>
      <c r="W39" s="4">
        <v>1.0837379677117316</v>
      </c>
      <c r="X39" s="4">
        <v>1.1376797785110286</v>
      </c>
      <c r="Y39" s="4">
        <v>1.0375111981206822</v>
      </c>
      <c r="Z39" s="4">
        <v>1.1274717739108449</v>
      </c>
      <c r="AA39" s="4">
        <v>1.1539591640698459</v>
      </c>
      <c r="AB39" s="4">
        <v>1.0975764749610855</v>
      </c>
      <c r="AC39" s="4">
        <v>1.1513427325134227</v>
      </c>
      <c r="AD39" s="4">
        <v>1.0482884743552165</v>
      </c>
      <c r="AE39" s="4">
        <v>1.1364389190846496</v>
      </c>
      <c r="AF39" s="4">
        <v>1.1742602263561395</v>
      </c>
      <c r="AG39" s="4">
        <v>1.1153079883066281</v>
      </c>
      <c r="AH39" s="4">
        <v>1.1522131912852487</v>
      </c>
      <c r="AI39" s="4">
        <v>1.0417058360047853</v>
      </c>
      <c r="AJ39" s="4">
        <v>1.1007126031487291</v>
      </c>
      <c r="AK39" s="4">
        <v>1.2026533625605627</v>
      </c>
      <c r="AL39" s="4">
        <v>1.2198226118677296</v>
      </c>
      <c r="AM39" s="4">
        <v>1.2104366613186481</v>
      </c>
      <c r="AN39" s="4">
        <v>1.0834146808044323</v>
      </c>
      <c r="AO39" s="4">
        <v>1.0833899291580078</v>
      </c>
      <c r="AP39" s="4">
        <v>1.1732350811594001</v>
      </c>
      <c r="AQ39" s="4">
        <v>1.2194336932977257</v>
      </c>
      <c r="AR39" s="4">
        <v>1.2122841149847901</v>
      </c>
      <c r="AS39" s="4">
        <v>1.1078323179091194</v>
      </c>
    </row>
    <row r="40" spans="1:45" x14ac:dyDescent="0.25">
      <c r="A40" s="1">
        <v>2006049</v>
      </c>
      <c r="B40" s="12">
        <v>42307</v>
      </c>
      <c r="C40" s="12">
        <f>VLOOKUP(B40,'Question accuracy'!$A$2:$C$177,3,0)</f>
        <v>0.73170000000000002</v>
      </c>
      <c r="D40" s="12">
        <f>VLOOKUP(B40,'Challenge questions'!$A$2:$C$176,3,0)</f>
        <v>0.45450000000000002</v>
      </c>
      <c r="E40" s="13">
        <f>VLOOKUP(B40,'Cluster failure'!$E$2:$F$177,2,0)</f>
        <v>0.40625</v>
      </c>
      <c r="F40" s="5">
        <f t="shared" si="2"/>
        <v>-0.2617546633136757</v>
      </c>
      <c r="G40" s="5">
        <f t="shared" si="3"/>
        <v>-1.0074538318025335</v>
      </c>
      <c r="H40" s="5">
        <f t="shared" si="4"/>
        <v>-0.28075676852254144</v>
      </c>
      <c r="I40" s="5">
        <f t="shared" si="5"/>
        <v>0.53582602372603483</v>
      </c>
      <c r="J40" s="5">
        <f t="shared" si="6"/>
        <v>-0.47282560525114509</v>
      </c>
      <c r="K40" s="5">
        <f t="shared" si="7"/>
        <v>3</v>
      </c>
      <c r="L40" s="5">
        <f t="shared" si="8"/>
        <v>2</v>
      </c>
      <c r="M40" s="5">
        <f t="shared" si="9"/>
        <v>3</v>
      </c>
      <c r="N40" s="5">
        <f t="shared" si="10"/>
        <v>4</v>
      </c>
      <c r="O40" s="5">
        <f t="shared" si="11"/>
        <v>3</v>
      </c>
      <c r="P40" s="4">
        <v>0.97514005479925425</v>
      </c>
      <c r="Q40" s="4">
        <v>0.89231750065053073</v>
      </c>
      <c r="R40" s="4">
        <v>0.96418098683623743</v>
      </c>
      <c r="S40" s="4">
        <v>1.0737665863259405</v>
      </c>
      <c r="T40" s="4">
        <v>0.95961010043051054</v>
      </c>
      <c r="U40" s="4">
        <v>1.0564624836411565</v>
      </c>
      <c r="V40" s="4">
        <v>0.90120806021339794</v>
      </c>
      <c r="W40" s="4">
        <v>0.98064516141368208</v>
      </c>
      <c r="X40" s="4">
        <v>0.9026139593463397</v>
      </c>
      <c r="Y40" s="4">
        <v>0.96467255546172781</v>
      </c>
      <c r="Z40" s="4">
        <v>1.0279854425526171</v>
      </c>
      <c r="AA40" s="4">
        <v>0.90305579783441914</v>
      </c>
      <c r="AB40" s="4">
        <v>1.0169727764786243</v>
      </c>
      <c r="AC40" s="4">
        <v>1.0030398258822173</v>
      </c>
      <c r="AD40" s="4">
        <v>0.96444153953630674</v>
      </c>
      <c r="AE40" s="4">
        <v>1.0617964008281651</v>
      </c>
      <c r="AF40" s="4">
        <v>1.0097990229870863</v>
      </c>
      <c r="AG40" s="4">
        <v>1.0604986649901134</v>
      </c>
      <c r="AH40" s="4">
        <v>1.0382427097385356</v>
      </c>
      <c r="AI40" s="4">
        <v>1.0106927609098142</v>
      </c>
      <c r="AJ40" s="4">
        <v>1.0496520169378456</v>
      </c>
      <c r="AK40" s="4">
        <v>1.0825466009947264</v>
      </c>
      <c r="AL40" s="4">
        <v>0.97659479372144065</v>
      </c>
      <c r="AM40" s="4">
        <v>0.97096630003420481</v>
      </c>
      <c r="AN40" s="4">
        <v>0.98497475425468828</v>
      </c>
      <c r="AO40" s="4">
        <v>1.080501630497815</v>
      </c>
      <c r="AP40" s="4">
        <v>1.0338903295496711</v>
      </c>
      <c r="AQ40" s="4">
        <v>0.94029022914402438</v>
      </c>
      <c r="AR40" s="4">
        <v>0.89223396901030594</v>
      </c>
      <c r="AS40" s="4">
        <v>0.93937433387571545</v>
      </c>
    </row>
    <row r="41" spans="1:45" x14ac:dyDescent="0.25">
      <c r="A41" s="1">
        <v>2012535</v>
      </c>
      <c r="B41" s="12">
        <v>99974</v>
      </c>
      <c r="C41" s="12">
        <f>VLOOKUP(B41,'Question accuracy'!$A$2:$C$177,3,0)</f>
        <v>0.75139999999999996</v>
      </c>
      <c r="D41" s="12">
        <f>VLOOKUP(B41,'Challenge questions'!$A$2:$C$176,3,0)</f>
        <v>0.39319999999999999</v>
      </c>
      <c r="E41" s="13">
        <f>VLOOKUP(B41,'Cluster failure'!$E$2:$F$177,2,0)</f>
        <v>0.34523809523809523</v>
      </c>
      <c r="F41" s="5">
        <f t="shared" si="2"/>
        <v>-0.40974656130238002</v>
      </c>
      <c r="G41" s="5">
        <f t="shared" si="3"/>
        <v>0.1853002175716042</v>
      </c>
      <c r="H41" s="5">
        <f t="shared" si="4"/>
        <v>0.53841928725539034</v>
      </c>
      <c r="I41" s="5">
        <f t="shared" si="5"/>
        <v>2.6822725532575286E-3</v>
      </c>
      <c r="J41" s="5">
        <f t="shared" si="6"/>
        <v>1.0387539539481629</v>
      </c>
      <c r="K41" s="5">
        <f t="shared" si="7"/>
        <v>3</v>
      </c>
      <c r="L41" s="5">
        <f t="shared" si="8"/>
        <v>3</v>
      </c>
      <c r="M41" s="5">
        <f t="shared" si="9"/>
        <v>4</v>
      </c>
      <c r="N41" s="5">
        <f t="shared" si="10"/>
        <v>3</v>
      </c>
      <c r="O41" s="5">
        <f t="shared" si="11"/>
        <v>4</v>
      </c>
      <c r="P41" s="4">
        <v>0.96222966212939831</v>
      </c>
      <c r="Q41" s="4">
        <v>1.0187037920704241</v>
      </c>
      <c r="R41" s="4">
        <v>1.0715599779133387</v>
      </c>
      <c r="S41" s="4">
        <v>1.0009726203807621</v>
      </c>
      <c r="T41" s="4">
        <v>1.0849745752217554</v>
      </c>
      <c r="U41" s="4">
        <v>0.95727217468729953</v>
      </c>
      <c r="V41" s="4">
        <v>1.0000924628177128</v>
      </c>
      <c r="W41" s="4">
        <v>1.0001015655107615</v>
      </c>
      <c r="X41" s="4">
        <v>0.97392733599639547</v>
      </c>
      <c r="Y41" s="4">
        <v>0.97660980469204295</v>
      </c>
      <c r="Z41" s="4">
        <v>0.89530656068778292</v>
      </c>
      <c r="AA41" s="4">
        <v>1.0100921919939951</v>
      </c>
      <c r="AB41" s="4">
        <v>0.98605757501879276</v>
      </c>
      <c r="AC41" s="4">
        <v>1.0463302731719344</v>
      </c>
      <c r="AD41" s="4">
        <v>1.040532917610234</v>
      </c>
      <c r="AE41" s="4">
        <v>0.97883667124554419</v>
      </c>
      <c r="AF41" s="4">
        <v>0.96448237528136016</v>
      </c>
      <c r="AG41" s="4">
        <v>0.9838787630335375</v>
      </c>
      <c r="AH41" s="4">
        <v>0.98824637008420524</v>
      </c>
      <c r="AI41" s="4">
        <v>1.0106927609098142</v>
      </c>
      <c r="AJ41" s="4">
        <v>0.96187092780211003</v>
      </c>
      <c r="AK41" s="4">
        <v>1.0009198269948121</v>
      </c>
      <c r="AL41" s="4">
        <v>0.90802037788312251</v>
      </c>
      <c r="AM41" s="4">
        <v>0.85418960052943993</v>
      </c>
      <c r="AN41" s="4">
        <v>0.95376730613219041</v>
      </c>
      <c r="AO41" s="4">
        <v>0.90833802461254631</v>
      </c>
      <c r="AP41" s="4">
        <v>1.0556018406032328</v>
      </c>
      <c r="AQ41" s="4">
        <v>0.87181784997038736</v>
      </c>
      <c r="AR41" s="4">
        <v>0.77813892248572347</v>
      </c>
      <c r="AS41" s="4">
        <v>0.94600728146286117</v>
      </c>
    </row>
    <row r="42" spans="1:45" x14ac:dyDescent="0.25">
      <c r="A42" s="1">
        <v>2006169</v>
      </c>
      <c r="B42" s="12">
        <v>42233</v>
      </c>
      <c r="C42" s="12">
        <f>VLOOKUP(B42,'Question accuracy'!$A$2:$C$177,3,0)</f>
        <v>0.70889999999999997</v>
      </c>
      <c r="D42" s="12">
        <f>VLOOKUP(B42,'Challenge questions'!$A$2:$C$176,3,0)</f>
        <v>0.30299999999999999</v>
      </c>
      <c r="E42" s="13">
        <f>VLOOKUP(B42,'Cluster failure'!$E$2:$F$177,2,0)</f>
        <v>0.5</v>
      </c>
      <c r="F42" s="5">
        <f t="shared" si="2"/>
        <v>0.38751450714397201</v>
      </c>
      <c r="G42" s="5">
        <f t="shared" si="3"/>
        <v>0.85074129941462806</v>
      </c>
      <c r="H42" s="5">
        <f t="shared" si="4"/>
        <v>0.53841928725539034</v>
      </c>
      <c r="I42" s="5">
        <f t="shared" si="5"/>
        <v>0.58042634551592953</v>
      </c>
      <c r="J42" s="5">
        <f t="shared" si="6"/>
        <v>1.1131939480624349</v>
      </c>
      <c r="K42" s="5">
        <f t="shared" si="7"/>
        <v>3</v>
      </c>
      <c r="L42" s="5">
        <f t="shared" si="8"/>
        <v>4</v>
      </c>
      <c r="M42" s="5">
        <f t="shared" si="9"/>
        <v>4</v>
      </c>
      <c r="N42" s="5">
        <f t="shared" si="10"/>
        <v>4</v>
      </c>
      <c r="O42" s="5">
        <f t="shared" si="11"/>
        <v>4</v>
      </c>
      <c r="P42" s="4">
        <v>1.0317804523680432</v>
      </c>
      <c r="Q42" s="4">
        <v>1.0892150852718279</v>
      </c>
      <c r="R42" s="4">
        <v>1.0715599779133387</v>
      </c>
      <c r="S42" s="4">
        <v>1.0798561902993076</v>
      </c>
      <c r="T42" s="4">
        <v>1.0911483361123449</v>
      </c>
      <c r="U42" s="4">
        <v>0.98961739061597509</v>
      </c>
      <c r="V42" s="4">
        <v>0.97998267728123156</v>
      </c>
      <c r="W42" s="4">
        <v>1.0294941815795644</v>
      </c>
      <c r="X42" s="4">
        <v>1.0765504209183823</v>
      </c>
      <c r="Y42" s="4">
        <v>1.0319693580753118</v>
      </c>
      <c r="Z42" s="4">
        <v>1.0344016940020009</v>
      </c>
      <c r="AA42" s="4">
        <v>1.0135590779632906</v>
      </c>
      <c r="AB42" s="4">
        <v>1.0392786248311632</v>
      </c>
      <c r="AC42" s="4">
        <v>1.0116103475201392</v>
      </c>
      <c r="AD42" s="4">
        <v>1.0969417895989093</v>
      </c>
      <c r="AE42" s="4">
        <v>1.0286649550857925</v>
      </c>
      <c r="AF42" s="4">
        <v>1.1062852547975501</v>
      </c>
      <c r="AG42" s="4">
        <v>1.0622455177934873</v>
      </c>
      <c r="AH42" s="4">
        <v>1.0698016545009941</v>
      </c>
      <c r="AI42" s="4">
        <v>0.99260314540875461</v>
      </c>
      <c r="AJ42" s="4">
        <v>0.91250676018251431</v>
      </c>
      <c r="AK42" s="4">
        <v>1.1065679533078936</v>
      </c>
      <c r="AL42" s="4">
        <v>1.0825070953140798</v>
      </c>
      <c r="AM42" s="4">
        <v>1.120693874494727</v>
      </c>
      <c r="AN42" s="4">
        <v>1.0134815734462208</v>
      </c>
      <c r="AO42" s="4">
        <v>1.0569167957146715</v>
      </c>
      <c r="AP42" s="4">
        <v>1.1155555416866554</v>
      </c>
      <c r="AQ42" s="4">
        <v>1.1059571470715837</v>
      </c>
      <c r="AR42" s="4">
        <v>1.1507515418886118</v>
      </c>
      <c r="AS42" s="4">
        <v>1.0865984835854563</v>
      </c>
    </row>
    <row r="43" spans="1:45" x14ac:dyDescent="0.25">
      <c r="A43" s="1">
        <v>2012641</v>
      </c>
      <c r="B43" s="12">
        <v>99967</v>
      </c>
      <c r="C43" s="12">
        <f>VLOOKUP(B43,'Question accuracy'!$A$2:$C$177,3,0)</f>
        <v>0.76400000000000001</v>
      </c>
      <c r="D43" s="12">
        <f>VLOOKUP(B43,'Challenge questions'!$A$2:$C$176,3,0)</f>
        <v>0.47499999999999998</v>
      </c>
      <c r="E43" s="13">
        <f>VLOOKUP(B43,'Cluster failure'!$E$2:$F$177,2,0)</f>
        <v>0.34482758620689657</v>
      </c>
      <c r="F43" s="5">
        <f t="shared" si="2"/>
        <v>0.24547276204318355</v>
      </c>
      <c r="G43" s="5">
        <f t="shared" si="3"/>
        <v>-0.67473266678283939</v>
      </c>
      <c r="H43" s="5">
        <f t="shared" si="4"/>
        <v>-1.9888375778917593</v>
      </c>
      <c r="I43" s="5">
        <f t="shared" si="5"/>
        <v>-1.0251221374021513</v>
      </c>
      <c r="J43" s="5">
        <f t="shared" si="6"/>
        <v>-2.0051963248594338</v>
      </c>
      <c r="K43" s="5">
        <f t="shared" si="7"/>
        <v>3</v>
      </c>
      <c r="L43" s="5">
        <f t="shared" si="8"/>
        <v>2</v>
      </c>
      <c r="M43" s="5">
        <f t="shared" si="9"/>
        <v>1</v>
      </c>
      <c r="N43" s="5">
        <f t="shared" si="10"/>
        <v>2</v>
      </c>
      <c r="O43" s="5">
        <f t="shared" si="11"/>
        <v>1</v>
      </c>
      <c r="P43" s="4">
        <v>1.0193891341291033</v>
      </c>
      <c r="Q43" s="4">
        <v>0.92757321338176035</v>
      </c>
      <c r="R43" s="4">
        <v>0.74028284834139624</v>
      </c>
      <c r="S43" s="4">
        <v>0.86063906296398995</v>
      </c>
      <c r="T43" s="4">
        <v>0.83252128841261441</v>
      </c>
      <c r="U43" s="4">
        <v>0.9782589746078133</v>
      </c>
      <c r="V43" s="4">
        <v>0.92595532647957501</v>
      </c>
      <c r="W43" s="4">
        <v>0.95512882618233641</v>
      </c>
      <c r="X43" s="4">
        <v>0.98386721910330055</v>
      </c>
      <c r="Y43" s="4">
        <v>0.89784450495538948</v>
      </c>
      <c r="Z43" s="4">
        <v>0.91613093476387419</v>
      </c>
      <c r="AA43" s="4">
        <v>1.00034989114912</v>
      </c>
      <c r="AB43" s="4">
        <v>0.87858597704217767</v>
      </c>
      <c r="AC43" s="4">
        <v>0.84688846417523178</v>
      </c>
      <c r="AD43" s="4">
        <v>0.88171602047017339</v>
      </c>
      <c r="AE43" s="4">
        <v>1.012563370516262</v>
      </c>
      <c r="AF43" s="4">
        <v>0.99307022876201145</v>
      </c>
      <c r="AG43" s="4">
        <v>0.8856135818311599</v>
      </c>
      <c r="AH43" s="4">
        <v>0.84755902003903827</v>
      </c>
      <c r="AI43" s="4">
        <v>0.90035933293068371</v>
      </c>
      <c r="AJ43" s="4">
        <v>0.84650414973029198</v>
      </c>
      <c r="AK43" s="4">
        <v>0.96747874186119154</v>
      </c>
      <c r="AL43" s="4">
        <v>0.93253900215903041</v>
      </c>
      <c r="AM43" s="4">
        <v>0.92609490662224425</v>
      </c>
      <c r="AN43" s="4">
        <v>0.86882172274972602</v>
      </c>
      <c r="AO43" s="4">
        <v>0.90458183120027169</v>
      </c>
      <c r="AP43" s="4">
        <v>1.0578760022139104</v>
      </c>
      <c r="AQ43" s="4">
        <v>0.97262894692864921</v>
      </c>
      <c r="AR43" s="4">
        <v>0.97512392226785105</v>
      </c>
      <c r="AS43" s="4">
        <v>0.83916434146784002</v>
      </c>
    </row>
    <row r="44" spans="1:45" x14ac:dyDescent="0.25">
      <c r="A44" s="1">
        <v>2006019</v>
      </c>
      <c r="B44" s="12" t="e">
        <v>#N/A</v>
      </c>
      <c r="C44" s="12" t="e">
        <f>VLOOKUP(B44,'Question accuracy'!$A$2:$C$177,3,0)</f>
        <v>#N/A</v>
      </c>
      <c r="D44" s="12" t="e">
        <f>VLOOKUP(B44,'Challenge questions'!$A$2:$C$176,3,0)</f>
        <v>#N/A</v>
      </c>
      <c r="E44" s="13" t="e">
        <f>VLOOKUP(B44,'Cluster failure'!$E$2:$F$177,2,0)</f>
        <v>#N/A</v>
      </c>
      <c r="F44" s="5">
        <f t="shared" si="2"/>
        <v>-2.382341060372366</v>
      </c>
      <c r="G44" s="5">
        <f t="shared" si="3"/>
        <v>-2.8429295354665176</v>
      </c>
      <c r="H44" s="5">
        <f t="shared" si="4"/>
        <v>-2.4269006722316835</v>
      </c>
      <c r="I44" s="5">
        <f t="shared" si="5"/>
        <v>-2.7023700211884232</v>
      </c>
      <c r="J44" s="5">
        <f t="shared" si="6"/>
        <v>-2.7891082645505305</v>
      </c>
      <c r="K44" s="5">
        <f t="shared" si="7"/>
        <v>1</v>
      </c>
      <c r="L44" s="5">
        <f t="shared" si="8"/>
        <v>1</v>
      </c>
      <c r="M44" s="5">
        <f t="shared" si="9"/>
        <v>1</v>
      </c>
      <c r="N44" s="5">
        <f t="shared" si="10"/>
        <v>1</v>
      </c>
      <c r="O44" s="5">
        <f t="shared" si="11"/>
        <v>1</v>
      </c>
      <c r="P44" s="4">
        <v>0.79014612304717702</v>
      </c>
      <c r="Q44" s="4">
        <v>0.6978273060465936</v>
      </c>
      <c r="R44" s="4">
        <v>0.68286079264707589</v>
      </c>
      <c r="S44" s="4">
        <v>0.63163229871816229</v>
      </c>
      <c r="T44" s="4">
        <v>0.76750670945521104</v>
      </c>
      <c r="U44" s="4">
        <v>0.79799434752900833</v>
      </c>
      <c r="V44" s="4">
        <v>0.63933762004974115</v>
      </c>
      <c r="W44" s="4">
        <v>0.82773608246215247</v>
      </c>
      <c r="X44" s="4">
        <v>0.70598766770040955</v>
      </c>
      <c r="Y44" s="4">
        <v>0.8074544573932515</v>
      </c>
      <c r="Z44" s="4">
        <v>0.75347499147499419</v>
      </c>
      <c r="AA44" s="4">
        <v>0.61393907508525092</v>
      </c>
      <c r="AB44" s="4">
        <v>0.64970442398633754</v>
      </c>
      <c r="AC44" s="4">
        <v>0.75000868737155801</v>
      </c>
      <c r="AD44" s="4">
        <v>0.66234086825675298</v>
      </c>
      <c r="AE44" s="4">
        <v>0.73940278543490534</v>
      </c>
      <c r="AF44" s="4">
        <v>0.66244798380529535</v>
      </c>
      <c r="AG44" s="4">
        <v>0.69527985393534353</v>
      </c>
      <c r="AH44" s="4">
        <v>0.8535004269855061</v>
      </c>
      <c r="AI44" s="4">
        <v>0.80681994656280531</v>
      </c>
      <c r="AJ44" s="4">
        <v>0.67663316818799191</v>
      </c>
      <c r="AK44" s="4">
        <v>0.65350257792736788</v>
      </c>
      <c r="AL44" s="4">
        <v>0.69422542318907698</v>
      </c>
      <c r="AM44" s="4">
        <v>0.76546513964219531</v>
      </c>
      <c r="AN44" s="4">
        <v>0.77067711293592234</v>
      </c>
      <c r="AO44" s="4">
        <v>0.75718215683957835</v>
      </c>
      <c r="AP44" s="4">
        <v>0.64297865768149043</v>
      </c>
      <c r="AQ44" s="4">
        <v>0.74147722831211604</v>
      </c>
      <c r="AR44" s="4">
        <v>0.74612617047511487</v>
      </c>
      <c r="AS44" s="4">
        <v>0.70408104877268352</v>
      </c>
    </row>
    <row r="45" spans="1:45" x14ac:dyDescent="0.25">
      <c r="A45" s="1">
        <v>2013779</v>
      </c>
      <c r="B45" s="12">
        <v>128389</v>
      </c>
      <c r="C45" s="12">
        <f>VLOOKUP(B45,'Question accuracy'!$A$2:$C$177,3,0)</f>
        <v>0.66800000000000004</v>
      </c>
      <c r="D45" s="12">
        <f>VLOOKUP(B45,'Challenge questions'!$A$2:$C$176,3,0)</f>
        <v>0.2346</v>
      </c>
      <c r="E45" s="13">
        <f>VLOOKUP(B45,'Cluster failure'!$E$2:$F$177,2,0)</f>
        <v>0.64150943396226412</v>
      </c>
      <c r="F45" s="5">
        <f t="shared" si="2"/>
        <v>-0.48489859846894912</v>
      </c>
      <c r="G45" s="5">
        <f t="shared" si="3"/>
        <v>-1.1185621700305262</v>
      </c>
      <c r="H45" s="5">
        <f t="shared" si="4"/>
        <v>-0.3205676233320694</v>
      </c>
      <c r="I45" s="5">
        <f t="shared" si="5"/>
        <v>-0.24979617779885685</v>
      </c>
      <c r="J45" s="5">
        <f t="shared" si="6"/>
        <v>-0.14853106263364738</v>
      </c>
      <c r="K45" s="5">
        <f t="shared" si="7"/>
        <v>3</v>
      </c>
      <c r="L45" s="5">
        <f t="shared" si="8"/>
        <v>2</v>
      </c>
      <c r="M45" s="5">
        <f t="shared" si="9"/>
        <v>3</v>
      </c>
      <c r="N45" s="5">
        <f t="shared" si="10"/>
        <v>3</v>
      </c>
      <c r="O45" s="5">
        <f t="shared" si="11"/>
        <v>3</v>
      </c>
      <c r="P45" s="4">
        <v>0.95567361194728584</v>
      </c>
      <c r="Q45" s="4">
        <v>0.88054426808692587</v>
      </c>
      <c r="R45" s="4">
        <v>0.95896251225655205</v>
      </c>
      <c r="S45" s="4">
        <v>0.96649991451786033</v>
      </c>
      <c r="T45" s="4">
        <v>0.98650581674625959</v>
      </c>
      <c r="U45" s="4">
        <v>0.93168315193570306</v>
      </c>
      <c r="V45" s="4">
        <v>0.94942125909211583</v>
      </c>
      <c r="W45" s="4">
        <v>1.0213564841444958</v>
      </c>
      <c r="X45" s="4">
        <v>0.97703933816180744</v>
      </c>
      <c r="Y45" s="4">
        <v>1.0264275180299411</v>
      </c>
      <c r="Z45" s="4">
        <v>0.97311028656968201</v>
      </c>
      <c r="AA45" s="4">
        <v>1.0622276104763164</v>
      </c>
      <c r="AB45" s="4">
        <v>1.066146524325317</v>
      </c>
      <c r="AC45" s="4">
        <v>1.0306333630203739</v>
      </c>
      <c r="AD45" s="4">
        <v>1.0469691512216761</v>
      </c>
      <c r="AE45" s="4">
        <v>1.0433678404148718</v>
      </c>
      <c r="AF45" s="4">
        <v>0.99469347375184436</v>
      </c>
      <c r="AG45" s="4">
        <v>0.9811758341313469</v>
      </c>
      <c r="AH45" s="4">
        <v>1.0276757671944727</v>
      </c>
      <c r="AI45" s="4">
        <v>1.0059243114060872</v>
      </c>
      <c r="AJ45" s="4">
        <v>0.86310089416281344</v>
      </c>
      <c r="AK45" s="4">
        <v>0.87911448156632632</v>
      </c>
      <c r="AL45" s="4">
        <v>1.0945398278656011</v>
      </c>
      <c r="AM45" s="4">
        <v>1.0971837288858743</v>
      </c>
      <c r="AN45" s="4">
        <v>0.96546395898630355</v>
      </c>
      <c r="AO45" s="4">
        <v>1.0523584187662829</v>
      </c>
      <c r="AP45" s="4">
        <v>0.98718166551879794</v>
      </c>
      <c r="AQ45" s="4">
        <v>1.1270894194430943</v>
      </c>
      <c r="AR45" s="4">
        <v>1.1768075456854794</v>
      </c>
      <c r="AS45" s="4">
        <v>1.060818160607254</v>
      </c>
    </row>
    <row r="46" spans="1:45" x14ac:dyDescent="0.25">
      <c r="A46" s="1">
        <v>2006002</v>
      </c>
      <c r="B46" s="12">
        <v>42235</v>
      </c>
      <c r="C46" s="12">
        <f>VLOOKUP(B46,'Question accuracy'!$A$2:$C$177,3,0)</f>
        <v>0.755</v>
      </c>
      <c r="D46" s="12">
        <f>VLOOKUP(B46,'Challenge questions'!$A$2:$C$176,3,0)</f>
        <v>0.51639999999999997</v>
      </c>
      <c r="E46" s="13">
        <f>VLOOKUP(B46,'Cluster failure'!$E$2:$F$177,2,0)</f>
        <v>0.36440677966101692</v>
      </c>
      <c r="F46" s="5">
        <f t="shared" si="2"/>
        <v>0.67523597388903844</v>
      </c>
      <c r="G46" s="5">
        <f t="shared" si="3"/>
        <v>-0.17995376417676701</v>
      </c>
      <c r="H46" s="5">
        <f t="shared" si="4"/>
        <v>0.34646758805932243</v>
      </c>
      <c r="I46" s="5">
        <f t="shared" si="5"/>
        <v>-0.26678616124705434</v>
      </c>
      <c r="J46" s="5">
        <f t="shared" si="6"/>
        <v>-0.39838561113687315</v>
      </c>
      <c r="K46" s="5">
        <f t="shared" si="7"/>
        <v>4</v>
      </c>
      <c r="L46" s="5">
        <f t="shared" si="8"/>
        <v>3</v>
      </c>
      <c r="M46" s="5">
        <f t="shared" si="9"/>
        <v>3</v>
      </c>
      <c r="N46" s="5">
        <f t="shared" si="10"/>
        <v>3</v>
      </c>
      <c r="O46" s="5">
        <f t="shared" si="11"/>
        <v>3</v>
      </c>
      <c r="P46" s="4">
        <v>1.0568804555824707</v>
      </c>
      <c r="Q46" s="4">
        <v>0.98000084555454448</v>
      </c>
      <c r="R46" s="4">
        <v>1.0463986226102528</v>
      </c>
      <c r="S46" s="4">
        <v>0.96418014940044749</v>
      </c>
      <c r="T46" s="4">
        <v>0.96578386132109995</v>
      </c>
      <c r="U46" s="4">
        <v>1.0550267336844372</v>
      </c>
      <c r="V46" s="4">
        <v>0.91003395055819902</v>
      </c>
      <c r="W46" s="4">
        <v>1.0021492253690294</v>
      </c>
      <c r="X46" s="4">
        <v>0.96817532401325979</v>
      </c>
      <c r="Y46" s="4">
        <v>0.98253646176974174</v>
      </c>
      <c r="Z46" s="4">
        <v>1.0412118503833696</v>
      </c>
      <c r="AA46" s="4">
        <v>1.046572105523089</v>
      </c>
      <c r="AB46" s="4">
        <v>0.99441472444831813</v>
      </c>
      <c r="AC46" s="4">
        <v>0.99635127646868638</v>
      </c>
      <c r="AD46" s="4">
        <v>1.0092972674356382</v>
      </c>
      <c r="AE46" s="4">
        <v>1.101846358656223</v>
      </c>
      <c r="AF46" s="4">
        <v>0.99137039054340181</v>
      </c>
      <c r="AG46" s="4">
        <v>1.0263785448205838</v>
      </c>
      <c r="AH46" s="4">
        <v>1.0276757671944727</v>
      </c>
      <c r="AI46" s="4">
        <v>1.0287823764108739</v>
      </c>
      <c r="AJ46" s="4">
        <v>1.0479972967466626</v>
      </c>
      <c r="AK46" s="4">
        <v>1.0249411793079792</v>
      </c>
      <c r="AL46" s="4">
        <v>1.1008661161663011</v>
      </c>
      <c r="AM46" s="4">
        <v>1.0481011337687995</v>
      </c>
      <c r="AN46" s="4">
        <v>1.0233887229095988</v>
      </c>
      <c r="AO46" s="4">
        <v>0.97471393157100261</v>
      </c>
      <c r="AP46" s="4">
        <v>1.0767018039552392</v>
      </c>
      <c r="AQ46" s="4">
        <v>1.0848248747000733</v>
      </c>
      <c r="AR46" s="4">
        <v>1.1152982908207427</v>
      </c>
      <c r="AS46" s="4">
        <v>1.0537402158326996</v>
      </c>
    </row>
    <row r="47" spans="1:45" x14ac:dyDescent="0.25">
      <c r="A47" s="1">
        <v>2006101</v>
      </c>
      <c r="B47" s="12" t="e">
        <v>#N/A</v>
      </c>
      <c r="C47" s="12" t="e">
        <f>VLOOKUP(B47,'Question accuracy'!$A$2:$C$177,3,0)</f>
        <v>#N/A</v>
      </c>
      <c r="D47" s="12" t="e">
        <f>VLOOKUP(B47,'Challenge questions'!$A$2:$C$176,3,0)</f>
        <v>#N/A</v>
      </c>
      <c r="E47" s="13" t="e">
        <f>VLOOKUP(B47,'Cluster failure'!$E$2:$F$177,2,0)</f>
        <v>#N/A</v>
      </c>
      <c r="F47" s="5">
        <f t="shared" si="2"/>
        <v>1.1953500811671065</v>
      </c>
      <c r="G47" s="5">
        <f t="shared" si="3"/>
        <v>1.1975774503369263</v>
      </c>
      <c r="H47" s="5">
        <f t="shared" si="4"/>
        <v>1.427324040846679</v>
      </c>
      <c r="I47" s="5">
        <f t="shared" si="5"/>
        <v>1.2513629282887375</v>
      </c>
      <c r="J47" s="5">
        <f t="shared" si="6"/>
        <v>0.46515729562367869</v>
      </c>
      <c r="K47" s="5">
        <f t="shared" si="7"/>
        <v>4</v>
      </c>
      <c r="L47" s="5">
        <f t="shared" si="8"/>
        <v>4</v>
      </c>
      <c r="M47" s="5">
        <f t="shared" si="9"/>
        <v>4</v>
      </c>
      <c r="N47" s="5">
        <f t="shared" si="10"/>
        <v>4</v>
      </c>
      <c r="O47" s="5">
        <f t="shared" si="11"/>
        <v>3</v>
      </c>
      <c r="P47" s="4">
        <v>1.1022537324263419</v>
      </c>
      <c r="Q47" s="4">
        <v>1.1259664464333523</v>
      </c>
      <c r="R47" s="4">
        <v>1.188079125331079</v>
      </c>
      <c r="S47" s="4">
        <v>1.1714640064845345</v>
      </c>
      <c r="T47" s="4">
        <v>1.0374027200883396</v>
      </c>
      <c r="U47" s="4">
        <v>1.1136785019321518</v>
      </c>
      <c r="V47" s="4">
        <v>1.1617971667234184</v>
      </c>
      <c r="W47" s="4">
        <v>1.1631129533150901</v>
      </c>
      <c r="X47" s="4">
        <v>1.1476196616179337</v>
      </c>
      <c r="Y47" s="4">
        <v>1.0561447384933531</v>
      </c>
      <c r="Z47" s="4">
        <v>1.1526724532401273</v>
      </c>
      <c r="AA47" s="4">
        <v>1.1466631813640271</v>
      </c>
      <c r="AB47" s="4">
        <v>1.0975764749610855</v>
      </c>
      <c r="AC47" s="4">
        <v>1.1108099356483114</v>
      </c>
      <c r="AD47" s="4">
        <v>1.0286059682699646</v>
      </c>
      <c r="AE47" s="4">
        <v>1.1418963164842808</v>
      </c>
      <c r="AF47" s="4">
        <v>1.1015778055289738</v>
      </c>
      <c r="AG47" s="4">
        <v>1.1020423706783431</v>
      </c>
      <c r="AH47" s="4">
        <v>1.1152878037788712</v>
      </c>
      <c r="AI47" s="4">
        <v>1.0287823764108739</v>
      </c>
      <c r="AJ47" s="4">
        <v>1.0277067446539117</v>
      </c>
      <c r="AK47" s="4">
        <v>1.1745569594085545</v>
      </c>
      <c r="AL47" s="4">
        <v>1.203667845214359</v>
      </c>
      <c r="AM47" s="4">
        <v>1.2173719495302378</v>
      </c>
      <c r="AN47" s="4">
        <v>1.0639038855360474</v>
      </c>
      <c r="AO47" s="4">
        <v>1.1106652461374582</v>
      </c>
      <c r="AP47" s="4">
        <v>1.1990740216684486</v>
      </c>
      <c r="AQ47" s="4">
        <v>1.16596270314159</v>
      </c>
      <c r="AR47" s="4">
        <v>1.1844962025435715</v>
      </c>
      <c r="AS47" s="4">
        <v>1.1078323179091194</v>
      </c>
    </row>
    <row r="48" spans="1:45" x14ac:dyDescent="0.25">
      <c r="A48" s="1">
        <v>2006100</v>
      </c>
      <c r="B48" s="12" t="e">
        <v>#N/A</v>
      </c>
      <c r="C48" s="12" t="e">
        <f>VLOOKUP(B48,'Question accuracy'!$A$2:$C$177,3,0)</f>
        <v>#N/A</v>
      </c>
      <c r="D48" s="12" t="e">
        <f>VLOOKUP(B48,'Challenge questions'!$A$2:$C$176,3,0)</f>
        <v>#N/A</v>
      </c>
      <c r="E48" s="13" t="e">
        <f>VLOOKUP(B48,'Cluster failure'!$E$2:$F$177,2,0)</f>
        <v>#N/A</v>
      </c>
      <c r="F48" s="5">
        <f t="shared" si="2"/>
        <v>0.53550640513267889</v>
      </c>
      <c r="G48" s="5">
        <f t="shared" si="3"/>
        <v>1.4032940474006753E-2</v>
      </c>
      <c r="H48" s="5">
        <f t="shared" si="4"/>
        <v>0.39763042298859019</v>
      </c>
      <c r="I48" s="5">
        <f t="shared" si="5"/>
        <v>1.0425841746277664</v>
      </c>
      <c r="J48" s="5">
        <f t="shared" si="6"/>
        <v>0.67492014419405588</v>
      </c>
      <c r="K48" s="5">
        <f t="shared" si="7"/>
        <v>4</v>
      </c>
      <c r="L48" s="5">
        <f t="shared" si="8"/>
        <v>3</v>
      </c>
      <c r="M48" s="5">
        <f t="shared" si="9"/>
        <v>3</v>
      </c>
      <c r="N48" s="5">
        <f t="shared" si="10"/>
        <v>4</v>
      </c>
      <c r="O48" s="5">
        <f t="shared" si="11"/>
        <v>4</v>
      </c>
      <c r="P48" s="4">
        <v>1.0446908450378993</v>
      </c>
      <c r="Q48" s="4">
        <v>1.0005560138211642</v>
      </c>
      <c r="R48" s="4">
        <v>1.0531051340574555</v>
      </c>
      <c r="S48" s="4">
        <v>1.1429579357472479</v>
      </c>
      <c r="T48" s="4">
        <v>1.0547996273048346</v>
      </c>
      <c r="U48" s="4">
        <v>1.0159246337568486</v>
      </c>
      <c r="V48" s="4">
        <v>1.1064884822681258</v>
      </c>
      <c r="W48" s="4">
        <v>1.0743008240269141</v>
      </c>
      <c r="X48" s="4">
        <v>1.1313979718253744</v>
      </c>
      <c r="Y48" s="4">
        <v>1.0934118192386946</v>
      </c>
      <c r="Z48" s="4">
        <v>1.0203874763072784</v>
      </c>
      <c r="AA48" s="4">
        <v>1.0549316277704976</v>
      </c>
      <c r="AB48" s="4">
        <v>1.066146524325317</v>
      </c>
      <c r="AC48" s="4">
        <v>0.98705868826862264</v>
      </c>
      <c r="AD48" s="4">
        <v>1.0965679843479839</v>
      </c>
      <c r="AE48" s="4">
        <v>1.0272038403997383</v>
      </c>
      <c r="AF48" s="4">
        <v>1.0456241789268832</v>
      </c>
      <c r="AG48" s="4">
        <v>1.0713213046130143</v>
      </c>
      <c r="AH48" s="4">
        <v>1.0868078328228512</v>
      </c>
      <c r="AI48" s="4">
        <v>1.0175521971101908</v>
      </c>
      <c r="AJ48" s="4">
        <v>0.8411556218788796</v>
      </c>
      <c r="AK48" s="4">
        <v>1.0423680295661548</v>
      </c>
      <c r="AL48" s="4">
        <v>1.1380898886493775</v>
      </c>
      <c r="AM48" s="4">
        <v>1.1546630753871607</v>
      </c>
      <c r="AN48" s="4">
        <v>1.0597014975929717</v>
      </c>
      <c r="AO48" s="4">
        <v>0.92040878838548412</v>
      </c>
      <c r="AP48" s="4">
        <v>1.0684259838899137</v>
      </c>
      <c r="AQ48" s="4">
        <v>1.1607979483824609</v>
      </c>
      <c r="AR48" s="4">
        <v>1.1490196332442608</v>
      </c>
      <c r="AS48" s="4">
        <v>1.100754373134565</v>
      </c>
    </row>
    <row r="49" spans="1:45" x14ac:dyDescent="0.25">
      <c r="A49" s="1">
        <v>2006036</v>
      </c>
      <c r="B49" s="12" t="e">
        <v>#N/A</v>
      </c>
      <c r="C49" s="12" t="e">
        <f>VLOOKUP(B49,'Question accuracy'!$A$2:$C$177,3,0)</f>
        <v>#N/A</v>
      </c>
      <c r="D49" s="12" t="e">
        <f>VLOOKUP(B49,'Challenge questions'!$A$2:$C$176,3,0)</f>
        <v>#N/A</v>
      </c>
      <c r="E49" s="13" t="e">
        <f>VLOOKUP(B49,'Cluster failure'!$E$2:$F$177,2,0)</f>
        <v>#N/A</v>
      </c>
      <c r="F49" s="5">
        <f t="shared" si="2"/>
        <v>4.1165661697035914E-2</v>
      </c>
      <c r="G49" s="5">
        <f t="shared" si="3"/>
        <v>0.60150359867836212</v>
      </c>
      <c r="H49" s="5">
        <f t="shared" si="4"/>
        <v>0.77885469233937532</v>
      </c>
      <c r="I49" s="5">
        <f t="shared" si="5"/>
        <v>0.6754201055235669</v>
      </c>
      <c r="J49" s="5">
        <f t="shared" si="6"/>
        <v>0.31368182091754321</v>
      </c>
      <c r="K49" s="5">
        <f t="shared" si="7"/>
        <v>3</v>
      </c>
      <c r="L49" s="5">
        <f t="shared" si="8"/>
        <v>4</v>
      </c>
      <c r="M49" s="5">
        <f t="shared" si="9"/>
        <v>4</v>
      </c>
      <c r="N49" s="5">
        <f t="shared" si="10"/>
        <v>4</v>
      </c>
      <c r="O49" s="5">
        <f t="shared" si="11"/>
        <v>3</v>
      </c>
      <c r="P49" s="4">
        <v>1.0015659632220733</v>
      </c>
      <c r="Q49" s="4">
        <v>1.0628054254642534</v>
      </c>
      <c r="R49" s="4">
        <v>1.1030766598708144</v>
      </c>
      <c r="S49" s="4">
        <v>1.0928263742614928</v>
      </c>
      <c r="T49" s="4">
        <v>1.0248399388475373</v>
      </c>
      <c r="U49" s="4">
        <v>0.98429763821744964</v>
      </c>
      <c r="V49" s="4">
        <v>1.1203679846121455</v>
      </c>
      <c r="W49" s="4">
        <v>1.1151782436388027</v>
      </c>
      <c r="X49" s="4">
        <v>1.0875083706288144</v>
      </c>
      <c r="Y49" s="4">
        <v>1.0323541751076402</v>
      </c>
      <c r="Z49" s="4">
        <v>1.0133451566917835</v>
      </c>
      <c r="AA49" s="4">
        <v>1.0604511957803178</v>
      </c>
      <c r="AB49" s="4">
        <v>1.079580474072394</v>
      </c>
      <c r="AC49" s="4">
        <v>1.0906270144858274</v>
      </c>
      <c r="AD49" s="4">
        <v>1.0157335010470803</v>
      </c>
      <c r="AE49" s="4">
        <v>1.056339003428534</v>
      </c>
      <c r="AF49" s="4">
        <v>1.0942639098410518</v>
      </c>
      <c r="AG49" s="4">
        <v>1.0769980373283403</v>
      </c>
      <c r="AH49" s="4">
        <v>1.062263088040736</v>
      </c>
      <c r="AI49" s="4">
        <v>0.93952741811583884</v>
      </c>
      <c r="AJ49" s="4">
        <v>0.96548133866212915</v>
      </c>
      <c r="AK49" s="4">
        <v>1.125101639399489</v>
      </c>
      <c r="AL49" s="4">
        <v>1.1094492302716203</v>
      </c>
      <c r="AM49" s="4">
        <v>1.0694623815719073</v>
      </c>
      <c r="AN49" s="4">
        <v>0.88262775649780867</v>
      </c>
      <c r="AO49" s="4">
        <v>0.96239767702468282</v>
      </c>
      <c r="AP49" s="4">
        <v>0.97747347137453211</v>
      </c>
      <c r="AQ49" s="4">
        <v>1.0919218866489619</v>
      </c>
      <c r="AR49" s="4">
        <v>1.0029351529405115</v>
      </c>
      <c r="AS49" s="4">
        <v>0.89124141100973553</v>
      </c>
    </row>
    <row r="50" spans="1:45" x14ac:dyDescent="0.25">
      <c r="A50" s="1">
        <v>2006021</v>
      </c>
      <c r="B50" s="12">
        <v>42237</v>
      </c>
      <c r="C50" s="12">
        <f>VLOOKUP(B50,'Question accuracy'!$A$2:$C$177,3,0)</f>
        <v>0.72709999999999997</v>
      </c>
      <c r="D50" s="12">
        <f>VLOOKUP(B50,'Challenge questions'!$A$2:$C$176,3,0)</f>
        <v>0.44069999999999998</v>
      </c>
      <c r="E50" s="13">
        <f>VLOOKUP(B50,'Cluster failure'!$E$2:$F$177,2,0)</f>
        <v>0.39473684210526316</v>
      </c>
      <c r="F50" s="5">
        <f t="shared" si="2"/>
        <v>0.53319422878824496</v>
      </c>
      <c r="G50" s="5">
        <f t="shared" si="3"/>
        <v>0.21783303430028442</v>
      </c>
      <c r="H50" s="5">
        <f t="shared" si="4"/>
        <v>-0.13429191419586844</v>
      </c>
      <c r="I50" s="5">
        <f t="shared" si="5"/>
        <v>-0.21459147283181035</v>
      </c>
      <c r="J50" s="5">
        <f t="shared" si="6"/>
        <v>-0.79656771507240354</v>
      </c>
      <c r="K50" s="5">
        <f t="shared" si="7"/>
        <v>4</v>
      </c>
      <c r="L50" s="5">
        <f t="shared" si="8"/>
        <v>3</v>
      </c>
      <c r="M50" s="5">
        <f t="shared" si="9"/>
        <v>3</v>
      </c>
      <c r="N50" s="5">
        <f t="shared" si="10"/>
        <v>3</v>
      </c>
      <c r="O50" s="5">
        <f t="shared" si="11"/>
        <v>2</v>
      </c>
      <c r="P50" s="4">
        <v>1.0444891373435303</v>
      </c>
      <c r="Q50" s="4">
        <v>1.0221510258550743</v>
      </c>
      <c r="R50" s="4">
        <v>0.98337984912587961</v>
      </c>
      <c r="S50" s="4">
        <v>0.97130666708476932</v>
      </c>
      <c r="T50" s="4">
        <v>0.9327602007222543</v>
      </c>
      <c r="U50" s="4">
        <v>1.0301552405002832</v>
      </c>
      <c r="V50" s="4">
        <v>1.0131067627776196</v>
      </c>
      <c r="W50" s="4">
        <v>0.9562621755510099</v>
      </c>
      <c r="X50" s="4">
        <v>0.91434583970979499</v>
      </c>
      <c r="Y50" s="4">
        <v>0.99578441279945729</v>
      </c>
      <c r="Z50" s="4">
        <v>0.98054651111716196</v>
      </c>
      <c r="AA50" s="4">
        <v>1.0945277628817061</v>
      </c>
      <c r="AB50" s="4">
        <v>0.98351917486001705</v>
      </c>
      <c r="AC50" s="4">
        <v>0.96991764499277877</v>
      </c>
      <c r="AD50" s="4">
        <v>1.0346683966304813</v>
      </c>
      <c r="AE50" s="4">
        <v>1.0909315638569606</v>
      </c>
      <c r="AF50" s="4">
        <v>1.0520314664140691</v>
      </c>
      <c r="AG50" s="4">
        <v>0.98143578502815343</v>
      </c>
      <c r="AH50" s="4">
        <v>0.98824637008420524</v>
      </c>
      <c r="AI50" s="4">
        <v>1.0042310311128586</v>
      </c>
      <c r="AJ50" s="4">
        <v>1.0002461509181448</v>
      </c>
      <c r="AK50" s="4">
        <v>1.0169340618702569</v>
      </c>
      <c r="AL50" s="4">
        <v>0.98320755631799273</v>
      </c>
      <c r="AM50" s="4">
        <v>1.0158376934461653</v>
      </c>
      <c r="AN50" s="4">
        <v>1.0666045144670129</v>
      </c>
      <c r="AO50" s="4">
        <v>1.0446005411683517</v>
      </c>
      <c r="AP50" s="4">
        <v>0.91440382114869478</v>
      </c>
      <c r="AQ50" s="4">
        <v>1.0285250695344301</v>
      </c>
      <c r="AR50" s="4">
        <v>1.1353742281724279</v>
      </c>
      <c r="AS50" s="4">
        <v>0.99145140341761095</v>
      </c>
    </row>
    <row r="51" spans="1:45" x14ac:dyDescent="0.25">
      <c r="A51" s="1">
        <v>2013764</v>
      </c>
      <c r="B51" s="12">
        <v>128391</v>
      </c>
      <c r="C51" s="12">
        <f>VLOOKUP(B51,'Question accuracy'!$A$2:$C$177,3,0)</f>
        <v>0.81569999999999998</v>
      </c>
      <c r="D51" s="12">
        <f>VLOOKUP(B51,'Challenge questions'!$A$2:$C$176,3,0)</f>
        <v>0.49109999999999998</v>
      </c>
      <c r="E51" s="13">
        <f>VLOOKUP(B51,'Cluster failure'!$E$2:$F$177,2,0)</f>
        <v>0.21818181818181817</v>
      </c>
      <c r="F51" s="5">
        <f t="shared" si="2"/>
        <v>-0.11376276532496889</v>
      </c>
      <c r="G51" s="5">
        <f t="shared" si="3"/>
        <v>0.39340190812498316</v>
      </c>
      <c r="H51" s="5">
        <f t="shared" si="4"/>
        <v>0.87127115863103921</v>
      </c>
      <c r="I51" s="5">
        <f t="shared" si="5"/>
        <v>0.98948886111377421</v>
      </c>
      <c r="J51" s="5">
        <f t="shared" si="6"/>
        <v>0.53959728973795329</v>
      </c>
      <c r="K51" s="5">
        <f t="shared" si="7"/>
        <v>3</v>
      </c>
      <c r="L51" s="5">
        <f t="shared" si="8"/>
        <v>3</v>
      </c>
      <c r="M51" s="5">
        <f t="shared" si="9"/>
        <v>4</v>
      </c>
      <c r="N51" s="5">
        <f t="shared" si="10"/>
        <v>4</v>
      </c>
      <c r="O51" s="5">
        <f t="shared" si="11"/>
        <v>4</v>
      </c>
      <c r="P51" s="4">
        <v>0.98805044746911042</v>
      </c>
      <c r="Q51" s="4">
        <v>1.0407546087673387</v>
      </c>
      <c r="R51" s="4">
        <v>1.115190767502886</v>
      </c>
      <c r="S51" s="4">
        <v>1.1357084492151746</v>
      </c>
      <c r="T51" s="4">
        <v>1.0435764809789292</v>
      </c>
      <c r="U51" s="4">
        <v>1.0760128427831166</v>
      </c>
      <c r="V51" s="4">
        <v>1.0993929966915508</v>
      </c>
      <c r="W51" s="4">
        <v>1.0958048879822613</v>
      </c>
      <c r="X51" s="4">
        <v>1.0634985356460651</v>
      </c>
      <c r="Y51" s="4">
        <v>1.0188776577480114</v>
      </c>
      <c r="Z51" s="4">
        <v>1.1134575562161224</v>
      </c>
      <c r="AA51" s="4">
        <v>1.117479250540752</v>
      </c>
      <c r="AB51" s="4">
        <v>1.0841425252140084</v>
      </c>
      <c r="AC51" s="4">
        <v>1.1517805716135301</v>
      </c>
      <c r="AD51" s="4">
        <v>1.1033780232103514</v>
      </c>
      <c r="AE51" s="4">
        <v>1.1142222681415397</v>
      </c>
      <c r="AF51" s="4">
        <v>1.163623247459775</v>
      </c>
      <c r="AG51" s="4">
        <v>1.1020423706783431</v>
      </c>
      <c r="AH51" s="4">
        <v>1.1391422391372961</v>
      </c>
      <c r="AI51" s="4">
        <v>1.059795451505845</v>
      </c>
      <c r="AJ51" s="4">
        <v>1.0056780755697674</v>
      </c>
      <c r="AK51" s="4">
        <v>1.1825640768462768</v>
      </c>
      <c r="AL51" s="4">
        <v>1.2058720994132097</v>
      </c>
      <c r="AM51" s="4">
        <v>1.1966981363602531</v>
      </c>
      <c r="AN51" s="4">
        <v>1.0558026133082672</v>
      </c>
      <c r="AO51" s="4">
        <v>1.0488477161273904</v>
      </c>
      <c r="AP51" s="4">
        <v>1.1912190953689918</v>
      </c>
      <c r="AQ51" s="4">
        <v>1.2044323042802241</v>
      </c>
      <c r="AR51" s="4">
        <v>1.1939167680460148</v>
      </c>
      <c r="AS51" s="4">
        <v>1.1149102626836738</v>
      </c>
    </row>
    <row r="52" spans="1:45" x14ac:dyDescent="0.25">
      <c r="A52" s="1">
        <v>2006087</v>
      </c>
      <c r="B52" s="12" t="e">
        <v>#N/A</v>
      </c>
      <c r="C52" s="12" t="e">
        <f>VLOOKUP(B52,'Question accuracy'!$A$2:$C$177,3,0)</f>
        <v>#N/A</v>
      </c>
      <c r="D52" s="12" t="e">
        <f>VLOOKUP(B52,'Challenge questions'!$A$2:$C$176,3,0)</f>
        <v>#N/A</v>
      </c>
      <c r="E52" s="13" t="e">
        <f>VLOOKUP(B52,'Cluster failure'!$E$2:$F$177,2,0)</f>
        <v>#N/A</v>
      </c>
      <c r="F52" s="5">
        <f t="shared" si="2"/>
        <v>1.0427338304895368</v>
      </c>
      <c r="G52" s="5">
        <f t="shared" si="3"/>
        <v>0.81390688595884653</v>
      </c>
      <c r="H52" s="5">
        <f t="shared" si="4"/>
        <v>0.43888405435098626</v>
      </c>
      <c r="I52" s="5">
        <f t="shared" si="5"/>
        <v>0.52733103200193565</v>
      </c>
      <c r="J52" s="5">
        <f t="shared" si="6"/>
        <v>0.36937370830418803</v>
      </c>
      <c r="K52" s="5">
        <f t="shared" si="7"/>
        <v>4</v>
      </c>
      <c r="L52" s="5">
        <f t="shared" si="8"/>
        <v>4</v>
      </c>
      <c r="M52" s="5">
        <f t="shared" si="9"/>
        <v>3</v>
      </c>
      <c r="N52" s="5">
        <f t="shared" si="10"/>
        <v>4</v>
      </c>
      <c r="O52" s="5">
        <f t="shared" si="11"/>
        <v>3</v>
      </c>
      <c r="P52" s="4">
        <v>1.0889399243677482</v>
      </c>
      <c r="Q52" s="4">
        <v>1.085312046824173</v>
      </c>
      <c r="R52" s="4">
        <v>1.0585127302423245</v>
      </c>
      <c r="S52" s="4">
        <v>1.072606703767234</v>
      </c>
      <c r="T52" s="4">
        <v>1.0294588053636062</v>
      </c>
      <c r="U52" s="4">
        <v>1.0806150656141995</v>
      </c>
      <c r="V52" s="4">
        <v>0.99676925558672069</v>
      </c>
      <c r="W52" s="4">
        <v>1.0977694993999918</v>
      </c>
      <c r="X52" s="4">
        <v>1.0734384187529702</v>
      </c>
      <c r="Y52" s="4">
        <v>1.0192624747803396</v>
      </c>
      <c r="Z52" s="4">
        <v>1.0486480749308495</v>
      </c>
      <c r="AA52" s="4">
        <v>1.1028872851291145</v>
      </c>
      <c r="AB52" s="4">
        <v>1.053096051005092</v>
      </c>
      <c r="AC52" s="4">
        <v>1.01349231974453</v>
      </c>
      <c r="AD52" s="4">
        <v>1.0409067228611595</v>
      </c>
      <c r="AE52" s="4">
        <v>1.0880093344848523</v>
      </c>
      <c r="AF52" s="4">
        <v>1.1612695228254868</v>
      </c>
      <c r="AG52" s="4">
        <v>1.0728082065195819</v>
      </c>
      <c r="AH52" s="4">
        <v>1.026768917104373</v>
      </c>
      <c r="AI52" s="4">
        <v>1.059795451505845</v>
      </c>
      <c r="AJ52" s="4">
        <v>1.0989744861573361</v>
      </c>
      <c r="AK52" s="4">
        <v>1.1371838076760525</v>
      </c>
      <c r="AL52" s="4">
        <v>1.1300125053226922</v>
      </c>
      <c r="AM52" s="4">
        <v>1.1339892622171761</v>
      </c>
      <c r="AN52" s="4">
        <v>1.0687057084385507</v>
      </c>
      <c r="AO52" s="4">
        <v>1.0833899291580078</v>
      </c>
      <c r="AP52" s="4">
        <v>1.1473961406503517</v>
      </c>
      <c r="AQ52" s="4">
        <v>1.1185334036394399</v>
      </c>
      <c r="AR52" s="4">
        <v>1.1892181444105139</v>
      </c>
      <c r="AS52" s="4">
        <v>1.1053008617891045</v>
      </c>
    </row>
    <row r="53" spans="1:45" x14ac:dyDescent="0.25">
      <c r="A53" s="1">
        <v>2006082</v>
      </c>
      <c r="B53" s="12">
        <v>42240</v>
      </c>
      <c r="C53" s="12">
        <f>VLOOKUP(B53,'Question accuracy'!$A$2:$C$177,3,0)</f>
        <v>0.62270000000000003</v>
      </c>
      <c r="D53" s="12">
        <f>VLOOKUP(B53,'Challenge questions'!$A$2:$C$176,3,0)</f>
        <v>0.30430000000000001</v>
      </c>
      <c r="E53" s="13">
        <f>VLOOKUP(B53,'Cluster failure'!$E$2:$F$177,2,0)</f>
        <v>0.65</v>
      </c>
      <c r="F53" s="5">
        <f t="shared" si="2"/>
        <v>-0.33690670048024479</v>
      </c>
      <c r="G53" s="5">
        <f t="shared" si="3"/>
        <v>-0.45742268491460564</v>
      </c>
      <c r="H53" s="5">
        <f t="shared" si="4"/>
        <v>-0.69746356302424584</v>
      </c>
      <c r="I53" s="5">
        <f t="shared" si="5"/>
        <v>0.2226578932345773</v>
      </c>
      <c r="J53" s="5">
        <f t="shared" si="6"/>
        <v>0.34803011509896664</v>
      </c>
      <c r="K53" s="5">
        <f t="shared" si="7"/>
        <v>3</v>
      </c>
      <c r="L53" s="5">
        <f t="shared" si="8"/>
        <v>3</v>
      </c>
      <c r="M53" s="5">
        <f t="shared" si="9"/>
        <v>2</v>
      </c>
      <c r="N53" s="5">
        <f t="shared" si="10"/>
        <v>3</v>
      </c>
      <c r="O53" s="5">
        <f t="shared" si="11"/>
        <v>3</v>
      </c>
      <c r="P53" s="4">
        <v>0.96858400461714178</v>
      </c>
      <c r="Q53" s="4">
        <v>0.95059975662532492</v>
      </c>
      <c r="R53" s="4">
        <v>0.90955835125874451</v>
      </c>
      <c r="S53" s="4">
        <v>1.0310074802200104</v>
      </c>
      <c r="T53" s="4">
        <v>1.0276886515294621</v>
      </c>
      <c r="U53" s="4">
        <v>0.95798970425474206</v>
      </c>
      <c r="V53" s="4">
        <v>1.0465752569282045</v>
      </c>
      <c r="W53" s="4">
        <v>1.0123345826623662</v>
      </c>
      <c r="X53" s="4">
        <v>1.0277568202998602</v>
      </c>
      <c r="Y53" s="4">
        <v>1.013335817702641</v>
      </c>
      <c r="Z53" s="4">
        <v>1.0271976326886472</v>
      </c>
      <c r="AA53" s="4">
        <v>0.92805996753399</v>
      </c>
      <c r="AB53" s="4">
        <v>0.95626779893901137</v>
      </c>
      <c r="AC53" s="4">
        <v>0.87260002908899759</v>
      </c>
      <c r="AD53" s="4">
        <v>0.99018647398207571</v>
      </c>
      <c r="AE53" s="4">
        <v>1.031857792087264</v>
      </c>
      <c r="AF53" s="4">
        <v>0.93403239788117709</v>
      </c>
      <c r="AG53" s="4">
        <v>1.0187896599076247</v>
      </c>
      <c r="AH53" s="4">
        <v>1.0045622389823723</v>
      </c>
      <c r="AI53" s="4">
        <v>0.93306568831888315</v>
      </c>
      <c r="AJ53" s="4">
        <v>0.87965594019523008</v>
      </c>
      <c r="AK53" s="4">
        <v>0.83121476117995119</v>
      </c>
      <c r="AL53" s="4">
        <v>0.90022946885228927</v>
      </c>
      <c r="AM53" s="4">
        <v>0.94120830084688512</v>
      </c>
      <c r="AN53" s="4">
        <v>1.047996657816427</v>
      </c>
      <c r="AO53" s="4">
        <v>1.0215723991479402</v>
      </c>
      <c r="AP53" s="4">
        <v>0.90593734714768237</v>
      </c>
      <c r="AQ53" s="4">
        <v>1.0098179296125649</v>
      </c>
      <c r="AR53" s="4">
        <v>1.0153224334341042</v>
      </c>
      <c r="AS53" s="4">
        <v>1.0653646492617934</v>
      </c>
    </row>
    <row r="54" spans="1:45" x14ac:dyDescent="0.25">
      <c r="A54" s="1">
        <v>2006091</v>
      </c>
      <c r="B54" s="12">
        <v>42198</v>
      </c>
      <c r="C54" s="12">
        <f>VLOOKUP(B54,'Question accuracy'!$A$2:$C$177,3,0)</f>
        <v>0.76819999999999999</v>
      </c>
      <c r="D54" s="12">
        <f>VLOOKUP(B54,'Challenge questions'!$A$2:$C$176,3,0)</f>
        <v>0.41460000000000002</v>
      </c>
      <c r="E54" s="13">
        <f>VLOOKUP(B54,'Cluster failure'!$E$2:$F$177,2,0)</f>
        <v>0.31343283582089554</v>
      </c>
      <c r="F54" s="5">
        <f t="shared" si="2"/>
        <v>-0.32633219490346116</v>
      </c>
      <c r="G54" s="5">
        <f t="shared" si="3"/>
        <v>1.1975774503369263</v>
      </c>
      <c r="H54" s="5">
        <f t="shared" si="4"/>
        <v>0.91820078005330819</v>
      </c>
      <c r="I54" s="5">
        <f t="shared" si="5"/>
        <v>1.2334723197417894</v>
      </c>
      <c r="J54" s="5">
        <f t="shared" si="6"/>
        <v>0.67492014419405588</v>
      </c>
      <c r="K54" s="5">
        <f t="shared" si="7"/>
        <v>3</v>
      </c>
      <c r="L54" s="5">
        <f t="shared" si="8"/>
        <v>4</v>
      </c>
      <c r="M54" s="5">
        <f t="shared" si="9"/>
        <v>4</v>
      </c>
      <c r="N54" s="5">
        <f t="shared" si="10"/>
        <v>4</v>
      </c>
      <c r="O54" s="5">
        <f t="shared" si="11"/>
        <v>4</v>
      </c>
      <c r="P54" s="4">
        <v>0.96950649443679582</v>
      </c>
      <c r="Q54" s="4">
        <v>1.1259664464333523</v>
      </c>
      <c r="R54" s="4">
        <v>1.121342382121514</v>
      </c>
      <c r="S54" s="4">
        <v>1.1690212725193698</v>
      </c>
      <c r="T54" s="4">
        <v>1.0547996273048346</v>
      </c>
      <c r="U54" s="4">
        <v>1.0369114336773622</v>
      </c>
      <c r="V54" s="4">
        <v>1.0365726953901604</v>
      </c>
      <c r="W54" s="4">
        <v>1.0357202095949063</v>
      </c>
      <c r="X54" s="4">
        <v>1.0391867623579809</v>
      </c>
      <c r="Y54" s="4">
        <v>1.0934118192386946</v>
      </c>
      <c r="Z54" s="4">
        <v>0.942351587191253</v>
      </c>
      <c r="AA54" s="4">
        <v>1.1320712159523896</v>
      </c>
      <c r="AB54" s="4">
        <v>1.0639916005933931</v>
      </c>
      <c r="AC54" s="4">
        <v>1.0753679434343746</v>
      </c>
      <c r="AD54" s="4">
        <v>1.0850148402586399</v>
      </c>
      <c r="AE54" s="4">
        <v>1.020347743759656</v>
      </c>
      <c r="AF54" s="4">
        <v>1.0322184679102506</v>
      </c>
      <c r="AG54" s="4">
        <v>1.0912197310554421</v>
      </c>
      <c r="AH54" s="4">
        <v>1.0753340401886888</v>
      </c>
      <c r="AI54" s="4">
        <v>1.0421035424082064</v>
      </c>
      <c r="AJ54" s="4">
        <v>1.0770292138734021</v>
      </c>
      <c r="AK54" s="4">
        <v>0.93121242596210985</v>
      </c>
      <c r="AL54" s="4">
        <v>1.0864624445389159</v>
      </c>
      <c r="AM54" s="4">
        <v>1.1097916819752003</v>
      </c>
      <c r="AN54" s="4">
        <v>1.0714063373695162</v>
      </c>
      <c r="AO54" s="4">
        <v>0.99078637952959714</v>
      </c>
      <c r="AP54" s="4">
        <v>1.0589084436813347</v>
      </c>
      <c r="AQ54" s="4">
        <v>1.128459230597836</v>
      </c>
      <c r="AR54" s="4">
        <v>1.1507515418886118</v>
      </c>
      <c r="AS54" s="4">
        <v>1.1194567513382132</v>
      </c>
    </row>
    <row r="55" spans="1:45" x14ac:dyDescent="0.25">
      <c r="A55" s="1">
        <v>2012552</v>
      </c>
      <c r="B55" s="12">
        <v>99969</v>
      </c>
      <c r="C55" s="12">
        <f>VLOOKUP(B55,'Question accuracy'!$A$2:$C$177,3,0)</f>
        <v>0.7802</v>
      </c>
      <c r="D55" s="12">
        <f>VLOOKUP(B55,'Challenge questions'!$A$2:$C$176,3,0)</f>
        <v>0.58040000000000003</v>
      </c>
      <c r="E55" s="13">
        <f>VLOOKUP(B55,'Cluster failure'!$E$2:$F$177,2,0)</f>
        <v>0.23943661971830985</v>
      </c>
      <c r="F55" s="5">
        <f t="shared" si="2"/>
        <v>0.25373509127553073</v>
      </c>
      <c r="G55" s="5">
        <f t="shared" si="3"/>
        <v>0.79548905513277046</v>
      </c>
      <c r="H55" s="5">
        <f t="shared" si="4"/>
        <v>1.0091744697921048</v>
      </c>
      <c r="I55" s="5">
        <f t="shared" si="5"/>
        <v>0.87480324236168905</v>
      </c>
      <c r="J55" s="5">
        <f t="shared" si="6"/>
        <v>-0.12718746942842868</v>
      </c>
      <c r="K55" s="5">
        <f t="shared" si="7"/>
        <v>3</v>
      </c>
      <c r="L55" s="5">
        <f t="shared" si="8"/>
        <v>4</v>
      </c>
      <c r="M55" s="5">
        <f t="shared" si="9"/>
        <v>4</v>
      </c>
      <c r="N55" s="5">
        <f t="shared" si="10"/>
        <v>4</v>
      </c>
      <c r="O55" s="5">
        <f t="shared" si="11"/>
        <v>3</v>
      </c>
      <c r="P55" s="4">
        <v>1.0201099162543881</v>
      </c>
      <c r="Q55" s="4">
        <v>1.0833604614698176</v>
      </c>
      <c r="R55" s="4">
        <v>1.1332673681484022</v>
      </c>
      <c r="S55" s="4">
        <v>1.1200495935923211</v>
      </c>
      <c r="T55" s="4">
        <v>0.98827597058040351</v>
      </c>
      <c r="U55" s="4">
        <v>1.0941281427901917</v>
      </c>
      <c r="V55" s="4">
        <v>1.1467409931861556</v>
      </c>
      <c r="W55" s="4">
        <v>1.0765976292067949</v>
      </c>
      <c r="X55" s="4">
        <v>1.1290599003129851</v>
      </c>
      <c r="Y55" s="4">
        <v>1.0314282903405678</v>
      </c>
      <c r="Z55" s="4">
        <v>1.112437583118026</v>
      </c>
      <c r="AA55" s="4">
        <v>1.1393671986582083</v>
      </c>
      <c r="AB55" s="4">
        <v>1.0732469756257073</v>
      </c>
      <c r="AC55" s="4">
        <v>1.126791073261906</v>
      </c>
      <c r="AD55" s="4">
        <v>1.0782048013962724</v>
      </c>
      <c r="AE55" s="4">
        <v>1.0894704491709064</v>
      </c>
      <c r="AF55" s="4">
        <v>1.1516019025032767</v>
      </c>
      <c r="AG55" s="4">
        <v>1.0836308461424828</v>
      </c>
      <c r="AH55" s="4">
        <v>1.1776647861574636</v>
      </c>
      <c r="AI55" s="4">
        <v>1.0421035424082064</v>
      </c>
      <c r="AJ55" s="4">
        <v>1.0330969709054292</v>
      </c>
      <c r="AK55" s="4">
        <v>1.1464605562565462</v>
      </c>
      <c r="AL55" s="4">
        <v>1.1843499344106385</v>
      </c>
      <c r="AM55" s="4">
        <v>1.2282741420497647</v>
      </c>
      <c r="AN55" s="4">
        <v>1.1011195988372191</v>
      </c>
      <c r="AO55" s="4">
        <v>0.95144029877720904</v>
      </c>
      <c r="AP55" s="4">
        <v>1.1519444638717069</v>
      </c>
      <c r="AQ55" s="4">
        <v>1.1908007264174643</v>
      </c>
      <c r="AR55" s="4">
        <v>1.1768075456854794</v>
      </c>
      <c r="AS55" s="4">
        <v>1.1078323179091194</v>
      </c>
    </row>
    <row r="56" spans="1:45" x14ac:dyDescent="0.25">
      <c r="A56" s="1">
        <v>2012673</v>
      </c>
      <c r="B56" s="12">
        <v>99970</v>
      </c>
      <c r="C56" s="12">
        <f>VLOOKUP(B56,'Question accuracy'!$A$2:$C$177,3,0)</f>
        <v>0.66800000000000004</v>
      </c>
      <c r="D56" s="12">
        <f>VLOOKUP(B56,'Challenge questions'!$A$2:$C$176,3,0)</f>
        <v>0.32890000000000003</v>
      </c>
      <c r="E56" s="13">
        <f>VLOOKUP(B56,'Cluster failure'!$E$2:$F$177,2,0)</f>
        <v>0.52459016393442626</v>
      </c>
      <c r="F56" s="5">
        <f t="shared" si="2"/>
        <v>-0.2700169925460229</v>
      </c>
      <c r="G56" s="5">
        <f t="shared" si="3"/>
        <v>5.0867353929788278E-2</v>
      </c>
      <c r="H56" s="5">
        <f t="shared" si="4"/>
        <v>-0.65197671815484759</v>
      </c>
      <c r="I56" s="5">
        <f t="shared" si="5"/>
        <v>-0.51076961987507119</v>
      </c>
      <c r="J56" s="5">
        <f t="shared" si="6"/>
        <v>-0.10899179549703944</v>
      </c>
      <c r="K56" s="5">
        <f t="shared" si="7"/>
        <v>3</v>
      </c>
      <c r="L56" s="5">
        <f t="shared" si="8"/>
        <v>3</v>
      </c>
      <c r="M56" s="5">
        <f t="shared" si="9"/>
        <v>2</v>
      </c>
      <c r="N56" s="5">
        <f t="shared" si="10"/>
        <v>2</v>
      </c>
      <c r="O56" s="5">
        <f t="shared" si="11"/>
        <v>3</v>
      </c>
      <c r="P56" s="4">
        <v>0.97441927267396944</v>
      </c>
      <c r="Q56" s="4">
        <v>1.004459052268819</v>
      </c>
      <c r="R56" s="4">
        <v>0.91552084427218861</v>
      </c>
      <c r="S56" s="4">
        <v>0.930867326096252</v>
      </c>
      <c r="T56" s="4">
        <v>0.98978504834743131</v>
      </c>
      <c r="U56" s="4">
        <v>0.9565539542980227</v>
      </c>
      <c r="V56" s="4">
        <v>0.8463484468726955</v>
      </c>
      <c r="W56" s="4">
        <v>0.98786854835915638</v>
      </c>
      <c r="X56" s="4">
        <v>1.0117629869044851</v>
      </c>
      <c r="Y56" s="4">
        <v>1.0626124633057954</v>
      </c>
      <c r="Z56" s="4">
        <v>0.98673059933241947</v>
      </c>
      <c r="AA56" s="4">
        <v>0.98820424387653893</v>
      </c>
      <c r="AB56" s="4">
        <v>1.0707085754669317</v>
      </c>
      <c r="AC56" s="4">
        <v>1.0403637903205452</v>
      </c>
      <c r="AD56" s="4">
        <v>0.97162538364959994</v>
      </c>
      <c r="AE56" s="4">
        <v>1.0309919309295552</v>
      </c>
      <c r="AF56" s="4">
        <v>0.95384539638499566</v>
      </c>
      <c r="AG56" s="4">
        <v>0.92148055480406355</v>
      </c>
      <c r="AH56" s="4">
        <v>0.94829260649402303</v>
      </c>
      <c r="AI56" s="4">
        <v>0.97321795601788763</v>
      </c>
      <c r="AJ56" s="4">
        <v>0.86310089416281344</v>
      </c>
      <c r="AK56" s="4">
        <v>0.70295789793643315</v>
      </c>
      <c r="AL56" s="4">
        <v>1.005235452099198</v>
      </c>
      <c r="AM56" s="4">
        <v>0.92053448767690049</v>
      </c>
      <c r="AN56" s="4">
        <v>0.98316887701909039</v>
      </c>
      <c r="AO56" s="4">
        <v>0.80773110661282244</v>
      </c>
      <c r="AP56" s="4">
        <v>0.85695452150613172</v>
      </c>
      <c r="AQ56" s="4">
        <v>1.0073927971629197</v>
      </c>
      <c r="AR56" s="4">
        <v>0.98454448777029413</v>
      </c>
      <c r="AS56" s="4">
        <v>0.98891994729759602</v>
      </c>
    </row>
    <row r="57" spans="1:45" x14ac:dyDescent="0.25">
      <c r="A57" s="1">
        <v>2006042</v>
      </c>
      <c r="B57" s="12">
        <v>42245</v>
      </c>
      <c r="C57" s="12">
        <f>VLOOKUP(B57,'Question accuracy'!$A$2:$C$177,3,0)</f>
        <v>0.74929999999999997</v>
      </c>
      <c r="D57" s="12">
        <f>VLOOKUP(B57,'Challenge questions'!$A$2:$C$176,3,0)</f>
        <v>0.50480000000000003</v>
      </c>
      <c r="E57" s="13">
        <f>VLOOKUP(B57,'Cluster failure'!$E$2:$F$177,2,0)</f>
        <v>0.27868852459016391</v>
      </c>
      <c r="F57" s="5">
        <f t="shared" si="2"/>
        <v>0.39577683637632177</v>
      </c>
      <c r="G57" s="5">
        <f t="shared" si="3"/>
        <v>0.61992018130807169</v>
      </c>
      <c r="H57" s="5">
        <f t="shared" si="4"/>
        <v>0.9565688583099663</v>
      </c>
      <c r="I57" s="5">
        <f t="shared" si="5"/>
        <v>0.88509948428328789</v>
      </c>
      <c r="J57" s="5">
        <f t="shared" si="6"/>
        <v>-0.12718746942842868</v>
      </c>
      <c r="K57" s="5">
        <f t="shared" si="7"/>
        <v>3</v>
      </c>
      <c r="L57" s="5">
        <f t="shared" si="8"/>
        <v>4</v>
      </c>
      <c r="M57" s="5">
        <f t="shared" si="9"/>
        <v>4</v>
      </c>
      <c r="N57" s="5">
        <f t="shared" si="10"/>
        <v>4</v>
      </c>
      <c r="O57" s="5">
        <f t="shared" si="11"/>
        <v>3</v>
      </c>
      <c r="P57" s="4">
        <v>1.0325012344933282</v>
      </c>
      <c r="Q57" s="4">
        <v>1.0647568785575532</v>
      </c>
      <c r="R57" s="4">
        <v>1.1263717350960156</v>
      </c>
      <c r="S57" s="4">
        <v>1.1214554138465311</v>
      </c>
      <c r="T57" s="4">
        <v>0.98827597058040351</v>
      </c>
      <c r="U57" s="4">
        <v>1.1143967223214286</v>
      </c>
      <c r="V57" s="4">
        <v>1.056682480926642</v>
      </c>
      <c r="W57" s="4">
        <v>1.1030282749277356</v>
      </c>
      <c r="X57" s="4">
        <v>1.0491266454648862</v>
      </c>
      <c r="Y57" s="4">
        <v>0.99470227732997019</v>
      </c>
      <c r="Z57" s="4">
        <v>1.1190155762652689</v>
      </c>
      <c r="AA57" s="4">
        <v>1.106003506711229</v>
      </c>
      <c r="AB57" s="4">
        <v>1.079580474072394</v>
      </c>
      <c r="AC57" s="4">
        <v>1.1260690066997643</v>
      </c>
      <c r="AD57" s="4">
        <v>1.0965679843479839</v>
      </c>
      <c r="AE57" s="4">
        <v>1.05261332834432</v>
      </c>
      <c r="AF57" s="4">
        <v>1.1513630235735777</v>
      </c>
      <c r="AG57" s="4">
        <v>1.06887832660763</v>
      </c>
      <c r="AH57" s="4">
        <v>1.1022168516309183</v>
      </c>
      <c r="AI57" s="4">
        <v>1.0106927609098142</v>
      </c>
      <c r="AJ57" s="4">
        <v>1.1977445197966325</v>
      </c>
      <c r="AK57" s="4">
        <v>1.1131624553628854</v>
      </c>
      <c r="AL57" s="4">
        <v>1.1703994219561187</v>
      </c>
      <c r="AM57" s="4">
        <v>1.1689767890462861</v>
      </c>
      <c r="AN57" s="4">
        <v>1.1059214217397224</v>
      </c>
      <c r="AO57" s="4">
        <v>1.0845033146834717</v>
      </c>
      <c r="AP57" s="4">
        <v>1.1312653942855693</v>
      </c>
      <c r="AQ57" s="4">
        <v>1.1185334036394399</v>
      </c>
      <c r="AR57" s="4">
        <v>1.1661521738362377</v>
      </c>
      <c r="AS57" s="4">
        <v>1.0138040033053883</v>
      </c>
    </row>
    <row r="58" spans="1:45" x14ac:dyDescent="0.25">
      <c r="A58" s="1">
        <v>2008233</v>
      </c>
      <c r="B58" s="12">
        <v>42246</v>
      </c>
      <c r="C58" s="12">
        <f>VLOOKUP(B58,'Question accuracy'!$A$2:$C$177,3,0)</f>
        <v>0.82730000000000004</v>
      </c>
      <c r="D58" s="12">
        <f>VLOOKUP(B58,'Challenge questions'!$A$2:$C$176,3,0)</f>
        <v>0.54349999999999998</v>
      </c>
      <c r="E58" s="13">
        <f>VLOOKUP(B58,'Cluster failure'!$E$2:$F$177,2,0)</f>
        <v>0.2</v>
      </c>
      <c r="F58" s="5">
        <f t="shared" si="2"/>
        <v>0.68581047946581708</v>
      </c>
      <c r="G58" s="5">
        <f t="shared" si="3"/>
        <v>0.39340190812498316</v>
      </c>
      <c r="H58" s="5">
        <f t="shared" si="4"/>
        <v>1.0106172463449721</v>
      </c>
      <c r="I58" s="5">
        <f t="shared" si="5"/>
        <v>0.59831695406287599</v>
      </c>
      <c r="J58" s="5">
        <f t="shared" si="6"/>
        <v>0.38552632855422353</v>
      </c>
      <c r="K58" s="5">
        <f t="shared" si="7"/>
        <v>4</v>
      </c>
      <c r="L58" s="5">
        <f t="shared" si="8"/>
        <v>3</v>
      </c>
      <c r="M58" s="5">
        <f t="shared" si="9"/>
        <v>4</v>
      </c>
      <c r="N58" s="5">
        <f t="shared" si="10"/>
        <v>4</v>
      </c>
      <c r="O58" s="5">
        <f t="shared" si="11"/>
        <v>3</v>
      </c>
      <c r="P58" s="4">
        <v>1.0578029454021243</v>
      </c>
      <c r="Q58" s="4">
        <v>1.0407546087673387</v>
      </c>
      <c r="R58" s="4">
        <v>1.1334564897535857</v>
      </c>
      <c r="S58" s="4">
        <v>1.0822989242644721</v>
      </c>
      <c r="T58" s="4">
        <v>1.0307984402785033</v>
      </c>
      <c r="U58" s="4">
        <v>1.0422318768977217</v>
      </c>
      <c r="V58" s="4">
        <v>1.1885863065669517</v>
      </c>
      <c r="W58" s="4">
        <v>1.1151782436388027</v>
      </c>
      <c r="X58" s="4">
        <v>1.0556525881010448</v>
      </c>
      <c r="Y58" s="4">
        <v>1.0626124633057954</v>
      </c>
      <c r="Z58" s="4">
        <v>1.0473959385986273</v>
      </c>
      <c r="AA58" s="4">
        <v>1.1278914548286854</v>
      </c>
      <c r="AB58" s="4">
        <v>1.0971929985342335</v>
      </c>
      <c r="AC58" s="4">
        <v>1.1291108845864046</v>
      </c>
      <c r="AD58" s="4">
        <v>1.0965679843479839</v>
      </c>
      <c r="AE58" s="4">
        <v>1.0442337015725804</v>
      </c>
      <c r="AF58" s="4">
        <v>1.0746897902669321</v>
      </c>
      <c r="AG58" s="4">
        <v>1.0728082065195819</v>
      </c>
      <c r="AH58" s="4">
        <v>1.0868078328228512</v>
      </c>
      <c r="AI58" s="4">
        <v>1.0417058360047853</v>
      </c>
      <c r="AJ58" s="4">
        <v>1.111877422929628</v>
      </c>
      <c r="AK58" s="4">
        <v>1.1546106579342281</v>
      </c>
      <c r="AL58" s="4">
        <v>1.0695680444168281</v>
      </c>
      <c r="AM58" s="4">
        <v>1.0470828078321233</v>
      </c>
      <c r="AN58" s="4">
        <v>1.0942165819631777</v>
      </c>
      <c r="AO58" s="4">
        <v>1.0014325557877211</v>
      </c>
      <c r="AP58" s="4">
        <v>1.0758600164235022</v>
      </c>
      <c r="AQ58" s="4">
        <v>1.1171635924846981</v>
      </c>
      <c r="AR58" s="4">
        <v>1.0182658301938121</v>
      </c>
      <c r="AS58" s="4">
        <v>1.0065035599371297</v>
      </c>
    </row>
    <row r="59" spans="1:45" x14ac:dyDescent="0.25">
      <c r="A59" s="1">
        <v>2006089</v>
      </c>
      <c r="B59" s="12">
        <v>42248</v>
      </c>
      <c r="C59" s="12">
        <f>VLOOKUP(B59,'Question accuracy'!$A$2:$C$177,3,0)</f>
        <v>0.71350000000000002</v>
      </c>
      <c r="D59" s="12">
        <f>VLOOKUP(B59,'Challenge questions'!$A$2:$C$176,3,0)</f>
        <v>0.45450000000000002</v>
      </c>
      <c r="E59" s="13">
        <f>VLOOKUP(B59,'Cluster failure'!$E$2:$F$177,2,0)</f>
        <v>0.40277777777777779</v>
      </c>
      <c r="F59" s="5">
        <f t="shared" si="2"/>
        <v>0.10574319328682645</v>
      </c>
      <c r="G59" s="5">
        <f t="shared" si="3"/>
        <v>-0.13821265613323511</v>
      </c>
      <c r="H59" s="5">
        <f t="shared" si="4"/>
        <v>0.11459372614094659</v>
      </c>
      <c r="I59" s="5">
        <f t="shared" si="5"/>
        <v>-0.258291169522956</v>
      </c>
      <c r="J59" s="5">
        <f t="shared" si="6"/>
        <v>-0.30000653733978688</v>
      </c>
      <c r="K59" s="5">
        <f t="shared" si="7"/>
        <v>3</v>
      </c>
      <c r="L59" s="5">
        <f t="shared" si="8"/>
        <v>3</v>
      </c>
      <c r="M59" s="5">
        <f t="shared" si="9"/>
        <v>3</v>
      </c>
      <c r="N59" s="5">
        <f t="shared" si="10"/>
        <v>3</v>
      </c>
      <c r="O59" s="5">
        <f t="shared" si="11"/>
        <v>3</v>
      </c>
      <c r="P59" s="4">
        <v>1.0071995235845321</v>
      </c>
      <c r="Q59" s="4">
        <v>0.98442380588584433</v>
      </c>
      <c r="R59" s="4">
        <v>1.0160042022969034</v>
      </c>
      <c r="S59" s="4">
        <v>0.96534003195915385</v>
      </c>
      <c r="T59" s="4">
        <v>0.97394303550545702</v>
      </c>
      <c r="U59" s="4">
        <v>1.0052837473161294</v>
      </c>
      <c r="V59" s="4">
        <v>1.0956207183459685</v>
      </c>
      <c r="W59" s="4">
        <v>1.0429435965403806</v>
      </c>
      <c r="X59" s="4">
        <v>1.0535586525391598</v>
      </c>
      <c r="Y59" s="4">
        <v>1.0314282903405678</v>
      </c>
      <c r="Z59" s="4">
        <v>1.0725966179279098</v>
      </c>
      <c r="AA59" s="4">
        <v>1.0987075240054103</v>
      </c>
      <c r="AB59" s="4">
        <v>1.0238210241012478</v>
      </c>
      <c r="AC59" s="4">
        <v>1.1291108845864046</v>
      </c>
      <c r="AD59" s="4">
        <v>1.0094951748164023</v>
      </c>
      <c r="AE59" s="4">
        <v>1.0511522136582656</v>
      </c>
      <c r="AF59" s="4">
        <v>1.0565000367529465</v>
      </c>
      <c r="AG59" s="4">
        <v>0.98632174103892167</v>
      </c>
      <c r="AH59" s="4">
        <v>1.0228336909304685</v>
      </c>
      <c r="AI59" s="4">
        <v>1.0223206466139183</v>
      </c>
      <c r="AJ59" s="4">
        <v>1.0550839415894682</v>
      </c>
      <c r="AK59" s="4">
        <v>1.1050123536852035</v>
      </c>
      <c r="AL59" s="4">
        <v>1.0438712737066389</v>
      </c>
      <c r="AM59" s="4">
        <v>0.99527612620857309</v>
      </c>
      <c r="AN59" s="4">
        <v>0.99698309768960447</v>
      </c>
      <c r="AO59" s="4">
        <v>1.061229681889678</v>
      </c>
      <c r="AP59" s="4">
        <v>1.0537485727584239</v>
      </c>
      <c r="AQ59" s="4">
        <v>0.98392458504178737</v>
      </c>
      <c r="AR59" s="4">
        <v>0.88874683349016215</v>
      </c>
      <c r="AS59" s="4">
        <v>0.94004810225242119</v>
      </c>
    </row>
    <row r="60" spans="1:45" x14ac:dyDescent="0.25">
      <c r="A60" s="1">
        <v>2006086</v>
      </c>
      <c r="B60" s="12" t="e">
        <v>#N/A</v>
      </c>
      <c r="C60" s="12" t="e">
        <f>VLOOKUP(B60,'Question accuracy'!$A$2:$C$177,3,0)</f>
        <v>#N/A</v>
      </c>
      <c r="D60" s="12" t="e">
        <f>VLOOKUP(B60,'Challenge questions'!$A$2:$C$176,3,0)</f>
        <v>#N/A</v>
      </c>
      <c r="E60" s="13" t="e">
        <f>VLOOKUP(B60,'Cluster failure'!$E$2:$F$177,2,0)</f>
        <v>#N/A</v>
      </c>
      <c r="F60" s="5">
        <f t="shared" si="2"/>
        <v>0.83611455379895783</v>
      </c>
      <c r="G60" s="5">
        <f t="shared" si="3"/>
        <v>0.93422351550168981</v>
      </c>
      <c r="H60" s="5">
        <f t="shared" si="4"/>
        <v>0.91675800350043746</v>
      </c>
      <c r="I60" s="5">
        <f t="shared" si="5"/>
        <v>1.5047420037396018</v>
      </c>
      <c r="J60" s="5">
        <f t="shared" si="6"/>
        <v>1.1131939480624349</v>
      </c>
      <c r="K60" s="5">
        <f t="shared" si="7"/>
        <v>4</v>
      </c>
      <c r="L60" s="5">
        <f t="shared" si="8"/>
        <v>4</v>
      </c>
      <c r="M60" s="5">
        <f t="shared" si="9"/>
        <v>4</v>
      </c>
      <c r="N60" s="5">
        <f t="shared" si="10"/>
        <v>5</v>
      </c>
      <c r="O60" s="5">
        <f t="shared" si="11"/>
        <v>4</v>
      </c>
      <c r="P60" s="4">
        <v>1.0709150457663494</v>
      </c>
      <c r="Q60" s="4">
        <v>1.0980610059344273</v>
      </c>
      <c r="R60" s="4">
        <v>1.1211532605163301</v>
      </c>
      <c r="S60" s="4">
        <v>1.206059681195188</v>
      </c>
      <c r="T60" s="4">
        <v>1.0911483361123449</v>
      </c>
      <c r="U60" s="4">
        <v>1.055026042862603</v>
      </c>
      <c r="V60" s="4">
        <v>1.0817412160019486</v>
      </c>
      <c r="W60" s="4">
        <v>1.1151782436388027</v>
      </c>
      <c r="X60" s="4">
        <v>1.0621785307372031</v>
      </c>
      <c r="Y60" s="4">
        <v>1.0686953710859095</v>
      </c>
      <c r="Z60" s="4">
        <v>1.1458622968587588</v>
      </c>
      <c r="AA60" s="4">
        <v>1.1351874375345041</v>
      </c>
      <c r="AB60" s="4">
        <v>1.1017550496758479</v>
      </c>
      <c r="AC60" s="4">
        <v>1.0941067314725752</v>
      </c>
      <c r="AD60" s="4">
        <v>1.0850148402586399</v>
      </c>
      <c r="AE60" s="4">
        <v>1.1257947319147503</v>
      </c>
      <c r="AF60" s="4">
        <v>1.1862815713126382</v>
      </c>
      <c r="AG60" s="4">
        <v>1.0703652285141976</v>
      </c>
      <c r="AH60" s="4">
        <v>1.0907430589967557</v>
      </c>
      <c r="AI60" s="4">
        <v>1.0300779503006814</v>
      </c>
      <c r="AJ60" s="4">
        <v>1.1300871891532276</v>
      </c>
      <c r="AK60" s="4">
        <v>1.1626177753719504</v>
      </c>
      <c r="AL60" s="4">
        <v>1.1897173327598392</v>
      </c>
      <c r="AM60" s="4">
        <v>1.1897628481486635</v>
      </c>
      <c r="AN60" s="4">
        <v>1.1059214217397224</v>
      </c>
      <c r="AO60" s="4">
        <v>1.1348067736833338</v>
      </c>
      <c r="AP60" s="4">
        <v>1.0891050534760514</v>
      </c>
      <c r="AQ60" s="4">
        <v>1.1396656760109505</v>
      </c>
      <c r="AR60" s="4">
        <v>1.2028635494823472</v>
      </c>
      <c r="AS60" s="4">
        <v>1.100754373134565</v>
      </c>
    </row>
    <row r="61" spans="1:45" x14ac:dyDescent="0.25">
      <c r="A61" s="1">
        <v>2006102</v>
      </c>
      <c r="B61" s="12">
        <v>42334</v>
      </c>
      <c r="C61" s="12">
        <f>VLOOKUP(B61,'Question accuracy'!$A$2:$C$177,3,0)</f>
        <v>0.74919999999999998</v>
      </c>
      <c r="D61" s="12">
        <f>VLOOKUP(B61,'Challenge questions'!$A$2:$C$176,3,0)</f>
        <v>0.26529999999999998</v>
      </c>
      <c r="E61" s="13">
        <f>VLOOKUP(B61,'Cluster failure'!$E$2:$F$177,2,0)</f>
        <v>0.45161290322580644</v>
      </c>
      <c r="F61" s="5">
        <f t="shared" si="2"/>
        <v>-0.18660262614710407</v>
      </c>
      <c r="G61" s="5">
        <f t="shared" si="3"/>
        <v>0.81390688595884653</v>
      </c>
      <c r="H61" s="5">
        <f t="shared" si="4"/>
        <v>1.1187140224149852</v>
      </c>
      <c r="I61" s="5">
        <f t="shared" si="5"/>
        <v>0.76951324043245284</v>
      </c>
      <c r="J61" s="5">
        <f t="shared" si="6"/>
        <v>0.90343109949206024</v>
      </c>
      <c r="K61" s="5">
        <f t="shared" si="7"/>
        <v>3</v>
      </c>
      <c r="L61" s="5">
        <f t="shared" si="8"/>
        <v>4</v>
      </c>
      <c r="M61" s="5">
        <f t="shared" si="9"/>
        <v>4</v>
      </c>
      <c r="N61" s="5">
        <f t="shared" si="10"/>
        <v>4</v>
      </c>
      <c r="O61" s="5">
        <f t="shared" si="11"/>
        <v>4</v>
      </c>
      <c r="P61" s="4">
        <v>0.98169610498136695</v>
      </c>
      <c r="Q61" s="4">
        <v>1.085312046824173</v>
      </c>
      <c r="R61" s="4">
        <v>1.1476259990687261</v>
      </c>
      <c r="S61" s="4">
        <v>1.105673589375926</v>
      </c>
      <c r="T61" s="4">
        <v>1.0737514288958501</v>
      </c>
      <c r="U61" s="4">
        <v>1.0280012701542871</v>
      </c>
      <c r="V61" s="4">
        <v>1.1102607606137083</v>
      </c>
      <c r="W61" s="4">
        <v>1.0316248898783702</v>
      </c>
      <c r="X61" s="4">
        <v>1.1938473343268823</v>
      </c>
      <c r="Y61" s="4">
        <v>1.0934118192386946</v>
      </c>
      <c r="Z61" s="4">
        <v>1.0336138841380309</v>
      </c>
      <c r="AA61" s="4">
        <v>1.1035571885721724</v>
      </c>
      <c r="AB61" s="4">
        <v>1.0908595000875467</v>
      </c>
      <c r="AC61" s="4">
        <v>1.1198182963863408</v>
      </c>
      <c r="AD61" s="4">
        <v>1.1024325053277366</v>
      </c>
      <c r="AE61" s="4">
        <v>1.1142222681415397</v>
      </c>
      <c r="AF61" s="4">
        <v>1.156070472842154</v>
      </c>
      <c r="AG61" s="4">
        <v>1.0887767530500578</v>
      </c>
      <c r="AH61" s="4">
        <v>1.0930811256568702</v>
      </c>
      <c r="AI61" s="4">
        <v>1.0417058360047853</v>
      </c>
      <c r="AJ61" s="4">
        <v>0.93441033406634311</v>
      </c>
      <c r="AK61" s="4">
        <v>1.0530375824599874</v>
      </c>
      <c r="AL61" s="4">
        <v>1.1430041278257128</v>
      </c>
      <c r="AM61" s="4">
        <v>1.2012402293689204</v>
      </c>
      <c r="AN61" s="4">
        <v>1.1059214217397224</v>
      </c>
      <c r="AO61" s="4">
        <v>1.0135033195606589</v>
      </c>
      <c r="AP61" s="4">
        <v>1.0537485727584239</v>
      </c>
      <c r="AQ61" s="4">
        <v>1.1246642869934489</v>
      </c>
      <c r="AR61" s="4">
        <v>1.1584401987467039</v>
      </c>
      <c r="AS61" s="4">
        <v>1.0936764283600107</v>
      </c>
    </row>
    <row r="62" spans="1:45" x14ac:dyDescent="0.25">
      <c r="A62" s="1">
        <v>2006008</v>
      </c>
      <c r="B62" s="12">
        <v>42253</v>
      </c>
      <c r="C62" s="12">
        <f>VLOOKUP(B62,'Question accuracy'!$A$2:$C$177,3,0)</f>
        <v>0.81910000000000005</v>
      </c>
      <c r="D62" s="12">
        <f>VLOOKUP(B62,'Challenge questions'!$A$2:$C$176,3,0)</f>
        <v>0.47060000000000002</v>
      </c>
      <c r="E62" s="13">
        <f>VLOOKUP(B62,'Cluster failure'!$E$2:$F$177,2,0)</f>
        <v>0.16666666666666666</v>
      </c>
      <c r="F62" s="5">
        <f t="shared" si="2"/>
        <v>0.69638498504260071</v>
      </c>
      <c r="G62" s="5">
        <f t="shared" si="3"/>
        <v>0.8832741161433062</v>
      </c>
      <c r="H62" s="5">
        <f t="shared" si="4"/>
        <v>1.3277888079422733</v>
      </c>
      <c r="I62" s="5">
        <f t="shared" si="5"/>
        <v>1.3900563849875198</v>
      </c>
      <c r="J62" s="5">
        <f t="shared" si="6"/>
        <v>0.81024299865015859</v>
      </c>
      <c r="K62" s="5">
        <f t="shared" si="7"/>
        <v>4</v>
      </c>
      <c r="L62" s="5">
        <f t="shared" si="8"/>
        <v>4</v>
      </c>
      <c r="M62" s="5">
        <f t="shared" si="9"/>
        <v>4</v>
      </c>
      <c r="N62" s="5">
        <f t="shared" si="10"/>
        <v>4</v>
      </c>
      <c r="O62" s="5">
        <f t="shared" si="11"/>
        <v>4</v>
      </c>
      <c r="P62" s="4">
        <v>1.0587254352217783</v>
      </c>
      <c r="Q62" s="4">
        <v>1.0926623190564779</v>
      </c>
      <c r="R62" s="4">
        <v>1.1750318776600646</v>
      </c>
      <c r="S62" s="4">
        <v>1.1904008255723351</v>
      </c>
      <c r="T62" s="4">
        <v>1.0660227736307399</v>
      </c>
      <c r="U62" s="4">
        <v>1.1332295518959461</v>
      </c>
      <c r="V62" s="4">
        <v>1.0658198400805727</v>
      </c>
      <c r="W62" s="4">
        <v>1.0907952577761304</v>
      </c>
      <c r="X62" s="4">
        <v>1.091696241752584</v>
      </c>
      <c r="Y62" s="4">
        <v>1.0504466477455672</v>
      </c>
      <c r="Z62" s="4">
        <v>1.093259250306142</v>
      </c>
      <c r="AA62" s="4">
        <v>1.0288639185293371</v>
      </c>
      <c r="AB62" s="4">
        <v>1.1084720245493864</v>
      </c>
      <c r="AC62" s="4">
        <v>1.1719634927760143</v>
      </c>
      <c r="AD62" s="4">
        <v>1.0840693223760249</v>
      </c>
      <c r="AE62" s="4">
        <v>1.1373047802423581</v>
      </c>
      <c r="AF62" s="4">
        <v>1.1062852547975501</v>
      </c>
      <c r="AG62" s="4">
        <v>1.0661753977054393</v>
      </c>
      <c r="AH62" s="4">
        <v>1.159917700689282</v>
      </c>
      <c r="AI62" s="4">
        <v>0.98137296610807168</v>
      </c>
      <c r="AJ62" s="4">
        <v>1.1940090137362978</v>
      </c>
      <c r="AK62" s="4">
        <v>1.0674962177127423</v>
      </c>
      <c r="AL62" s="4">
        <v>1.1439630177772122</v>
      </c>
      <c r="AM62" s="4">
        <v>1.1321712557149841</v>
      </c>
      <c r="AN62" s="4">
        <v>1.1197274554878047</v>
      </c>
      <c r="AO62" s="4">
        <v>1.1189798164981213</v>
      </c>
      <c r="AP62" s="4">
        <v>1.0661518222792361</v>
      </c>
      <c r="AQ62" s="4">
        <v>1.0421566473971899</v>
      </c>
      <c r="AR62" s="4">
        <v>1.0921856837835833</v>
      </c>
      <c r="AS62" s="4">
        <v>1.0982229170145501</v>
      </c>
    </row>
    <row r="63" spans="1:45" x14ac:dyDescent="0.25">
      <c r="A63" s="1">
        <v>2006044</v>
      </c>
      <c r="B63" s="12" t="e">
        <v>#N/A</v>
      </c>
      <c r="C63" s="12" t="e">
        <f>VLOOKUP(B63,'Question accuracy'!$A$2:$C$177,3,0)</f>
        <v>#N/A</v>
      </c>
      <c r="D63" s="12" t="e">
        <f>VLOOKUP(B63,'Challenge questions'!$A$2:$C$176,3,0)</f>
        <v>#N/A</v>
      </c>
      <c r="E63" s="13" t="e">
        <f>VLOOKUP(B63,'Cluster failure'!$E$2:$F$177,2,0)</f>
        <v>#N/A</v>
      </c>
      <c r="F63" s="5">
        <f t="shared" si="2"/>
        <v>0.30410014074505576</v>
      </c>
      <c r="G63" s="5">
        <f t="shared" si="3"/>
        <v>-0.26343598026383291</v>
      </c>
      <c r="H63" s="5">
        <f t="shared" si="4"/>
        <v>-0.35760423294863425</v>
      </c>
      <c r="I63" s="5">
        <f t="shared" si="5"/>
        <v>-4.8611790763234228E-2</v>
      </c>
      <c r="J63" s="5">
        <f t="shared" si="6"/>
        <v>-0.58680486650202901</v>
      </c>
      <c r="K63" s="5">
        <f t="shared" si="7"/>
        <v>3</v>
      </c>
      <c r="L63" s="5">
        <f t="shared" si="8"/>
        <v>3</v>
      </c>
      <c r="M63" s="5">
        <f t="shared" si="9"/>
        <v>3</v>
      </c>
      <c r="N63" s="5">
        <f t="shared" si="10"/>
        <v>3</v>
      </c>
      <c r="O63" s="5">
        <f t="shared" si="11"/>
        <v>2</v>
      </c>
      <c r="P63" s="4">
        <v>1.0245036200606459</v>
      </c>
      <c r="Q63" s="4">
        <v>0.97115492489194455</v>
      </c>
      <c r="R63" s="4">
        <v>0.95410769045665644</v>
      </c>
      <c r="S63" s="4">
        <v>0.99396907154419234</v>
      </c>
      <c r="T63" s="4">
        <v>0.95015710793874908</v>
      </c>
      <c r="U63" s="4">
        <v>1.0354756837206427</v>
      </c>
      <c r="V63" s="4">
        <v>0.87227238433211529</v>
      </c>
      <c r="W63" s="4">
        <v>1.0457394700071678</v>
      </c>
      <c r="X63" s="4">
        <v>1.1052942012807401</v>
      </c>
      <c r="Y63" s="4">
        <v>1.020344610249827</v>
      </c>
      <c r="Z63" s="4">
        <v>0.99995700716317215</v>
      </c>
      <c r="AA63" s="4">
        <v>0.95519121631674031</v>
      </c>
      <c r="AB63" s="4">
        <v>1.0102558016050855</v>
      </c>
      <c r="AC63" s="4">
        <v>1.0493721510585745</v>
      </c>
      <c r="AD63" s="4">
        <v>0.98506956350417374</v>
      </c>
      <c r="AE63" s="4">
        <v>1.039642165330658</v>
      </c>
      <c r="AF63" s="4">
        <v>0.99469347375184436</v>
      </c>
      <c r="AG63" s="4">
        <v>0.99199847375424788</v>
      </c>
      <c r="AH63" s="4">
        <v>1.0162019745603101</v>
      </c>
      <c r="AI63" s="4">
        <v>1.0240139269071467</v>
      </c>
      <c r="AJ63" s="4">
        <v>0.83207158796713265</v>
      </c>
      <c r="AK63" s="4">
        <v>0.93264485241423245</v>
      </c>
      <c r="AL63" s="4">
        <v>1.0604791995328746</v>
      </c>
      <c r="AM63" s="4">
        <v>1.052643226777467</v>
      </c>
      <c r="AN63" s="4">
        <v>1.0852123711175985</v>
      </c>
      <c r="AO63" s="4">
        <v>1.0051887491999956</v>
      </c>
      <c r="AP63" s="4">
        <v>0.9086324025242285</v>
      </c>
      <c r="AQ63" s="4">
        <v>1.0060229860081777</v>
      </c>
      <c r="AR63" s="4">
        <v>0.89353873005142981</v>
      </c>
      <c r="AS63" s="4">
        <v>1.0228969806144672</v>
      </c>
    </row>
    <row r="64" spans="1:45" x14ac:dyDescent="0.25">
      <c r="A64" s="1">
        <v>2006095</v>
      </c>
      <c r="B64" s="12" t="e">
        <v>#N/A</v>
      </c>
      <c r="C64" s="12" t="e">
        <f>VLOOKUP(B64,'Question accuracy'!$A$2:$C$177,3,0)</f>
        <v>#N/A</v>
      </c>
      <c r="D64" s="12" t="e">
        <f>VLOOKUP(B64,'Challenge questions'!$A$2:$C$176,3,0)</f>
        <v>#N/A</v>
      </c>
      <c r="E64" s="13" t="e">
        <f>VLOOKUP(B64,'Cluster failure'!$E$2:$F$177,2,0)</f>
        <v>#N/A</v>
      </c>
      <c r="F64" s="5">
        <f t="shared" si="2"/>
        <v>0.16205839564426472</v>
      </c>
      <c r="G64" s="5">
        <f t="shared" si="3"/>
        <v>0.42102803026591196</v>
      </c>
      <c r="H64" s="5">
        <f t="shared" si="4"/>
        <v>0.59246767529039779</v>
      </c>
      <c r="I64" s="5">
        <f t="shared" si="5"/>
        <v>0.73610978566290686</v>
      </c>
      <c r="J64" s="5">
        <f t="shared" si="6"/>
        <v>0.27099463450710309</v>
      </c>
      <c r="K64" s="5">
        <f t="shared" si="7"/>
        <v>3</v>
      </c>
      <c r="L64" s="5">
        <f t="shared" si="8"/>
        <v>3</v>
      </c>
      <c r="M64" s="5">
        <f t="shared" si="9"/>
        <v>4</v>
      </c>
      <c r="N64" s="5">
        <f t="shared" si="10"/>
        <v>4</v>
      </c>
      <c r="O64" s="5">
        <f t="shared" si="11"/>
        <v>3</v>
      </c>
      <c r="P64" s="4">
        <v>1.0121123018217058</v>
      </c>
      <c r="Q64" s="4">
        <v>1.0436819206683439</v>
      </c>
      <c r="R64" s="4">
        <v>1.078644732570909</v>
      </c>
      <c r="S64" s="4">
        <v>1.1011127745045206</v>
      </c>
      <c r="T64" s="4">
        <v>1.0212996311792493</v>
      </c>
      <c r="U64" s="4">
        <v>0.99637427461488814</v>
      </c>
      <c r="V64" s="4">
        <v>1.0231093243156637</v>
      </c>
      <c r="W64" s="4">
        <v>1.0793935026735824</v>
      </c>
      <c r="X64" s="4">
        <v>0.97913327372369219</v>
      </c>
      <c r="Y64" s="4">
        <v>1.0439789229331247</v>
      </c>
      <c r="Z64" s="4">
        <v>1.0790128693772936</v>
      </c>
      <c r="AA64" s="4">
        <v>1.0215679358235183</v>
      </c>
      <c r="AB64" s="4">
        <v>1.0707085754669317</v>
      </c>
      <c r="AC64" s="4">
        <v>1.0194588025959193</v>
      </c>
      <c r="AD64" s="4">
        <v>1.059467813193635</v>
      </c>
      <c r="AE64" s="4">
        <v>1.05261332834432</v>
      </c>
      <c r="AF64" s="4">
        <v>1.133412148989291</v>
      </c>
      <c r="AG64" s="4">
        <v>1.0954095618642004</v>
      </c>
      <c r="AH64" s="4">
        <v>0.98681515351419069</v>
      </c>
      <c r="AI64" s="4">
        <v>1.0352441062078295</v>
      </c>
      <c r="AJ64" s="4">
        <v>0.95096538009875953</v>
      </c>
      <c r="AK64" s="4">
        <v>0.93123223703150171</v>
      </c>
      <c r="AL64" s="4">
        <v>1.1897173327598392</v>
      </c>
      <c r="AM64" s="4">
        <v>1.1949923757904537</v>
      </c>
      <c r="AN64" s="4">
        <v>1.073507531341054</v>
      </c>
      <c r="AO64" s="4">
        <v>1.0293302767458712</v>
      </c>
      <c r="AP64" s="4">
        <v>1.1283796849733363</v>
      </c>
      <c r="AQ64" s="4">
        <v>1.2044323042802241</v>
      </c>
      <c r="AR64" s="4">
        <v>1.2122841149847901</v>
      </c>
      <c r="AS64" s="4">
        <v>1.0678961053818083</v>
      </c>
    </row>
    <row r="65" spans="1:45" x14ac:dyDescent="0.25">
      <c r="A65" s="1">
        <v>2006010</v>
      </c>
      <c r="B65" s="12">
        <v>42215</v>
      </c>
      <c r="C65" s="12">
        <f>VLOOKUP(B65,'Question accuracy'!$A$2:$C$177,3,0)</f>
        <v>0.72960000000000003</v>
      </c>
      <c r="D65" s="12">
        <f>VLOOKUP(B65,'Challenge questions'!$A$2:$C$176,3,0)</f>
        <v>0.52829999999999999</v>
      </c>
      <c r="E65" s="13">
        <f>VLOOKUP(B65,'Cluster failure'!$E$2:$F$177,2,0)</f>
        <v>0.48571428571428571</v>
      </c>
      <c r="F65" s="5">
        <f t="shared" si="2"/>
        <v>3.2903332464688725E-2</v>
      </c>
      <c r="G65" s="5">
        <f t="shared" si="3"/>
        <v>0.75374794708923964</v>
      </c>
      <c r="H65" s="5">
        <f t="shared" si="4"/>
        <v>0.53130052064265187</v>
      </c>
      <c r="I65" s="5">
        <f t="shared" si="5"/>
        <v>7.4568819712947682E-2</v>
      </c>
      <c r="J65" s="5">
        <f t="shared" si="6"/>
        <v>-0.50976938591016274</v>
      </c>
      <c r="K65" s="5">
        <f t="shared" si="7"/>
        <v>3</v>
      </c>
      <c r="L65" s="5">
        <f t="shared" si="8"/>
        <v>4</v>
      </c>
      <c r="M65" s="5">
        <f t="shared" si="9"/>
        <v>4</v>
      </c>
      <c r="N65" s="5">
        <f t="shared" si="10"/>
        <v>3</v>
      </c>
      <c r="O65" s="5">
        <f t="shared" si="11"/>
        <v>2</v>
      </c>
      <c r="P65" s="4">
        <v>1.0008451810967884</v>
      </c>
      <c r="Q65" s="4">
        <v>1.0789375011385178</v>
      </c>
      <c r="R65" s="4">
        <v>1.0706268378743964</v>
      </c>
      <c r="S65" s="4">
        <v>1.0107878097257519</v>
      </c>
      <c r="T65" s="4">
        <v>0.95654612828896213</v>
      </c>
      <c r="U65" s="4">
        <v>0.92420873836934714</v>
      </c>
      <c r="V65" s="4">
        <v>1.0323513459299878</v>
      </c>
      <c r="W65" s="4">
        <v>0.97137411460993983</v>
      </c>
      <c r="X65" s="4">
        <v>0.95955544581521657</v>
      </c>
      <c r="Y65" s="4">
        <v>0.98916043728459957</v>
      </c>
      <c r="Z65" s="4">
        <v>0.95495192685589425</v>
      </c>
      <c r="AA65" s="4">
        <v>1.0737033543058394</v>
      </c>
      <c r="AB65" s="4">
        <v>1.0321781735307729</v>
      </c>
      <c r="AC65" s="4">
        <v>1.0899049479236855</v>
      </c>
      <c r="AD65" s="4">
        <v>0.92127894002144151</v>
      </c>
      <c r="AE65" s="4">
        <v>1.0410408645711089</v>
      </c>
      <c r="AF65" s="4">
        <v>0.95433699709975206</v>
      </c>
      <c r="AG65" s="4">
        <v>1.06887832660763</v>
      </c>
      <c r="AH65" s="4">
        <v>1.0045622389823723</v>
      </c>
      <c r="AI65" s="4">
        <v>1.0468719919119336</v>
      </c>
      <c r="AJ65" s="4">
        <v>0.82659796491540483</v>
      </c>
      <c r="AK65" s="4">
        <v>1.0330912809856612</v>
      </c>
      <c r="AL65" s="4">
        <v>0.96089318624093545</v>
      </c>
      <c r="AM65" s="4">
        <v>0.95381625393621128</v>
      </c>
      <c r="AN65" s="4">
        <v>0.9879706999215937</v>
      </c>
      <c r="AO65" s="4">
        <v>0.88419649706667069</v>
      </c>
      <c r="AP65" s="4">
        <v>1.0582968959797789</v>
      </c>
      <c r="AQ65" s="4">
        <v>1.0510271530606825</v>
      </c>
      <c r="AR65" s="4">
        <v>1.0059018679316611</v>
      </c>
      <c r="AS65" s="4">
        <v>1.0112725471853736</v>
      </c>
    </row>
    <row r="66" spans="1:45" x14ac:dyDescent="0.25">
      <c r="A66" s="1">
        <v>2007206</v>
      </c>
      <c r="B66" s="12">
        <v>42256</v>
      </c>
      <c r="C66" s="12">
        <f>VLOOKUP(B66,'Question accuracy'!$A$2:$C$177,3,0)</f>
        <v>0.67969999999999997</v>
      </c>
      <c r="D66" s="12">
        <f>VLOOKUP(B66,'Challenge questions'!$A$2:$C$176,3,0)</f>
        <v>0.3</v>
      </c>
      <c r="E66" s="13">
        <f>VLOOKUP(B66,'Cluster failure'!$E$2:$F$177,2,0)</f>
        <v>0.6428571428571429</v>
      </c>
      <c r="F66" s="5">
        <f t="shared" si="2"/>
        <v>-0.32864437124789508</v>
      </c>
      <c r="G66" s="5">
        <f t="shared" si="3"/>
        <v>-0.91966877079199993</v>
      </c>
      <c r="H66" s="5">
        <f t="shared" si="4"/>
        <v>-0.65197671815484759</v>
      </c>
      <c r="I66" s="5">
        <f t="shared" si="5"/>
        <v>6.6974453087599958E-2</v>
      </c>
      <c r="J66" s="5">
        <f t="shared" si="6"/>
        <v>2.1692518800116557E-2</v>
      </c>
      <c r="K66" s="5">
        <f t="shared" si="7"/>
        <v>3</v>
      </c>
      <c r="L66" s="5">
        <f t="shared" si="8"/>
        <v>2</v>
      </c>
      <c r="M66" s="5">
        <f t="shared" si="9"/>
        <v>2</v>
      </c>
      <c r="N66" s="5">
        <f t="shared" si="10"/>
        <v>3</v>
      </c>
      <c r="O66" s="5">
        <f t="shared" si="11"/>
        <v>3</v>
      </c>
      <c r="P66" s="4">
        <v>0.96930478674242682</v>
      </c>
      <c r="Q66" s="4">
        <v>0.90161935823719086</v>
      </c>
      <c r="R66" s="4">
        <v>0.91552084427218861</v>
      </c>
      <c r="S66" s="4">
        <v>1.0097508960147974</v>
      </c>
      <c r="T66" s="4">
        <v>1.0006234923615824</v>
      </c>
      <c r="U66" s="4">
        <v>1.0159246337568486</v>
      </c>
      <c r="V66" s="4">
        <v>0.9209017144803564</v>
      </c>
      <c r="W66" s="4">
        <v>0.96940950319220942</v>
      </c>
      <c r="X66" s="4">
        <v>0.93422560592360515</v>
      </c>
      <c r="Y66" s="4">
        <v>1.0323541751076402</v>
      </c>
      <c r="Z66" s="4">
        <v>0.93287541644758065</v>
      </c>
      <c r="AA66" s="4">
        <v>0.95172433034744497</v>
      </c>
      <c r="AB66" s="4">
        <v>0.94270257644284927</v>
      </c>
      <c r="AC66" s="4">
        <v>0.87752387920002872</v>
      </c>
      <c r="AD66" s="4">
        <v>1.0327773608652515</v>
      </c>
      <c r="AE66" s="4">
        <v>0.93732559873143195</v>
      </c>
      <c r="AF66" s="4">
        <v>0.85338219495041068</v>
      </c>
      <c r="AG66" s="4">
        <v>0.91563852269447865</v>
      </c>
      <c r="AH66" s="4">
        <v>0.95616305884183206</v>
      </c>
      <c r="AI66" s="4">
        <v>0.9809752597046506</v>
      </c>
      <c r="AJ66" s="4">
        <v>0.85775236631140128</v>
      </c>
      <c r="AK66" s="4">
        <v>0.88474513202785732</v>
      </c>
      <c r="AL66" s="4">
        <v>0.9572243113119514</v>
      </c>
      <c r="AM66" s="4">
        <v>0.91588014873584045</v>
      </c>
      <c r="AN66" s="4">
        <v>0.96936284327100797</v>
      </c>
      <c r="AO66" s="4">
        <v>0.94712741260220257</v>
      </c>
      <c r="AP66" s="4">
        <v>0.93238783535828629</v>
      </c>
      <c r="AQ66" s="4">
        <v>0.95012686340239683</v>
      </c>
      <c r="AR66" s="4">
        <v>1.0118119796825187</v>
      </c>
      <c r="AS66" s="4">
        <v>1.0041946024108193</v>
      </c>
    </row>
    <row r="67" spans="1:45" x14ac:dyDescent="0.25">
      <c r="A67" s="1">
        <v>2013744</v>
      </c>
      <c r="B67" s="12">
        <v>128392</v>
      </c>
      <c r="C67" s="12">
        <f>VLOOKUP(B67,'Question accuracy'!$A$2:$C$177,3,0)</f>
        <v>0.67130000000000001</v>
      </c>
      <c r="D67" s="12">
        <f>VLOOKUP(B67,'Challenge questions'!$A$2:$C$176,3,0)</f>
        <v>0.21049999999999999</v>
      </c>
      <c r="E67" s="13">
        <f>VLOOKUP(B67,'Cluster failure'!$E$2:$F$177,2,0)</f>
        <v>0.55555555555555558</v>
      </c>
      <c r="F67" s="5">
        <f t="shared" si="2"/>
        <v>-1.6790688639017126</v>
      </c>
      <c r="G67" s="5">
        <f t="shared" si="3"/>
        <v>-1.8816017020595823</v>
      </c>
      <c r="H67" s="5">
        <f t="shared" si="4"/>
        <v>-1.670334547654365</v>
      </c>
      <c r="I67" s="5">
        <f t="shared" si="5"/>
        <v>-2.1127156023981528</v>
      </c>
      <c r="J67" s="5">
        <f t="shared" si="6"/>
        <v>-2.0135352170884504</v>
      </c>
      <c r="K67" s="5">
        <f t="shared" si="7"/>
        <v>1</v>
      </c>
      <c r="L67" s="5">
        <f t="shared" si="8"/>
        <v>1</v>
      </c>
      <c r="M67" s="5">
        <f t="shared" si="9"/>
        <v>1</v>
      </c>
      <c r="N67" s="5">
        <f t="shared" si="10"/>
        <v>1</v>
      </c>
      <c r="O67" s="5">
        <f t="shared" si="11"/>
        <v>1</v>
      </c>
      <c r="P67" s="4">
        <v>0.85149759115877066</v>
      </c>
      <c r="Q67" s="4">
        <v>0.7996912735315721</v>
      </c>
      <c r="R67" s="4">
        <v>0.78203276742248107</v>
      </c>
      <c r="S67" s="4">
        <v>0.71214207415194142</v>
      </c>
      <c r="T67" s="4">
        <v>0.83182969342625113</v>
      </c>
      <c r="U67" s="4">
        <v>0.79942940666389362</v>
      </c>
      <c r="V67" s="4">
        <v>0.8094520830307248</v>
      </c>
      <c r="W67" s="4">
        <v>0.83061500436947722</v>
      </c>
      <c r="X67" s="4">
        <v>0.66240000480918437</v>
      </c>
      <c r="Y67" s="4">
        <v>0.84902499201206094</v>
      </c>
      <c r="Z67" s="4">
        <v>0.77413762385322649</v>
      </c>
      <c r="AA67" s="4">
        <v>0.72653800896599796</v>
      </c>
      <c r="AB67" s="4">
        <v>0.81482785016785242</v>
      </c>
      <c r="AC67" s="4">
        <v>0.72241515023340108</v>
      </c>
      <c r="AD67" s="4">
        <v>0.83723409782176728</v>
      </c>
      <c r="AE67" s="4">
        <v>0.79555432783249369</v>
      </c>
      <c r="AF67" s="4">
        <v>0.86605742632258786</v>
      </c>
      <c r="AG67" s="4">
        <v>0.82277919929648224</v>
      </c>
      <c r="AH67" s="4">
        <v>0.84276754149766797</v>
      </c>
      <c r="AI67" s="4">
        <v>0.87888315684316709</v>
      </c>
      <c r="AJ67" s="4">
        <v>0.69514390488924471</v>
      </c>
      <c r="AK67" s="4">
        <v>0.59321490971511881</v>
      </c>
      <c r="AL67" s="4">
        <v>0.74851028067125436</v>
      </c>
      <c r="AM67" s="4">
        <v>0.77705476679484498</v>
      </c>
      <c r="AN67" s="4">
        <v>0.86581759016038917</v>
      </c>
      <c r="AO67" s="4">
        <v>0.70976699649990893</v>
      </c>
      <c r="AP67" s="4">
        <v>0.66138356565695056</v>
      </c>
      <c r="AQ67" s="4">
        <v>0.7380859672675909</v>
      </c>
      <c r="AR67" s="4">
        <v>0.75163245285418689</v>
      </c>
      <c r="AS67" s="4">
        <v>0.75586419332279287</v>
      </c>
    </row>
    <row r="68" spans="1:45" x14ac:dyDescent="0.25">
      <c r="A68" s="1">
        <v>2006056</v>
      </c>
      <c r="B68" s="12" t="e">
        <v>#N/A</v>
      </c>
      <c r="C68" s="12" t="e">
        <f>VLOOKUP(B68,'Question accuracy'!$A$2:$C$177,3,0)</f>
        <v>#N/A</v>
      </c>
      <c r="D68" s="12" t="e">
        <f>VLOOKUP(B68,'Challenge questions'!$A$2:$C$176,3,0)</f>
        <v>#N/A</v>
      </c>
      <c r="E68" s="13" t="e">
        <f>VLOOKUP(B68,'Cluster failure'!$E$2:$F$177,2,0)</f>
        <v>#N/A</v>
      </c>
      <c r="F68" s="5">
        <f t="shared" ref="F68:F131" si="12">(P68-P$223)/P$224</f>
        <v>-0.18660262614710407</v>
      </c>
      <c r="G68" s="5">
        <f t="shared" ref="G68:G131" si="13">(Q68-Q$223)/Q$224</f>
        <v>0.53643796522100584</v>
      </c>
      <c r="H68" s="5">
        <f t="shared" ref="H68:H131" si="14">(R68-R$223)/R$224</f>
        <v>0.64651606332540523</v>
      </c>
      <c r="I68" s="5">
        <f t="shared" ref="I68:I131" si="15">(S68-S$223)/S$224</f>
        <v>4.908384454065181E-2</v>
      </c>
      <c r="J68" s="5">
        <f t="shared" ref="J68:J131" si="16">(T68-T$223)/T$224</f>
        <v>0.34543462862137503</v>
      </c>
      <c r="K68" s="5">
        <f t="shared" ref="K68:K131" si="17">IF(F68&lt;-1.5,1,IF(F68&lt;-0.5,2,IF(F68&lt;0.5,3,IF(F68&lt;1.5,4,5))))</f>
        <v>3</v>
      </c>
      <c r="L68" s="5">
        <f t="shared" ref="L68:L131" si="18">IF(G68&lt;-1.5,1,IF(G68&lt;-0.5,2,IF(G68&lt;0.5,3,IF(G68&lt;1.5,4,5))))</f>
        <v>4</v>
      </c>
      <c r="M68" s="5">
        <f t="shared" ref="M68:M131" si="19">IF(H68&lt;-1.5,1,IF(H68&lt;-0.5,2,IF(H68&lt;0.5,3,IF(H68&lt;1.5,4,5))))</f>
        <v>4</v>
      </c>
      <c r="N68" s="5">
        <f t="shared" ref="N68:N131" si="20">IF(I68&lt;-1.5,1,IF(I68&lt;-0.5,2,IF(I68&lt;0.5,3,IF(I68&lt;1.5,4,5))))</f>
        <v>3</v>
      </c>
      <c r="O68" s="5">
        <f t="shared" ref="O68:O131" si="21">IF(J68&lt;-1.5,1,IF(J68&lt;-0.5,2,IF(J68&lt;0.5,3,IF(J68&lt;1.5,4,5))))</f>
        <v>3</v>
      </c>
      <c r="P68" s="4">
        <v>0.98169610498136695</v>
      </c>
      <c r="Q68" s="4">
        <v>1.0559109578949533</v>
      </c>
      <c r="R68" s="4">
        <v>1.0857294872284793</v>
      </c>
      <c r="S68" s="4">
        <v>1.0073081620496327</v>
      </c>
      <c r="T68" s="4">
        <v>1.0274733920698387</v>
      </c>
      <c r="U68" s="4">
        <v>1.0091684405797696</v>
      </c>
      <c r="V68" s="4">
        <v>1.0076040796638106</v>
      </c>
      <c r="W68" s="4">
        <v>0.9949258384235552</v>
      </c>
      <c r="X68" s="4">
        <v>0.84776640843934759</v>
      </c>
      <c r="Y68" s="4">
        <v>0.95905839978885921</v>
      </c>
      <c r="Z68" s="4">
        <v>1.0599962782632686</v>
      </c>
      <c r="AA68" s="4">
        <v>0.97672850004701584</v>
      </c>
      <c r="AB68" s="4">
        <v>0.90963245125109415</v>
      </c>
      <c r="AC68" s="4">
        <v>0.94420608007901308</v>
      </c>
      <c r="AD68" s="4">
        <v>1.0782048013962724</v>
      </c>
      <c r="AE68" s="4">
        <v>1.0949278465705377</v>
      </c>
      <c r="AF68" s="4">
        <v>1.1018166844586725</v>
      </c>
      <c r="AG68" s="4">
        <v>0.90847488807258492</v>
      </c>
      <c r="AH68" s="4">
        <v>0.9153024451615499</v>
      </c>
      <c r="AI68" s="4">
        <v>1.0413081296013644</v>
      </c>
      <c r="AJ68" s="4">
        <v>0.91785528803392669</v>
      </c>
      <c r="AK68" s="4">
        <v>1.0569696490588691</v>
      </c>
      <c r="AL68" s="4">
        <v>0.95015838954253429</v>
      </c>
      <c r="AM68" s="4">
        <v>0.8254499272787964</v>
      </c>
      <c r="AN68" s="4">
        <v>1.0410936409423857</v>
      </c>
      <c r="AO68" s="4">
        <v>1.0922611922814029</v>
      </c>
      <c r="AP68" s="4">
        <v>1.0814407811122813</v>
      </c>
      <c r="AQ68" s="4">
        <v>0.97166281833376955</v>
      </c>
      <c r="AR68" s="4">
        <v>0.89349209358854631</v>
      </c>
      <c r="AS68" s="4">
        <v>1.0466622710581452</v>
      </c>
    </row>
    <row r="69" spans="1:45" x14ac:dyDescent="0.25">
      <c r="A69" s="1">
        <v>2013749</v>
      </c>
      <c r="B69" s="12" t="e">
        <v>#N/A</v>
      </c>
      <c r="C69" s="12" t="e">
        <f>VLOOKUP(B69,'Question accuracy'!$A$2:$C$177,3,0)</f>
        <v>#N/A</v>
      </c>
      <c r="D69" s="12" t="e">
        <f>VLOOKUP(B69,'Challenge questions'!$A$2:$C$176,3,0)</f>
        <v>#N/A</v>
      </c>
      <c r="E69" s="13" t="e">
        <f>VLOOKUP(B69,'Cluster failure'!$E$2:$F$177,2,0)</f>
        <v>#N/A</v>
      </c>
      <c r="F69" s="5">
        <f t="shared" si="12"/>
        <v>0.75270018740003897</v>
      </c>
      <c r="G69" s="5">
        <f t="shared" si="13"/>
        <v>0.80900019137109302</v>
      </c>
      <c r="H69" s="5">
        <f t="shared" si="14"/>
        <v>0.9565688583099663</v>
      </c>
      <c r="I69" s="5">
        <f t="shared" si="15"/>
        <v>0.1962722929635316</v>
      </c>
      <c r="J69" s="5">
        <f t="shared" si="16"/>
        <v>0.14086275300618364</v>
      </c>
      <c r="K69" s="5">
        <f t="shared" si="17"/>
        <v>4</v>
      </c>
      <c r="L69" s="5">
        <f t="shared" si="18"/>
        <v>4</v>
      </c>
      <c r="M69" s="5">
        <f t="shared" si="19"/>
        <v>4</v>
      </c>
      <c r="N69" s="5">
        <f t="shared" si="20"/>
        <v>3</v>
      </c>
      <c r="O69" s="5">
        <f t="shared" si="21"/>
        <v>3</v>
      </c>
      <c r="P69" s="4">
        <v>1.0636382134589519</v>
      </c>
      <c r="Q69" s="4">
        <v>1.0847921249405277</v>
      </c>
      <c r="R69" s="4">
        <v>1.1263717350960156</v>
      </c>
      <c r="S69" s="4">
        <v>1.0274048636961395</v>
      </c>
      <c r="T69" s="4">
        <v>1.0105070037725907</v>
      </c>
      <c r="U69" s="4">
        <v>1.0557442632518796</v>
      </c>
      <c r="V69" s="4">
        <v>0.99590405320260744</v>
      </c>
      <c r="W69" s="4">
        <v>1.0436918101488997</v>
      </c>
      <c r="X69" s="4">
        <v>0.92171979490712708</v>
      </c>
      <c r="Y69" s="4">
        <v>1.0439789229331247</v>
      </c>
      <c r="Z69" s="4">
        <v>1.0397979723532884</v>
      </c>
      <c r="AA69" s="4">
        <v>1.076819575887954</v>
      </c>
      <c r="AB69" s="4">
        <v>1.0568911492930029</v>
      </c>
      <c r="AC69" s="4">
        <v>1.0832163985101546</v>
      </c>
      <c r="AD69" s="4">
        <v>1.0785786066471976</v>
      </c>
      <c r="AE69" s="4">
        <v>1.122601894913279</v>
      </c>
      <c r="AF69" s="4">
        <v>1.1107538251364277</v>
      </c>
      <c r="AG69" s="4">
        <v>1.0354543316401106</v>
      </c>
      <c r="AH69" s="4">
        <v>1.0484512287464589</v>
      </c>
      <c r="AI69" s="4">
        <v>1.0662571813028006</v>
      </c>
      <c r="AJ69" s="4">
        <v>1.0422227032172813</v>
      </c>
      <c r="AK69" s="4">
        <v>1.0450304650222648</v>
      </c>
      <c r="AL69" s="4">
        <v>1.0734708220358953</v>
      </c>
      <c r="AM69" s="4">
        <v>1.116039535553667</v>
      </c>
      <c r="AN69" s="4">
        <v>1.0990184048656813</v>
      </c>
      <c r="AO69" s="4">
        <v>1.0951494909415957</v>
      </c>
      <c r="AP69" s="4">
        <v>1.0661518222792361</v>
      </c>
      <c r="AQ69" s="4">
        <v>1.0946615089584455</v>
      </c>
      <c r="AR69" s="4">
        <v>1.1430862032619615</v>
      </c>
      <c r="AS69" s="4">
        <v>1.1149102626836738</v>
      </c>
    </row>
    <row r="70" spans="1:45" x14ac:dyDescent="0.25">
      <c r="A70" s="1">
        <v>2012601</v>
      </c>
      <c r="B70" s="12" t="e">
        <v>#N/A</v>
      </c>
      <c r="C70" s="12" t="e">
        <f>VLOOKUP(B70,'Question accuracy'!$A$2:$C$177,3,0)</f>
        <v>#N/A</v>
      </c>
      <c r="D70" s="12" t="e">
        <f>VLOOKUP(B70,'Challenge questions'!$A$2:$C$176,3,0)</f>
        <v>#N/A</v>
      </c>
      <c r="E70" s="13" t="e">
        <f>VLOOKUP(B70,'Cluster failure'!$E$2:$F$177,2,0)</f>
        <v>#N/A</v>
      </c>
      <c r="F70" s="5">
        <f t="shared" si="12"/>
        <v>-0.11145058898053495</v>
      </c>
      <c r="G70" s="5">
        <f t="shared" si="13"/>
        <v>0.80469859464399174</v>
      </c>
      <c r="H70" s="5">
        <f t="shared" si="14"/>
        <v>1.1187140224149852</v>
      </c>
      <c r="I70" s="5">
        <f t="shared" si="15"/>
        <v>0.98948886111377421</v>
      </c>
      <c r="J70" s="5">
        <f t="shared" si="16"/>
        <v>0.73061203158070076</v>
      </c>
      <c r="K70" s="5">
        <f t="shared" si="17"/>
        <v>3</v>
      </c>
      <c r="L70" s="5">
        <f t="shared" si="18"/>
        <v>4</v>
      </c>
      <c r="M70" s="5">
        <f t="shared" si="19"/>
        <v>4</v>
      </c>
      <c r="N70" s="5">
        <f t="shared" si="20"/>
        <v>4</v>
      </c>
      <c r="O70" s="5">
        <f t="shared" si="21"/>
        <v>4</v>
      </c>
      <c r="P70" s="4">
        <v>0.98825215516347942</v>
      </c>
      <c r="Q70" s="4">
        <v>1.0843363202775231</v>
      </c>
      <c r="R70" s="4">
        <v>1.1476259990687261</v>
      </c>
      <c r="S70" s="4">
        <v>1.1357084492151746</v>
      </c>
      <c r="T70" s="4">
        <v>1.0594184938209035</v>
      </c>
      <c r="U70" s="4">
        <v>1.0422318768977217</v>
      </c>
      <c r="V70" s="4">
        <v>0.98964083016507864</v>
      </c>
      <c r="W70" s="4">
        <v>1.0285798710899698</v>
      </c>
      <c r="X70" s="4">
        <v>1.0491266454648862</v>
      </c>
      <c r="Y70" s="4">
        <v>1.0253453825604539</v>
      </c>
      <c r="Z70" s="4">
        <v>0.97396851796991946</v>
      </c>
      <c r="AA70" s="4">
        <v>1.0670772750430786</v>
      </c>
      <c r="AB70" s="4">
        <v>1.0636081241665412</v>
      </c>
      <c r="AC70" s="4">
        <v>1.0482122453963252</v>
      </c>
      <c r="AD70" s="4">
        <v>1.0153596957961548</v>
      </c>
      <c r="AE70" s="4">
        <v>1.0673162136733991</v>
      </c>
      <c r="AF70" s="4">
        <v>0.9921008701878572</v>
      </c>
      <c r="AG70" s="4">
        <v>1.0585865127924803</v>
      </c>
      <c r="AH70" s="4">
        <v>1.1330348892470525</v>
      </c>
      <c r="AI70" s="4">
        <v>1.0352441062078295</v>
      </c>
      <c r="AJ70" s="4">
        <v>0.91785528803392669</v>
      </c>
      <c r="AK70" s="4">
        <v>1.0062645089764242</v>
      </c>
      <c r="AL70" s="4">
        <v>1.1753136611324539</v>
      </c>
      <c r="AM70" s="4">
        <v>1.2104366613186481</v>
      </c>
      <c r="AN70" s="4">
        <v>1.0744104699588528</v>
      </c>
      <c r="AO70" s="4">
        <v>1.0066133367148096</v>
      </c>
      <c r="AP70" s="4">
        <v>0.96422843432198269</v>
      </c>
      <c r="AQ70" s="4">
        <v>1.1485361816744433</v>
      </c>
      <c r="AR70" s="4">
        <v>1.1661288556047962</v>
      </c>
      <c r="AS70" s="4">
        <v>1.061714427577664</v>
      </c>
    </row>
    <row r="71" spans="1:45" x14ac:dyDescent="0.25">
      <c r="A71" s="1">
        <v>2013737</v>
      </c>
      <c r="B71" s="12">
        <v>128394</v>
      </c>
      <c r="C71" s="12">
        <f>VLOOKUP(B71,'Question accuracy'!$A$2:$C$177,3,0)</f>
        <v>0.65859999999999996</v>
      </c>
      <c r="D71" s="12">
        <f>VLOOKUP(B71,'Challenge questions'!$A$2:$C$176,3,0)</f>
        <v>0.1905</v>
      </c>
      <c r="E71" s="13">
        <f>VLOOKUP(B71,'Cluster failure'!$E$2:$F$177,2,0)</f>
        <v>0.5714285714285714</v>
      </c>
      <c r="F71" s="5">
        <f t="shared" si="12"/>
        <v>-2.2426114916160089</v>
      </c>
      <c r="G71" s="5">
        <f t="shared" si="13"/>
        <v>-2.8521378267813713</v>
      </c>
      <c r="H71" s="5">
        <f t="shared" si="14"/>
        <v>-1.8722905665689136</v>
      </c>
      <c r="I71" s="5">
        <f t="shared" si="15"/>
        <v>-2.3129993643350257</v>
      </c>
      <c r="J71" s="5">
        <f t="shared" si="16"/>
        <v>-2.2181070927036419</v>
      </c>
      <c r="K71" s="5">
        <f t="shared" si="17"/>
        <v>1</v>
      </c>
      <c r="L71" s="5">
        <f t="shared" si="18"/>
        <v>1</v>
      </c>
      <c r="M71" s="5">
        <f t="shared" si="19"/>
        <v>1</v>
      </c>
      <c r="N71" s="5">
        <f t="shared" si="20"/>
        <v>1</v>
      </c>
      <c r="O71" s="5">
        <f t="shared" si="21"/>
        <v>1</v>
      </c>
      <c r="P71" s="4">
        <v>0.80233573359174815</v>
      </c>
      <c r="Q71" s="4">
        <v>0.69685157949994381</v>
      </c>
      <c r="R71" s="4">
        <v>0.755560028870085</v>
      </c>
      <c r="S71" s="4">
        <v>0.68479588597336116</v>
      </c>
      <c r="T71" s="4">
        <v>0.81486330512900318</v>
      </c>
      <c r="U71" s="4">
        <v>0.75357180438106008</v>
      </c>
      <c r="V71" s="4">
        <v>0.75037112022984953</v>
      </c>
      <c r="W71" s="4">
        <v>0.83579073145668348</v>
      </c>
      <c r="X71" s="4">
        <v>0.71017553882417916</v>
      </c>
      <c r="Y71" s="4">
        <v>1.0207294272821554</v>
      </c>
      <c r="Z71" s="4">
        <v>0.78736403168397906</v>
      </c>
      <c r="AA71" s="4">
        <v>0.76581490502132932</v>
      </c>
      <c r="AB71" s="4">
        <v>0.82192830146824269</v>
      </c>
      <c r="AC71" s="4">
        <v>0.72169308367125939</v>
      </c>
      <c r="AD71" s="4">
        <v>0.91389718852738422</v>
      </c>
      <c r="AE71" s="4">
        <v>0.91337722547290456</v>
      </c>
      <c r="AF71" s="4">
        <v>0.81797204649659372</v>
      </c>
      <c r="AG71" s="4">
        <v>0.81465948857577197</v>
      </c>
      <c r="AH71" s="4">
        <v>0.72519371966460133</v>
      </c>
      <c r="AI71" s="4">
        <v>0.96029449642397624</v>
      </c>
      <c r="AJ71" s="4">
        <v>0.77188526944439684</v>
      </c>
      <c r="AK71" s="4">
        <v>0.77108988827705327</v>
      </c>
      <c r="AL71" s="4">
        <v>0.7766977798761463</v>
      </c>
      <c r="AM71" s="4">
        <v>0.75638095362486035</v>
      </c>
      <c r="AN71" s="4">
        <v>0.89433259627435324</v>
      </c>
      <c r="AO71" s="4">
        <v>0.80372942242716572</v>
      </c>
      <c r="AP71" s="4">
        <v>0.81744965017866511</v>
      </c>
      <c r="AQ71" s="4">
        <v>0.8526178347886364</v>
      </c>
      <c r="AR71" s="4">
        <v>0.89826067191837211</v>
      </c>
      <c r="AS71" s="4">
        <v>0.95010250033439936</v>
      </c>
    </row>
    <row r="72" spans="1:45" x14ac:dyDescent="0.25">
      <c r="A72" s="1">
        <v>2006026</v>
      </c>
      <c r="B72" s="12" t="e">
        <v>#N/A</v>
      </c>
      <c r="C72" s="12" t="e">
        <f>VLOOKUP(B72,'Question accuracy'!$A$2:$C$177,3,0)</f>
        <v>#N/A</v>
      </c>
      <c r="D72" s="12" t="e">
        <f>VLOOKUP(B72,'Challenge questions'!$A$2:$C$176,3,0)</f>
        <v>#N/A</v>
      </c>
      <c r="E72" s="13" t="e">
        <f>VLOOKUP(B72,'Cluster failure'!$E$2:$F$177,2,0)</f>
        <v>#N/A</v>
      </c>
      <c r="F72" s="5">
        <f t="shared" si="12"/>
        <v>-0.18429044980267012</v>
      </c>
      <c r="G72" s="5">
        <f t="shared" si="13"/>
        <v>0.71200683904570672</v>
      </c>
      <c r="H72" s="5">
        <f t="shared" si="14"/>
        <v>0.69344568474767088</v>
      </c>
      <c r="I72" s="5">
        <f t="shared" si="15"/>
        <v>0.87660449255918871</v>
      </c>
      <c r="J72" s="5">
        <f t="shared" si="16"/>
        <v>0.65357655098883716</v>
      </c>
      <c r="K72" s="5">
        <f t="shared" si="17"/>
        <v>3</v>
      </c>
      <c r="L72" s="5">
        <f t="shared" si="18"/>
        <v>4</v>
      </c>
      <c r="M72" s="5">
        <f t="shared" si="19"/>
        <v>4</v>
      </c>
      <c r="N72" s="5">
        <f t="shared" si="20"/>
        <v>4</v>
      </c>
      <c r="O72" s="5">
        <f t="shared" si="21"/>
        <v>4</v>
      </c>
      <c r="P72" s="4">
        <v>0.98189781267573595</v>
      </c>
      <c r="Q72" s="4">
        <v>1.0745145408072179</v>
      </c>
      <c r="R72" s="4">
        <v>1.0918811018471068</v>
      </c>
      <c r="S72" s="4">
        <v>1.1202955312878247</v>
      </c>
      <c r="T72" s="4">
        <v>1.0530294734706906</v>
      </c>
      <c r="U72" s="4">
        <v>0.94519553828986103</v>
      </c>
      <c r="V72" s="4">
        <v>0.97953360616664131</v>
      </c>
      <c r="W72" s="4">
        <v>1.0336725497366381</v>
      </c>
      <c r="X72" s="4">
        <v>1.0031431087064415</v>
      </c>
      <c r="Y72" s="4">
        <v>1.0812460036784663</v>
      </c>
      <c r="Z72" s="4">
        <v>0.95495192685589425</v>
      </c>
      <c r="AA72" s="4">
        <v>0.90305579783441914</v>
      </c>
      <c r="AB72" s="4">
        <v>0.99643837543115676</v>
      </c>
      <c r="AC72" s="4">
        <v>0.96438900124149718</v>
      </c>
      <c r="AD72" s="4">
        <v>1.0524598669505034</v>
      </c>
      <c r="AE72" s="4">
        <v>1.0617964008281651</v>
      </c>
      <c r="AF72" s="4">
        <v>0.96139817100261682</v>
      </c>
      <c r="AG72" s="4">
        <v>1.017302758001057</v>
      </c>
      <c r="AH72" s="4">
        <v>0.96587374901842915</v>
      </c>
      <c r="AI72" s="4">
        <v>1.0158589168169625</v>
      </c>
      <c r="AJ72" s="4">
        <v>0.96378492007084116</v>
      </c>
      <c r="AK72" s="4">
        <v>0.92070566837762857</v>
      </c>
      <c r="AL72" s="4">
        <v>0.94377952963606548</v>
      </c>
      <c r="AM72" s="4">
        <v>0.90360308695006797</v>
      </c>
      <c r="AN72" s="4">
        <v>1.0065785565721794</v>
      </c>
      <c r="AO72" s="4">
        <v>0.98622800258120857</v>
      </c>
      <c r="AP72" s="4">
        <v>0.96919765130920654</v>
      </c>
      <c r="AQ72" s="4">
        <v>1.0523969642154245</v>
      </c>
      <c r="AR72" s="4">
        <v>0.99697840472677035</v>
      </c>
      <c r="AS72" s="4">
        <v>1.0334026484794465</v>
      </c>
    </row>
    <row r="73" spans="1:45" x14ac:dyDescent="0.25">
      <c r="A73" s="1">
        <v>2006079</v>
      </c>
      <c r="B73" s="12">
        <v>42261</v>
      </c>
      <c r="C73" s="12">
        <f>VLOOKUP(B73,'Question accuracy'!$A$2:$C$177,3,0)</f>
        <v>0.67730000000000001</v>
      </c>
      <c r="D73" s="12">
        <f>VLOOKUP(B73,'Challenge questions'!$A$2:$C$176,3,0)</f>
        <v>0.22220000000000001</v>
      </c>
      <c r="E73" s="13">
        <f>VLOOKUP(B73,'Cluster failure'!$E$2:$F$177,2,0)</f>
        <v>0.46875</v>
      </c>
      <c r="F73" s="5">
        <f t="shared" si="12"/>
        <v>-0.62694034356974015</v>
      </c>
      <c r="G73" s="5">
        <f t="shared" si="13"/>
        <v>-0.57283261986970158</v>
      </c>
      <c r="H73" s="5">
        <f t="shared" si="14"/>
        <v>0.39195443292871901</v>
      </c>
      <c r="I73" s="5">
        <f t="shared" si="15"/>
        <v>3.7886977520304829E-2</v>
      </c>
      <c r="J73" s="5">
        <f t="shared" si="16"/>
        <v>-0.28385391708975</v>
      </c>
      <c r="K73" s="5">
        <f t="shared" si="17"/>
        <v>2</v>
      </c>
      <c r="L73" s="5">
        <f t="shared" si="18"/>
        <v>2</v>
      </c>
      <c r="M73" s="5">
        <f t="shared" si="19"/>
        <v>3</v>
      </c>
      <c r="N73" s="5">
        <f t="shared" si="20"/>
        <v>3</v>
      </c>
      <c r="O73" s="5">
        <f t="shared" si="21"/>
        <v>3</v>
      </c>
      <c r="P73" s="4">
        <v>0.94328229370834571</v>
      </c>
      <c r="Q73" s="4">
        <v>0.9383707193987153</v>
      </c>
      <c r="R73" s="4">
        <v>1.0523611156236967</v>
      </c>
      <c r="S73" s="4">
        <v>1.0057793729476712</v>
      </c>
      <c r="T73" s="4">
        <v>0.97528267042035421</v>
      </c>
      <c r="U73" s="4">
        <v>0.99565605422561154</v>
      </c>
      <c r="V73" s="4">
        <v>0.90414807601993441</v>
      </c>
      <c r="W73" s="4">
        <v>1.0243184544923583</v>
      </c>
      <c r="X73" s="4">
        <v>0.97571933325294558</v>
      </c>
      <c r="Y73" s="4">
        <v>1.0565295555256813</v>
      </c>
      <c r="Z73" s="4">
        <v>1.0725966179279098</v>
      </c>
      <c r="AA73" s="4">
        <v>1.0330007079416903</v>
      </c>
      <c r="AB73" s="4">
        <v>1.0883210999287709</v>
      </c>
      <c r="AC73" s="4">
        <v>1.0605467114830294</v>
      </c>
      <c r="AD73" s="4">
        <v>1.0901317507365418</v>
      </c>
      <c r="AE73" s="4">
        <v>1.0511522136582656</v>
      </c>
      <c r="AF73" s="4">
        <v>1.0465935375010373</v>
      </c>
      <c r="AG73" s="4">
        <v>1.0585865127924803</v>
      </c>
      <c r="AH73" s="4">
        <v>1.1445086818812149</v>
      </c>
      <c r="AI73" s="4">
        <v>1.0481675658017409</v>
      </c>
      <c r="AJ73" s="4">
        <v>0.94353606637819531</v>
      </c>
      <c r="AK73" s="4">
        <v>0.956809188967359</v>
      </c>
      <c r="AL73" s="4">
        <v>1.1735625661064686</v>
      </c>
      <c r="AM73" s="4">
        <v>1.1609109289656274</v>
      </c>
      <c r="AN73" s="4">
        <v>1.0645033204954748</v>
      </c>
      <c r="AO73" s="4">
        <v>1.0330864701581459</v>
      </c>
      <c r="AP73" s="4">
        <v>1.0481678080696446</v>
      </c>
      <c r="AQ73" s="4">
        <v>1.1321649815021997</v>
      </c>
      <c r="AR73" s="4">
        <v>1.1631621406136463</v>
      </c>
      <c r="AS73" s="4">
        <v>1.100754373134565</v>
      </c>
    </row>
    <row r="74" spans="1:45" x14ac:dyDescent="0.25">
      <c r="A74" s="1">
        <v>2013879</v>
      </c>
      <c r="B74" s="12" t="e">
        <v>#N/A</v>
      </c>
      <c r="C74" s="12" t="e">
        <f>VLOOKUP(B74,'Question accuracy'!$A$2:$C$177,3,0)</f>
        <v>#N/A</v>
      </c>
      <c r="D74" s="12" t="e">
        <f>VLOOKUP(B74,'Challenge questions'!$A$2:$C$176,3,0)</f>
        <v>#N/A</v>
      </c>
      <c r="E74" s="13" t="e">
        <f>VLOOKUP(B74,'Cluster failure'!$E$2:$F$177,2,0)</f>
        <v>#N/A</v>
      </c>
      <c r="F74" s="5">
        <f t="shared" si="12"/>
        <v>-0.77955659424731227</v>
      </c>
      <c r="G74" s="5">
        <f t="shared" si="13"/>
        <v>-0.74409989696729906</v>
      </c>
      <c r="H74" s="5">
        <f t="shared" si="14"/>
        <v>-0.78988002931591306</v>
      </c>
      <c r="I74" s="5">
        <f t="shared" si="15"/>
        <v>-0.82483837546527849</v>
      </c>
      <c r="J74" s="5">
        <f t="shared" si="16"/>
        <v>-1.1635494441003413</v>
      </c>
      <c r="K74" s="5">
        <f t="shared" si="17"/>
        <v>2</v>
      </c>
      <c r="L74" s="5">
        <f t="shared" si="18"/>
        <v>2</v>
      </c>
      <c r="M74" s="5">
        <f t="shared" si="19"/>
        <v>2</v>
      </c>
      <c r="N74" s="5">
        <f t="shared" si="20"/>
        <v>2</v>
      </c>
      <c r="O74" s="5">
        <f t="shared" si="21"/>
        <v>2</v>
      </c>
      <c r="P74" s="4">
        <v>0.92996848564975176</v>
      </c>
      <c r="Q74" s="4">
        <v>0.92022294114945546</v>
      </c>
      <c r="R74" s="4">
        <v>0.89744424362667241</v>
      </c>
      <c r="S74" s="4">
        <v>0.88798525114257021</v>
      </c>
      <c r="T74" s="4">
        <v>0.90232417673821719</v>
      </c>
      <c r="U74" s="4">
        <v>0.88510732926359259</v>
      </c>
      <c r="V74" s="4">
        <v>0.94391857597830697</v>
      </c>
      <c r="W74" s="4">
        <v>0.93066279187912648</v>
      </c>
      <c r="X74" s="4">
        <v>0.84465440627393562</v>
      </c>
      <c r="Y74" s="4">
        <v>0.97807675719385845</v>
      </c>
      <c r="Z74" s="4">
        <v>0.86227575187903538</v>
      </c>
      <c r="AA74" s="4">
        <v>0.88428407129907738</v>
      </c>
      <c r="AB74" s="4">
        <v>0.9222994481444674</v>
      </c>
      <c r="AC74" s="4">
        <v>0.77688015794757304</v>
      </c>
      <c r="AD74" s="4">
        <v>0.95251459019603735</v>
      </c>
      <c r="AE74" s="4">
        <v>0.89327935818979709</v>
      </c>
      <c r="AF74" s="4">
        <v>0.83446196179196963</v>
      </c>
      <c r="AG74" s="4">
        <v>0.94731566485862384</v>
      </c>
      <c r="AH74" s="4">
        <v>0.88932648380942003</v>
      </c>
      <c r="AI74" s="4">
        <v>1.0029354572230511</v>
      </c>
      <c r="AJ74" s="4">
        <v>0.72799472487652916</v>
      </c>
      <c r="AK74" s="4">
        <v>0.86731828176968173</v>
      </c>
      <c r="AL74" s="4">
        <v>1.0379981445788042</v>
      </c>
      <c r="AM74" s="4">
        <v>0.8524838399596405</v>
      </c>
      <c r="AN74" s="4">
        <v>0.97896648907601458</v>
      </c>
      <c r="AO74" s="4">
        <v>0.89282226941668374</v>
      </c>
      <c r="AP74" s="4">
        <v>0.88009840663863381</v>
      </c>
      <c r="AQ74" s="4">
        <v>0.95625774675640585</v>
      </c>
      <c r="AR74" s="4">
        <v>0.87640618945945281</v>
      </c>
      <c r="AS74" s="4">
        <v>1.0041946024108193</v>
      </c>
    </row>
    <row r="75" spans="1:45" x14ac:dyDescent="0.25">
      <c r="A75" s="1">
        <v>2013948</v>
      </c>
      <c r="B75" s="12">
        <v>140945</v>
      </c>
      <c r="C75" s="12">
        <f>VLOOKUP(B75,'Question accuracy'!$A$2:$C$177,3,0)</f>
        <v>0.72609999999999997</v>
      </c>
      <c r="D75" s="12">
        <f>VLOOKUP(B75,'Challenge questions'!$A$2:$C$176,3,0)</f>
        <v>0.44440000000000002</v>
      </c>
      <c r="E75" s="13">
        <f>VLOOKUP(B75,'Cluster failure'!$E$2:$F$177,2,0)</f>
        <v>0.55555555555555558</v>
      </c>
      <c r="F75" s="5">
        <f t="shared" si="12"/>
        <v>-1.3056208544132986</v>
      </c>
      <c r="G75" s="5">
        <f t="shared" si="13"/>
        <v>-2.0847966980252117</v>
      </c>
      <c r="H75" s="5">
        <f t="shared" si="14"/>
        <v>-2.5051909132106451</v>
      </c>
      <c r="I75" s="5">
        <f t="shared" si="15"/>
        <v>-2.4601878127579062</v>
      </c>
      <c r="J75" s="5">
        <f t="shared" si="16"/>
        <v>-0.39838561113687315</v>
      </c>
      <c r="K75" s="5">
        <f t="shared" si="17"/>
        <v>2</v>
      </c>
      <c r="L75" s="5">
        <f t="shared" si="18"/>
        <v>1</v>
      </c>
      <c r="M75" s="5">
        <f t="shared" si="19"/>
        <v>1</v>
      </c>
      <c r="N75" s="5">
        <f t="shared" si="20"/>
        <v>1</v>
      </c>
      <c r="O75" s="5">
        <f t="shared" si="21"/>
        <v>3</v>
      </c>
      <c r="P75" s="4">
        <v>0.88407613437496424</v>
      </c>
      <c r="Q75" s="4">
        <v>0.77816037871830235</v>
      </c>
      <c r="R75" s="4">
        <v>0.6725983746623112</v>
      </c>
      <c r="S75" s="4">
        <v>0.66469918432685426</v>
      </c>
      <c r="T75" s="4">
        <v>0.96578386132109995</v>
      </c>
      <c r="U75" s="4">
        <v>0.82501912023732438</v>
      </c>
      <c r="V75" s="4">
        <v>0.76210408653612005</v>
      </c>
      <c r="W75" s="4">
        <v>0.83988605117321968</v>
      </c>
      <c r="X75" s="4">
        <v>0.76634309464003303</v>
      </c>
      <c r="Y75" s="4">
        <v>0.96536987389888651</v>
      </c>
      <c r="Z75" s="4">
        <v>0.85381955423345923</v>
      </c>
      <c r="AA75" s="4">
        <v>0.80474113668947977</v>
      </c>
      <c r="AB75" s="4">
        <v>0.74347952671770534</v>
      </c>
      <c r="AC75" s="4">
        <v>0.84848620893758842</v>
      </c>
      <c r="AD75" s="4">
        <v>0.89478639507382163</v>
      </c>
      <c r="AE75" s="4">
        <v>0.87631191246255791</v>
      </c>
      <c r="AF75" s="4">
        <v>0.85403608136608922</v>
      </c>
      <c r="AG75" s="4">
        <v>0.85812627047577317</v>
      </c>
      <c r="AH75" s="4">
        <v>0.85206921041549155</v>
      </c>
      <c r="AI75" s="4">
        <v>0.96029449642397624</v>
      </c>
      <c r="AJ75" s="4">
        <v>0.88339144625556465</v>
      </c>
      <c r="AK75" s="4">
        <v>0.86324323093084088</v>
      </c>
      <c r="AL75" s="4">
        <v>0.77319558982417547</v>
      </c>
      <c r="AM75" s="4">
        <v>0.82476249264567369</v>
      </c>
      <c r="AN75" s="4">
        <v>0.96996227823043546</v>
      </c>
      <c r="AO75" s="4">
        <v>0.8962672608396085</v>
      </c>
      <c r="AP75" s="4">
        <v>0.88237256824931143</v>
      </c>
      <c r="AQ75" s="4">
        <v>0.84891208388427275</v>
      </c>
      <c r="AR75" s="4">
        <v>0.8089401863809752</v>
      </c>
      <c r="AS75" s="4">
        <v>0.92774990044662164</v>
      </c>
    </row>
    <row r="76" spans="1:45" x14ac:dyDescent="0.25">
      <c r="A76" s="1">
        <v>2006057</v>
      </c>
      <c r="B76" s="12">
        <v>42267</v>
      </c>
      <c r="C76" s="12">
        <f>VLOOKUP(B76,'Question accuracy'!$A$2:$C$177,3,0)</f>
        <v>0.79459999999999997</v>
      </c>
      <c r="D76" s="12">
        <f>VLOOKUP(B76,'Challenge questions'!$A$2:$C$176,3,0)</f>
        <v>0.45760000000000001</v>
      </c>
      <c r="E76" s="13">
        <f>VLOOKUP(B76,'Cluster failure'!$E$2:$F$177,2,0)</f>
        <v>0.2857142857142857</v>
      </c>
      <c r="F76" s="5">
        <f t="shared" si="12"/>
        <v>0.53781858147711281</v>
      </c>
      <c r="G76" s="5">
        <f t="shared" si="13"/>
        <v>1.058842989968007</v>
      </c>
      <c r="H76" s="5">
        <f t="shared" si="14"/>
        <v>0.53986206380826107</v>
      </c>
      <c r="I76" s="5">
        <f t="shared" si="15"/>
        <v>0.62322541710832291</v>
      </c>
      <c r="J76" s="5">
        <f t="shared" si="16"/>
        <v>-1.3208208177544766E-2</v>
      </c>
      <c r="K76" s="5">
        <f t="shared" si="17"/>
        <v>4</v>
      </c>
      <c r="L76" s="5">
        <f t="shared" si="18"/>
        <v>4</v>
      </c>
      <c r="M76" s="5">
        <f t="shared" si="19"/>
        <v>4</v>
      </c>
      <c r="N76" s="5">
        <f t="shared" si="20"/>
        <v>4</v>
      </c>
      <c r="O76" s="5">
        <f t="shared" si="21"/>
        <v>3</v>
      </c>
      <c r="P76" s="4">
        <v>1.0448925527322683</v>
      </c>
      <c r="Q76" s="4">
        <v>1.1112659019687425</v>
      </c>
      <c r="R76" s="4">
        <v>1.0717490995185226</v>
      </c>
      <c r="S76" s="4">
        <v>1.0856998565771709</v>
      </c>
      <c r="T76" s="4">
        <v>0.99772896307216496</v>
      </c>
      <c r="U76" s="4">
        <v>1.0400785973735598</v>
      </c>
      <c r="V76" s="4">
        <v>0.99805058924035706</v>
      </c>
      <c r="W76" s="4">
        <v>1.0793935026735824</v>
      </c>
      <c r="X76" s="4">
        <v>1.0669124761168114</v>
      </c>
      <c r="Y76" s="4">
        <v>0.99508709436229859</v>
      </c>
      <c r="Z76" s="4">
        <v>1.0527922169499149</v>
      </c>
      <c r="AA76" s="4">
        <v>1.0737033543058394</v>
      </c>
      <c r="AB76" s="4">
        <v>1.0816041250552326</v>
      </c>
      <c r="AC76" s="4">
        <v>1.009728375295748</v>
      </c>
      <c r="AD76" s="4">
        <v>1.0282321630190392</v>
      </c>
      <c r="AE76" s="4">
        <v>1.1280592923129102</v>
      </c>
      <c r="AF76" s="4">
        <v>1.1289435786504134</v>
      </c>
      <c r="AG76" s="4">
        <v>1.0887767530500578</v>
      </c>
      <c r="AH76" s="4">
        <v>1.1199639370990999</v>
      </c>
      <c r="AI76" s="4">
        <v>1.0662571813028006</v>
      </c>
      <c r="AJ76" s="4">
        <v>1.0915451724367717</v>
      </c>
      <c r="AK76" s="4">
        <v>1.0649767664965915</v>
      </c>
      <c r="AL76" s="4">
        <v>1.0250065220757836</v>
      </c>
      <c r="AM76" s="4">
        <v>1.1689767890462861</v>
      </c>
      <c r="AN76" s="4">
        <v>1.0095826891615165</v>
      </c>
      <c r="AO76" s="4">
        <v>1.0761887443228086</v>
      </c>
      <c r="AP76" s="4">
        <v>1.1132813800759778</v>
      </c>
      <c r="AQ76" s="4">
        <v>1.0885306256044365</v>
      </c>
      <c r="AR76" s="4">
        <v>1.1785394543298304</v>
      </c>
      <c r="AS76" s="4">
        <v>1.007622325501244</v>
      </c>
    </row>
    <row r="77" spans="1:45" x14ac:dyDescent="0.25">
      <c r="A77" s="1">
        <v>2006047</v>
      </c>
      <c r="B77" s="12" t="e">
        <v>#N/A</v>
      </c>
      <c r="C77" s="12" t="e">
        <f>VLOOKUP(B77,'Question accuracy'!$A$2:$C$177,3,0)</f>
        <v>#N/A</v>
      </c>
      <c r="D77" s="12" t="e">
        <f>VLOOKUP(B77,'Challenge questions'!$A$2:$C$176,3,0)</f>
        <v>#N/A</v>
      </c>
      <c r="E77" s="13" t="e">
        <f>VLOOKUP(B77,'Cluster failure'!$E$2:$F$177,2,0)</f>
        <v>#N/A</v>
      </c>
      <c r="F77" s="5">
        <f t="shared" si="12"/>
        <v>0.39346466003188785</v>
      </c>
      <c r="G77" s="5">
        <f t="shared" si="13"/>
        <v>-0.4525159903268563</v>
      </c>
      <c r="H77" s="5">
        <f t="shared" si="14"/>
        <v>1.1115952558022468</v>
      </c>
      <c r="I77" s="5">
        <f t="shared" si="15"/>
        <v>0.98948886111377421</v>
      </c>
      <c r="J77" s="5">
        <f t="shared" si="16"/>
        <v>0.34803011509896664</v>
      </c>
      <c r="K77" s="5">
        <f t="shared" si="17"/>
        <v>3</v>
      </c>
      <c r="L77" s="5">
        <f t="shared" si="18"/>
        <v>3</v>
      </c>
      <c r="M77" s="5">
        <f t="shared" si="19"/>
        <v>4</v>
      </c>
      <c r="N77" s="5">
        <f t="shared" si="20"/>
        <v>4</v>
      </c>
      <c r="O77" s="5">
        <f t="shared" si="21"/>
        <v>3</v>
      </c>
      <c r="P77" s="4">
        <v>1.0322995267989592</v>
      </c>
      <c r="Q77" s="4">
        <v>0.95111967850896983</v>
      </c>
      <c r="R77" s="4">
        <v>1.1466928590297838</v>
      </c>
      <c r="S77" s="4">
        <v>1.1357084492151746</v>
      </c>
      <c r="T77" s="4">
        <v>1.0276886515294621</v>
      </c>
      <c r="U77" s="4">
        <v>1.0212450769772081</v>
      </c>
      <c r="V77" s="4">
        <v>1.1190866509585093</v>
      </c>
      <c r="W77" s="4">
        <v>1.0651128256637092</v>
      </c>
      <c r="X77" s="4">
        <v>1.0809824279926559</v>
      </c>
      <c r="Y77" s="4">
        <v>1.0142617024697129</v>
      </c>
      <c r="Z77" s="4">
        <v>1.0868429988567587</v>
      </c>
      <c r="AA77" s="4">
        <v>1.0639610534609643</v>
      </c>
      <c r="AB77" s="4">
        <v>1.0770420739136179</v>
      </c>
      <c r="AC77" s="4">
        <v>1.0649154495720616</v>
      </c>
      <c r="AD77" s="4">
        <v>1.0469691512216761</v>
      </c>
      <c r="AE77" s="4">
        <v>1.0825519370852212</v>
      </c>
      <c r="AF77" s="4">
        <v>1.1409649236069119</v>
      </c>
      <c r="AG77" s="4">
        <v>1.0887767530500578</v>
      </c>
      <c r="AH77" s="4">
        <v>1.0536517285466027</v>
      </c>
      <c r="AI77" s="4">
        <v>1.0352441062078295</v>
      </c>
      <c r="AJ77" s="4">
        <v>1.0990578829575464</v>
      </c>
      <c r="AK77" s="4">
        <v>1.0916605542658688</v>
      </c>
      <c r="AL77" s="4">
        <v>1.1632809285809327</v>
      </c>
      <c r="AM77" s="4">
        <v>1.143760882867634</v>
      </c>
      <c r="AN77" s="4">
        <v>1.0155827674177587</v>
      </c>
      <c r="AO77" s="4">
        <v>1.0686763574982594</v>
      </c>
      <c r="AP77" s="4">
        <v>1.1256846295967897</v>
      </c>
      <c r="AQ77" s="4">
        <v>1.1744295262452209</v>
      </c>
      <c r="AR77" s="4">
        <v>1.1768075456854794</v>
      </c>
      <c r="AS77" s="4">
        <v>1.0537402158326996</v>
      </c>
    </row>
    <row r="78" spans="1:45" x14ac:dyDescent="0.25">
      <c r="A78" s="1">
        <v>2006016</v>
      </c>
      <c r="B78" s="12">
        <v>42268</v>
      </c>
      <c r="C78" s="12">
        <f>VLOOKUP(B78,'Question accuracy'!$A$2:$C$177,3,0)</f>
        <v>0.74890000000000001</v>
      </c>
      <c r="D78" s="12">
        <f>VLOOKUP(B78,'Challenge questions'!$A$2:$C$176,3,0)</f>
        <v>0.46510000000000001</v>
      </c>
      <c r="E78" s="13">
        <f>VLOOKUP(B78,'Cluster failure'!$E$2:$F$177,2,0)</f>
        <v>0.32</v>
      </c>
      <c r="F78" s="5">
        <f t="shared" si="12"/>
        <v>-3.6298551813965844E-2</v>
      </c>
      <c r="G78" s="5">
        <f t="shared" si="13"/>
        <v>0.77707247250306288</v>
      </c>
      <c r="H78" s="5">
        <f t="shared" si="14"/>
        <v>0.28385765685870579</v>
      </c>
      <c r="I78" s="5">
        <f t="shared" si="15"/>
        <v>0.31765165324221467</v>
      </c>
      <c r="J78" s="5">
        <f t="shared" si="16"/>
        <v>4.2483679209098721E-2</v>
      </c>
      <c r="K78" s="5">
        <f t="shared" si="17"/>
        <v>3</v>
      </c>
      <c r="L78" s="5">
        <f t="shared" si="18"/>
        <v>4</v>
      </c>
      <c r="M78" s="5">
        <f t="shared" si="19"/>
        <v>3</v>
      </c>
      <c r="N78" s="5">
        <f t="shared" si="20"/>
        <v>3</v>
      </c>
      <c r="O78" s="5">
        <f t="shared" si="21"/>
        <v>3</v>
      </c>
      <c r="P78" s="4">
        <v>0.99480820534559189</v>
      </c>
      <c r="Q78" s="4">
        <v>1.081409008376518</v>
      </c>
      <c r="R78" s="4">
        <v>1.0381916063085563</v>
      </c>
      <c r="S78" s="4">
        <v>1.0439776641821956</v>
      </c>
      <c r="T78" s="4">
        <v>1.0023478295882338</v>
      </c>
      <c r="U78" s="4">
        <v>1.1054872496201875</v>
      </c>
      <c r="V78" s="4">
        <v>0.9783569349733986</v>
      </c>
      <c r="W78" s="4">
        <v>1.0458225184477055</v>
      </c>
      <c r="X78" s="4">
        <v>1.0439207077375894</v>
      </c>
      <c r="Y78" s="4">
        <v>0.92201988537343071</v>
      </c>
      <c r="Z78" s="4">
        <v>0.91409098856768178</v>
      </c>
      <c r="AA78" s="4">
        <v>1.076819575887954</v>
      </c>
      <c r="AB78" s="4">
        <v>1.0614532004346173</v>
      </c>
      <c r="AC78" s="4">
        <v>0.97356431651966935</v>
      </c>
      <c r="AD78" s="4">
        <v>0.9846957582532484</v>
      </c>
      <c r="AE78" s="4">
        <v>1.0880093344848523</v>
      </c>
      <c r="AF78" s="4">
        <v>1.0343333136148398</v>
      </c>
      <c r="AG78" s="4">
        <v>1.0769980373283403</v>
      </c>
      <c r="AH78" s="4">
        <v>1.0807004829326077</v>
      </c>
      <c r="AI78" s="4">
        <v>1.0042310311128586</v>
      </c>
      <c r="AJ78" s="4">
        <v>1.0148038078816197</v>
      </c>
      <c r="AK78" s="4">
        <v>1.0637071353538199</v>
      </c>
      <c r="AL78" s="4">
        <v>1.0891724295164007</v>
      </c>
      <c r="AM78" s="4">
        <v>1.1949923757904537</v>
      </c>
      <c r="AN78" s="4">
        <v>0.98197062166535154</v>
      </c>
      <c r="AO78" s="4">
        <v>0.99718538082868236</v>
      </c>
      <c r="AP78" s="4">
        <v>1.0504419696803222</v>
      </c>
      <c r="AQ78" s="4">
        <v>1.1035320146219383</v>
      </c>
      <c r="AR78" s="4">
        <v>1.2122841149847901</v>
      </c>
      <c r="AS78" s="4">
        <v>0.95330772483111981</v>
      </c>
    </row>
    <row r="79" spans="1:45" x14ac:dyDescent="0.25">
      <c r="A79" s="1">
        <v>2006075</v>
      </c>
      <c r="B79" s="12">
        <v>42308</v>
      </c>
      <c r="C79" s="12">
        <f>VLOOKUP(B79,'Question accuracy'!$A$2:$C$177,3,0)</f>
        <v>0.73380000000000001</v>
      </c>
      <c r="D79" s="12">
        <f>VLOOKUP(B79,'Challenge questions'!$A$2:$C$176,3,0)</f>
        <v>0.48280000000000001</v>
      </c>
      <c r="E79" s="13">
        <f>VLOOKUP(B79,'Cluster failure'!$E$2:$F$177,2,0)</f>
        <v>0.41666666666666669</v>
      </c>
      <c r="F79" s="5">
        <f t="shared" si="12"/>
        <v>-1.0073248820914549</v>
      </c>
      <c r="G79" s="5">
        <f t="shared" si="13"/>
        <v>-0.40156659096847064</v>
      </c>
      <c r="H79" s="5">
        <f t="shared" si="14"/>
        <v>-0.619284629958059</v>
      </c>
      <c r="I79" s="5">
        <f t="shared" si="15"/>
        <v>-0.31717959946479712</v>
      </c>
      <c r="J79" s="5">
        <f t="shared" si="16"/>
        <v>-0.57120467904823136</v>
      </c>
      <c r="K79" s="5">
        <f t="shared" si="17"/>
        <v>2</v>
      </c>
      <c r="L79" s="5">
        <f t="shared" si="18"/>
        <v>3</v>
      </c>
      <c r="M79" s="5">
        <f t="shared" si="19"/>
        <v>2</v>
      </c>
      <c r="N79" s="5">
        <f t="shared" si="20"/>
        <v>3</v>
      </c>
      <c r="O79" s="5">
        <f t="shared" si="21"/>
        <v>2</v>
      </c>
      <c r="P79" s="4">
        <v>0.91009862740904524</v>
      </c>
      <c r="Q79" s="4">
        <v>0.95651836538691948</v>
      </c>
      <c r="R79" s="4">
        <v>0.91980617881293159</v>
      </c>
      <c r="S79" s="4">
        <v>0.95729956941162941</v>
      </c>
      <c r="T79" s="4">
        <v>0.95145092624615346</v>
      </c>
      <c r="U79" s="4">
        <v>0.94160650880897956</v>
      </c>
      <c r="V79" s="4">
        <v>0.79318629845515209</v>
      </c>
      <c r="W79" s="4">
        <v>0.95512882618233641</v>
      </c>
      <c r="X79" s="4">
        <v>0.92901966819630843</v>
      </c>
      <c r="Y79" s="4">
        <v>0.92756172541880133</v>
      </c>
      <c r="Z79" s="4">
        <v>0.80239822247679771</v>
      </c>
      <c r="AA79" s="4">
        <v>0.89642971857165821</v>
      </c>
      <c r="AB79" s="4">
        <v>0.86451634719048231</v>
      </c>
      <c r="AC79" s="4">
        <v>0.86475157401321745</v>
      </c>
      <c r="AD79" s="4">
        <v>0.91484270640999921</v>
      </c>
      <c r="AE79" s="4">
        <v>0.91111266507474475</v>
      </c>
      <c r="AF79" s="4">
        <v>0.92671850219325502</v>
      </c>
      <c r="AG79" s="4">
        <v>0.93553694913690633</v>
      </c>
      <c r="AH79" s="4">
        <v>0.94972382306403758</v>
      </c>
      <c r="AI79" s="4">
        <v>0.94906431712329331</v>
      </c>
      <c r="AJ79" s="4">
        <v>0.94192304458711773</v>
      </c>
      <c r="AK79" s="4">
        <v>0.86465584631357151</v>
      </c>
      <c r="AL79" s="4">
        <v>0.99128493964467801</v>
      </c>
      <c r="AM79" s="4">
        <v>0.87043356662314952</v>
      </c>
      <c r="AN79" s="4">
        <v>0.8805265625262706</v>
      </c>
      <c r="AO79" s="4">
        <v>0.8623474517876909</v>
      </c>
      <c r="AP79" s="4">
        <v>0.88567917132741325</v>
      </c>
      <c r="AQ79" s="4">
        <v>0.96512825241989841</v>
      </c>
      <c r="AR79" s="4">
        <v>1.0106004915671616</v>
      </c>
      <c r="AS79" s="4">
        <v>0.91814049955205246</v>
      </c>
    </row>
    <row r="80" spans="1:45" x14ac:dyDescent="0.25">
      <c r="A80" s="1">
        <v>2009340</v>
      </c>
      <c r="B80" s="12">
        <v>42232</v>
      </c>
      <c r="C80" s="12">
        <f>VLOOKUP(B80,'Question accuracy'!$A$2:$C$177,3,0)</f>
        <v>0.83850000000000002</v>
      </c>
      <c r="D80" s="12">
        <f>VLOOKUP(B80,'Challenge questions'!$A$2:$C$176,3,0)</f>
        <v>0.58819999999999995</v>
      </c>
      <c r="E80" s="13">
        <f>VLOOKUP(B80,'Cluster failure'!$E$2:$F$177,2,0)</f>
        <v>0.1111111111111111</v>
      </c>
      <c r="F80" s="5">
        <f t="shared" si="12"/>
        <v>0.61297061864368185</v>
      </c>
      <c r="G80" s="5">
        <f t="shared" si="13"/>
        <v>-5.53342897104529E-2</v>
      </c>
      <c r="H80" s="5">
        <f t="shared" si="14"/>
        <v>0.37627412315037134</v>
      </c>
      <c r="I80" s="5">
        <f t="shared" si="15"/>
        <v>0.17136382991808635</v>
      </c>
      <c r="J80" s="5">
        <f t="shared" si="16"/>
        <v>0.27099463450710309</v>
      </c>
      <c r="K80" s="5">
        <f t="shared" si="17"/>
        <v>4</v>
      </c>
      <c r="L80" s="5">
        <f t="shared" si="18"/>
        <v>3</v>
      </c>
      <c r="M80" s="5">
        <f t="shared" si="19"/>
        <v>3</v>
      </c>
      <c r="N80" s="5">
        <f t="shared" si="20"/>
        <v>3</v>
      </c>
      <c r="O80" s="5">
        <f t="shared" si="21"/>
        <v>3</v>
      </c>
      <c r="P80" s="4">
        <v>1.0514486029143808</v>
      </c>
      <c r="Q80" s="4">
        <v>0.99320574158885933</v>
      </c>
      <c r="R80" s="4">
        <v>1.0503057139406282</v>
      </c>
      <c r="S80" s="4">
        <v>1.0240039313834408</v>
      </c>
      <c r="T80" s="4">
        <v>1.0212996311792493</v>
      </c>
      <c r="U80" s="4">
        <v>1.0436676268544411</v>
      </c>
      <c r="V80" s="4">
        <v>1.1379151028413546</v>
      </c>
      <c r="W80" s="4">
        <v>1.1538419065113479</v>
      </c>
      <c r="X80" s="4">
        <v>1.1094820724045096</v>
      </c>
      <c r="Y80" s="4">
        <v>1.0626124633057954</v>
      </c>
      <c r="Z80" s="4">
        <v>1.1206616175294764</v>
      </c>
      <c r="AA80" s="4">
        <v>1.0914115412995915</v>
      </c>
      <c r="AB80" s="4">
        <v>1.0883210999287709</v>
      </c>
      <c r="AC80" s="4">
        <v>1.0325153352447651</v>
      </c>
      <c r="AD80" s="4">
        <v>1.0337228787478663</v>
      </c>
      <c r="AE80" s="4">
        <v>1.1102259854279624</v>
      </c>
      <c r="AF80" s="4">
        <v>1.1461639735902447</v>
      </c>
      <c r="AG80" s="4">
        <v>1.0504668020717698</v>
      </c>
      <c r="AH80" s="4">
        <v>0.99845488909212887</v>
      </c>
      <c r="AI80" s="4">
        <v>0.95642391440663532</v>
      </c>
      <c r="AJ80" s="4">
        <v>1.1940090137362978</v>
      </c>
      <c r="AK80" s="4">
        <v>1.1987212959616811</v>
      </c>
      <c r="AL80" s="4">
        <v>1.1300125053226922</v>
      </c>
      <c r="AM80" s="4">
        <v>1.0918419553116914</v>
      </c>
      <c r="AN80" s="4">
        <v>1.020384590320262</v>
      </c>
      <c r="AO80" s="4">
        <v>1.1457641519308075</v>
      </c>
      <c r="AP80" s="4">
        <v>1.1234104679861121</v>
      </c>
      <c r="AQ80" s="4">
        <v>1.2119329987889749</v>
      </c>
      <c r="AR80" s="4">
        <v>1.1951748926242549</v>
      </c>
      <c r="AS80" s="4">
        <v>1.0653646492617934</v>
      </c>
    </row>
    <row r="81" spans="1:45" x14ac:dyDescent="0.25">
      <c r="A81" s="1">
        <v>2013797</v>
      </c>
      <c r="B81" s="12">
        <v>128395</v>
      </c>
      <c r="C81" s="12">
        <f>VLOOKUP(B81,'Question accuracy'!$A$2:$C$177,3,0)</f>
        <v>0.77859999999999996</v>
      </c>
      <c r="D81" s="12">
        <f>VLOOKUP(B81,'Challenge questions'!$A$2:$C$176,3,0)</f>
        <v>0.43240000000000001</v>
      </c>
      <c r="E81" s="13">
        <f>VLOOKUP(B81,'Cluster failure'!$E$2:$F$177,2,0)</f>
        <v>0.21621621621621623</v>
      </c>
      <c r="F81" s="5">
        <f t="shared" si="12"/>
        <v>-0.47663626923659935</v>
      </c>
      <c r="G81" s="5">
        <f t="shared" si="13"/>
        <v>-0.22169487222030101</v>
      </c>
      <c r="H81" s="5">
        <f t="shared" si="14"/>
        <v>-0.1414106808086078</v>
      </c>
      <c r="I81" s="5">
        <f t="shared" si="15"/>
        <v>-0.9301283773945147</v>
      </c>
      <c r="J81" s="5">
        <f t="shared" si="16"/>
        <v>-0.49676468493395809</v>
      </c>
      <c r="K81" s="5">
        <f t="shared" si="17"/>
        <v>3</v>
      </c>
      <c r="L81" s="5">
        <f t="shared" si="18"/>
        <v>3</v>
      </c>
      <c r="M81" s="5">
        <f t="shared" si="19"/>
        <v>3</v>
      </c>
      <c r="N81" s="5">
        <f t="shared" si="20"/>
        <v>2</v>
      </c>
      <c r="O81" s="5">
        <f t="shared" si="21"/>
        <v>3</v>
      </c>
      <c r="P81" s="4">
        <v>0.95639439407257087</v>
      </c>
      <c r="Q81" s="4">
        <v>0.9755778852232444</v>
      </c>
      <c r="R81" s="4">
        <v>0.98244670908693721</v>
      </c>
      <c r="S81" s="4">
        <v>0.87360924692617503</v>
      </c>
      <c r="T81" s="4">
        <v>0.95762468713674298</v>
      </c>
      <c r="U81" s="4">
        <v>0.95727217468729953</v>
      </c>
      <c r="V81" s="4">
        <v>1.0101996868161505</v>
      </c>
      <c r="W81" s="4">
        <v>0.97851445311487639</v>
      </c>
      <c r="X81" s="4">
        <v>0.93865761299787909</v>
      </c>
      <c r="Y81" s="4">
        <v>0.94026860871377327</v>
      </c>
      <c r="Z81" s="4">
        <v>1.007787136642637</v>
      </c>
      <c r="AA81" s="4">
        <v>1.0027962092881764</v>
      </c>
      <c r="AB81" s="4">
        <v>1.0837590487871565</v>
      </c>
      <c r="AC81" s="4">
        <v>0.9773282609684516</v>
      </c>
      <c r="AD81" s="4">
        <v>1.0147879831644653</v>
      </c>
      <c r="AE81" s="4">
        <v>1.1156833828275936</v>
      </c>
      <c r="AF81" s="4">
        <v>1.1516019025032767</v>
      </c>
      <c r="AG81" s="4">
        <v>1.0779541134271569</v>
      </c>
      <c r="AH81" s="4">
        <v>1.0561557381504925</v>
      </c>
      <c r="AI81" s="4">
        <v>1.0106927609098142</v>
      </c>
      <c r="AJ81" s="4">
        <v>1.091586870836877</v>
      </c>
      <c r="AK81" s="4">
        <v>1.166549841970832</v>
      </c>
      <c r="AL81" s="4">
        <v>1.1784768052828039</v>
      </c>
      <c r="AM81" s="4">
        <v>1.1760243231902685</v>
      </c>
      <c r="AN81" s="4">
        <v>1.0834146808044323</v>
      </c>
      <c r="AO81" s="4">
        <v>0.94768410536493441</v>
      </c>
      <c r="AP81" s="4">
        <v>1.1283796849733363</v>
      </c>
      <c r="AQ81" s="4">
        <v>1.1134578415803345</v>
      </c>
      <c r="AR81" s="4">
        <v>1.0951990352376164</v>
      </c>
      <c r="AS81" s="4">
        <v>1.0466622710581452</v>
      </c>
    </row>
    <row r="82" spans="1:45" x14ac:dyDescent="0.25">
      <c r="A82" s="1">
        <v>2008230</v>
      </c>
      <c r="B82" s="12">
        <v>42311</v>
      </c>
      <c r="C82" s="12">
        <f>VLOOKUP(B82,'Question accuracy'!$A$2:$C$177,3,0)</f>
        <v>0.72</v>
      </c>
      <c r="D82" s="12">
        <f>VLOOKUP(B82,'Challenge questions'!$A$2:$C$176,3,0)</f>
        <v>0.5</v>
      </c>
      <c r="E82" s="13">
        <f>VLOOKUP(B82,'Cluster failure'!$E$2:$F$177,2,0)</f>
        <v>0.44</v>
      </c>
      <c r="F82" s="5">
        <f t="shared" si="12"/>
        <v>0.24778493838761748</v>
      </c>
      <c r="G82" s="5">
        <f t="shared" si="13"/>
        <v>-0.95650318424778136</v>
      </c>
      <c r="H82" s="5">
        <f t="shared" si="14"/>
        <v>-0.39597231120529319</v>
      </c>
      <c r="I82" s="5">
        <f t="shared" si="15"/>
        <v>-9.2311487454379074E-2</v>
      </c>
      <c r="J82" s="5">
        <f t="shared" si="16"/>
        <v>-0.49157371197877359</v>
      </c>
      <c r="K82" s="5">
        <f t="shared" si="17"/>
        <v>3</v>
      </c>
      <c r="L82" s="5">
        <f t="shared" si="18"/>
        <v>2</v>
      </c>
      <c r="M82" s="5">
        <f t="shared" si="19"/>
        <v>3</v>
      </c>
      <c r="N82" s="5">
        <f t="shared" si="20"/>
        <v>3</v>
      </c>
      <c r="O82" s="5">
        <f t="shared" si="21"/>
        <v>3</v>
      </c>
      <c r="P82" s="4">
        <v>1.0195908418234723</v>
      </c>
      <c r="Q82" s="4">
        <v>0.89771631978953603</v>
      </c>
      <c r="R82" s="4">
        <v>0.94907833748215475</v>
      </c>
      <c r="S82" s="4">
        <v>0.98800243641857699</v>
      </c>
      <c r="T82" s="4">
        <v>0.95805520605598993</v>
      </c>
      <c r="U82" s="4">
        <v>0.94519553828986103</v>
      </c>
      <c r="V82" s="4">
        <v>0.85344393244927019</v>
      </c>
      <c r="W82" s="4">
        <v>1.0315418414378323</v>
      </c>
      <c r="X82" s="4">
        <v>0.97051339552564875</v>
      </c>
      <c r="Y82" s="4">
        <v>0.93402945023124373</v>
      </c>
      <c r="Z82" s="4">
        <v>0.9879827356646419</v>
      </c>
      <c r="AA82" s="4">
        <v>0.9559040914711493</v>
      </c>
      <c r="AB82" s="4">
        <v>1.0149491254957852</v>
      </c>
      <c r="AC82" s="4">
        <v>0.96759783366828034</v>
      </c>
      <c r="AD82" s="4">
        <v>1.0217959294075969</v>
      </c>
      <c r="AE82" s="4">
        <v>1.0410408645711089</v>
      </c>
      <c r="AF82" s="4">
        <v>1.0005464101508557</v>
      </c>
      <c r="AG82" s="4">
        <v>1.021232637913009</v>
      </c>
      <c r="AH82" s="4">
        <v>1.0136979649564204</v>
      </c>
      <c r="AI82" s="4">
        <v>0.97967968581484322</v>
      </c>
      <c r="AJ82" s="4">
        <v>0.91985267710286822</v>
      </c>
      <c r="AK82" s="4">
        <v>0.83655944316156339</v>
      </c>
      <c r="AL82" s="4">
        <v>1.083299300388566</v>
      </c>
      <c r="AM82" s="4">
        <v>0.89110737979313426</v>
      </c>
      <c r="AN82" s="4">
        <v>0.95135442157984951</v>
      </c>
      <c r="AO82" s="4">
        <v>1.0026116525291529</v>
      </c>
      <c r="AP82" s="4">
        <v>0.89538736547167908</v>
      </c>
      <c r="AQ82" s="4">
        <v>1.0636926023285627</v>
      </c>
      <c r="AR82" s="4">
        <v>0.99050123598403539</v>
      </c>
      <c r="AS82" s="4">
        <v>1.0299749253890216</v>
      </c>
    </row>
    <row r="83" spans="1:45" x14ac:dyDescent="0.25">
      <c r="A83" s="1">
        <v>2006081</v>
      </c>
      <c r="B83" s="12">
        <v>42272</v>
      </c>
      <c r="C83" s="12">
        <f>VLOOKUP(B83,'Question accuracy'!$A$2:$C$177,3,0)</f>
        <v>0.80810000000000004</v>
      </c>
      <c r="D83" s="12">
        <f>VLOOKUP(B83,'Challenge questions'!$A$2:$C$176,3,0)</f>
        <v>0.5181</v>
      </c>
      <c r="E83" s="13">
        <f>VLOOKUP(B83,'Cluster failure'!$E$2:$F$177,2,0)</f>
        <v>0.24285714285714285</v>
      </c>
      <c r="F83" s="5">
        <f t="shared" si="12"/>
        <v>0.53319422878824496</v>
      </c>
      <c r="G83" s="5">
        <f t="shared" si="13"/>
        <v>0.8832741161433062</v>
      </c>
      <c r="H83" s="5">
        <f t="shared" si="14"/>
        <v>-0.38885354459255383</v>
      </c>
      <c r="I83" s="5">
        <f t="shared" si="15"/>
        <v>-0.20609648110771361</v>
      </c>
      <c r="J83" s="5">
        <f t="shared" si="16"/>
        <v>-1.580369465513903E-2</v>
      </c>
      <c r="K83" s="5">
        <f t="shared" si="17"/>
        <v>4</v>
      </c>
      <c r="L83" s="5">
        <f t="shared" si="18"/>
        <v>4</v>
      </c>
      <c r="M83" s="5">
        <f t="shared" si="19"/>
        <v>3</v>
      </c>
      <c r="N83" s="5">
        <f t="shared" si="20"/>
        <v>3</v>
      </c>
      <c r="O83" s="5">
        <f t="shared" si="21"/>
        <v>3</v>
      </c>
      <c r="P83" s="4">
        <v>1.0444891373435303</v>
      </c>
      <c r="Q83" s="4">
        <v>1.0926623190564779</v>
      </c>
      <c r="R83" s="4">
        <v>0.95001147752109716</v>
      </c>
      <c r="S83" s="4">
        <v>0.97246654964347545</v>
      </c>
      <c r="T83" s="4">
        <v>0.99751370361254132</v>
      </c>
      <c r="U83" s="4">
        <v>0.95195173146694001</v>
      </c>
      <c r="V83" s="4">
        <v>0.85140205887191411</v>
      </c>
      <c r="W83" s="4">
        <v>1.0365514716439632</v>
      </c>
      <c r="X83" s="4">
        <v>0.93686561574132876</v>
      </c>
      <c r="Y83" s="4">
        <v>0.99508709436229859</v>
      </c>
      <c r="Z83" s="4">
        <v>1.0067671635445408</v>
      </c>
      <c r="AA83" s="4">
        <v>1.0914115412995915</v>
      </c>
      <c r="AB83" s="4">
        <v>0.88581770109165314</v>
      </c>
      <c r="AC83" s="4">
        <v>0.93491349187894945</v>
      </c>
      <c r="AD83" s="4">
        <v>1.053031579582193</v>
      </c>
      <c r="AE83" s="4">
        <v>1.0309919309295552</v>
      </c>
      <c r="AF83" s="4">
        <v>0.98267212879534582</v>
      </c>
      <c r="AG83" s="4">
        <v>0.97358694921838784</v>
      </c>
      <c r="AH83" s="4">
        <v>0.95382499218171757</v>
      </c>
      <c r="AI83" s="4">
        <v>1.028384670007453</v>
      </c>
      <c r="AJ83" s="4">
        <v>1.1027933890178812</v>
      </c>
      <c r="AK83" s="4">
        <v>1.0249411793079792</v>
      </c>
      <c r="AL83" s="4">
        <v>0.94744840456504953</v>
      </c>
      <c r="AM83" s="4">
        <v>0.87486341369942444</v>
      </c>
      <c r="AN83" s="4">
        <v>1.0125868217508531</v>
      </c>
      <c r="AO83" s="4">
        <v>1.0769909278589227</v>
      </c>
      <c r="AP83" s="4">
        <v>1.0711210392664599</v>
      </c>
      <c r="AQ83" s="4">
        <v>0.93182340604039382</v>
      </c>
      <c r="AR83" s="4">
        <v>1.0904770933706738</v>
      </c>
      <c r="AS83" s="4">
        <v>1.033180149885742</v>
      </c>
    </row>
    <row r="84" spans="1:45" x14ac:dyDescent="0.25">
      <c r="A84" s="1">
        <v>2007245</v>
      </c>
      <c r="B84" s="12">
        <v>42274</v>
      </c>
      <c r="C84" s="12">
        <f>VLOOKUP(B84,'Question accuracy'!$A$2:$C$177,3,0)</f>
        <v>0.77080000000000004</v>
      </c>
      <c r="D84" s="12">
        <f>VLOOKUP(B84,'Challenge questions'!$A$2:$C$176,3,0)</f>
        <v>0.48859999999999998</v>
      </c>
      <c r="E84" s="13">
        <f>VLOOKUP(B84,'Cluster failure'!$E$2:$F$177,2,0)</f>
        <v>0.32786885245901637</v>
      </c>
      <c r="F84" s="5">
        <f t="shared" si="12"/>
        <v>-0.11607494166940281</v>
      </c>
      <c r="G84" s="5">
        <f t="shared" si="13"/>
        <v>-0.28615540781700821</v>
      </c>
      <c r="H84" s="5">
        <f t="shared" si="14"/>
        <v>0.39195443292871901</v>
      </c>
      <c r="I84" s="5">
        <f t="shared" si="15"/>
        <v>0.62322541710832291</v>
      </c>
      <c r="J84" s="5">
        <f t="shared" si="16"/>
        <v>-0.18602727608890432</v>
      </c>
      <c r="K84" s="5">
        <f t="shared" si="17"/>
        <v>3</v>
      </c>
      <c r="L84" s="5">
        <f t="shared" si="18"/>
        <v>3</v>
      </c>
      <c r="M84" s="5">
        <f t="shared" si="19"/>
        <v>3</v>
      </c>
      <c r="N84" s="5">
        <f t="shared" si="20"/>
        <v>4</v>
      </c>
      <c r="O84" s="5">
        <f t="shared" si="21"/>
        <v>3</v>
      </c>
      <c r="P84" s="4">
        <v>0.98784873977474141</v>
      </c>
      <c r="Q84" s="4">
        <v>0.96874753487458476</v>
      </c>
      <c r="R84" s="4">
        <v>1.0523611156236967</v>
      </c>
      <c r="S84" s="4">
        <v>1.0856998565771709</v>
      </c>
      <c r="T84" s="4">
        <v>0.98339602799721837</v>
      </c>
      <c r="U84" s="4">
        <v>0.98429694739561546</v>
      </c>
      <c r="V84" s="4">
        <v>1.0516288689274231</v>
      </c>
      <c r="W84" s="4">
        <v>1.1273282123498702</v>
      </c>
      <c r="X84" s="4">
        <v>1.0481085788613589</v>
      </c>
      <c r="Y84" s="4">
        <v>0.98861936954985596</v>
      </c>
      <c r="Z84" s="4">
        <v>0.99995700716317215</v>
      </c>
      <c r="AA84" s="4">
        <v>1.0423923443993848</v>
      </c>
      <c r="AB84" s="4">
        <v>1.0774255503404699</v>
      </c>
      <c r="AC84" s="4">
        <v>1.116338579399593</v>
      </c>
      <c r="AD84" s="4">
        <v>1.0221697346585226</v>
      </c>
      <c r="AE84" s="4">
        <v>1.0756334249995358</v>
      </c>
      <c r="AF84" s="4">
        <v>1.0791583606058097</v>
      </c>
      <c r="AG84" s="4">
        <v>1.0836308461424828</v>
      </c>
      <c r="AH84" s="4">
        <v>1.1176258704389854</v>
      </c>
      <c r="AI84" s="4">
        <v>1.0287823764108739</v>
      </c>
      <c r="AJ84" s="4">
        <v>1.036832476965764</v>
      </c>
      <c r="AK84" s="4">
        <v>1.1089246092146932</v>
      </c>
      <c r="AL84" s="4">
        <v>1.1784768052828039</v>
      </c>
      <c r="AM84" s="4">
        <v>1.1798789815658131</v>
      </c>
      <c r="AN84" s="4">
        <v>1.0440977735317227</v>
      </c>
      <c r="AO84" s="4">
        <v>1.0992168863432201</v>
      </c>
      <c r="AP84" s="4">
        <v>1.1312653942855693</v>
      </c>
      <c r="AQ84" s="4">
        <v>1.0899004367591785</v>
      </c>
      <c r="AR84" s="4">
        <v>1.1537415751112032</v>
      </c>
      <c r="AS84" s="4">
        <v>1.0653646492617934</v>
      </c>
    </row>
    <row r="85" spans="1:45" x14ac:dyDescent="0.25">
      <c r="A85" s="1">
        <v>2006098</v>
      </c>
      <c r="B85" s="12">
        <v>42312</v>
      </c>
      <c r="C85" s="12">
        <f>VLOOKUP(B85,'Question accuracy'!$A$2:$C$177,3,0)</f>
        <v>0.7006</v>
      </c>
      <c r="D85" s="12">
        <f>VLOOKUP(B85,'Challenge questions'!$A$2:$C$176,3,0)</f>
        <v>0.32350000000000001</v>
      </c>
      <c r="E85" s="13">
        <f>VLOOKUP(B85,'Cluster failure'!$E$2:$F$177,2,0)</f>
        <v>0.52941176470588236</v>
      </c>
      <c r="F85" s="5">
        <f t="shared" si="12"/>
        <v>0.23721043281083382</v>
      </c>
      <c r="G85" s="5">
        <f t="shared" si="13"/>
        <v>-0.66552437546798671</v>
      </c>
      <c r="H85" s="5">
        <f t="shared" si="14"/>
        <v>-1.8551674802376961</v>
      </c>
      <c r="I85" s="5">
        <f t="shared" si="15"/>
        <v>-1.9133324655600297</v>
      </c>
      <c r="J85" s="5">
        <f t="shared" si="16"/>
        <v>-0.4754210917287367</v>
      </c>
      <c r="K85" s="5">
        <f t="shared" si="17"/>
        <v>3</v>
      </c>
      <c r="L85" s="5">
        <f t="shared" si="18"/>
        <v>2</v>
      </c>
      <c r="M85" s="5">
        <f t="shared" si="19"/>
        <v>1</v>
      </c>
      <c r="N85" s="5">
        <f t="shared" si="20"/>
        <v>1</v>
      </c>
      <c r="O85" s="5">
        <f t="shared" si="21"/>
        <v>3</v>
      </c>
      <c r="P85" s="4">
        <v>1.0186683520038182</v>
      </c>
      <c r="Q85" s="4">
        <v>0.92854893992841003</v>
      </c>
      <c r="R85" s="4">
        <v>0.75780455215833731</v>
      </c>
      <c r="S85" s="4">
        <v>0.73936529348276991</v>
      </c>
      <c r="T85" s="4">
        <v>0.95939484097088712</v>
      </c>
      <c r="U85" s="4">
        <v>0.98214366787145357</v>
      </c>
      <c r="V85" s="4">
        <v>0.86140462040995802</v>
      </c>
      <c r="W85" s="4">
        <v>0.97228842509953439</v>
      </c>
      <c r="X85" s="4">
        <v>0.87549212219817818</v>
      </c>
      <c r="Y85" s="4">
        <v>0.88529387236283286</v>
      </c>
      <c r="Z85" s="4">
        <v>0.98196038914724326</v>
      </c>
      <c r="AA85" s="4">
        <v>0.96008385259485352</v>
      </c>
      <c r="AB85" s="4">
        <v>0.79519167472317409</v>
      </c>
      <c r="AC85" s="4">
        <v>0.89831159400276317</v>
      </c>
      <c r="AD85" s="4">
        <v>0.88285944573355224</v>
      </c>
      <c r="AE85" s="4">
        <v>1.1211407802272249</v>
      </c>
      <c r="AF85" s="4">
        <v>0.8396610117753025</v>
      </c>
      <c r="AG85" s="4">
        <v>0.7863814005158275</v>
      </c>
      <c r="AH85" s="4">
        <v>0.83432212494731006</v>
      </c>
      <c r="AI85" s="4">
        <v>0.93961373314330165</v>
      </c>
      <c r="AJ85" s="4">
        <v>1.0550839415894682</v>
      </c>
      <c r="AK85" s="4">
        <v>0.89275224946557963</v>
      </c>
      <c r="AL85" s="4">
        <v>0.87283417472188363</v>
      </c>
      <c r="AM85" s="4">
        <v>0.91984705304377756</v>
      </c>
      <c r="AN85" s="4">
        <v>0.86702403243655957</v>
      </c>
      <c r="AO85" s="4">
        <v>0.87010532938562213</v>
      </c>
      <c r="AP85" s="4">
        <v>0.72691803142915246</v>
      </c>
      <c r="AQ85" s="4">
        <v>0.82914962266750403</v>
      </c>
      <c r="AR85" s="4">
        <v>0.96745858364120074</v>
      </c>
      <c r="AS85" s="4">
        <v>0.80697984209178897</v>
      </c>
    </row>
    <row r="86" spans="1:45" x14ac:dyDescent="0.25">
      <c r="A86" s="1">
        <v>2009414</v>
      </c>
      <c r="B86" s="12">
        <v>42238</v>
      </c>
      <c r="C86" s="12">
        <f>VLOOKUP(B86,'Question accuracy'!$A$2:$C$177,3,0)</f>
        <v>0.7984</v>
      </c>
      <c r="D86" s="12">
        <f>VLOOKUP(B86,'Challenge questions'!$A$2:$C$176,3,0)</f>
        <v>0.53739999999999999</v>
      </c>
      <c r="E86" s="13">
        <f>VLOOKUP(B86,'Cluster failure'!$E$2:$F$177,2,0)</f>
        <v>0.25735294117647056</v>
      </c>
      <c r="F86" s="5">
        <f t="shared" si="12"/>
        <v>9.516868771004279E-2</v>
      </c>
      <c r="G86" s="5">
        <f t="shared" si="13"/>
        <v>0.29150186121184535</v>
      </c>
      <c r="H86" s="5">
        <f t="shared" si="14"/>
        <v>0.91820078005330819</v>
      </c>
      <c r="I86" s="5">
        <f t="shared" si="15"/>
        <v>1.1469735514582513</v>
      </c>
      <c r="J86" s="5">
        <f t="shared" si="16"/>
        <v>0.38552632855422353</v>
      </c>
      <c r="K86" s="5">
        <f t="shared" si="17"/>
        <v>3</v>
      </c>
      <c r="L86" s="5">
        <f t="shared" si="18"/>
        <v>3</v>
      </c>
      <c r="M86" s="5">
        <f t="shared" si="19"/>
        <v>4</v>
      </c>
      <c r="N86" s="5">
        <f t="shared" si="20"/>
        <v>4</v>
      </c>
      <c r="O86" s="5">
        <f t="shared" si="21"/>
        <v>3</v>
      </c>
      <c r="P86" s="4">
        <v>1.0062770337648781</v>
      </c>
      <c r="Q86" s="4">
        <v>1.0299571027503838</v>
      </c>
      <c r="R86" s="4">
        <v>1.121342382121514</v>
      </c>
      <c r="S86" s="4">
        <v>1.1572109711158911</v>
      </c>
      <c r="T86" s="4">
        <v>1.0307984402785033</v>
      </c>
      <c r="U86" s="4">
        <v>1.0031304677919672</v>
      </c>
      <c r="V86" s="4">
        <v>1.031174674736745</v>
      </c>
      <c r="W86" s="4">
        <v>1.0436918101488997</v>
      </c>
      <c r="X86" s="4">
        <v>1.0360747601925688</v>
      </c>
      <c r="Y86" s="4">
        <v>1.0504466477455672</v>
      </c>
      <c r="Z86" s="4">
        <v>1.0214074494053744</v>
      </c>
      <c r="AA86" s="4">
        <v>1.0396267872044513</v>
      </c>
      <c r="AB86" s="4">
        <v>1.0501741744194641</v>
      </c>
      <c r="AC86" s="4">
        <v>0.85922293026193575</v>
      </c>
      <c r="AD86" s="4">
        <v>1.0840693223760249</v>
      </c>
      <c r="AE86" s="4">
        <v>1.0632575155142192</v>
      </c>
      <c r="AF86" s="4">
        <v>1.0270194179269179</v>
      </c>
      <c r="AG86" s="4">
        <v>1.0477638731695793</v>
      </c>
      <c r="AH86" s="4">
        <v>1.1213951536691145</v>
      </c>
      <c r="AI86" s="4">
        <v>1.0421035424082064</v>
      </c>
      <c r="AJ86" s="4">
        <v>0.97834257703431593</v>
      </c>
      <c r="AK86" s="4">
        <v>1.0128590110314162</v>
      </c>
      <c r="AL86" s="4">
        <v>0.94377952963606548</v>
      </c>
      <c r="AM86" s="4">
        <v>1.0936599618138831</v>
      </c>
      <c r="AN86" s="4">
        <v>1.0074814951899784</v>
      </c>
      <c r="AO86" s="4">
        <v>1.0371538655597703</v>
      </c>
      <c r="AP86" s="4">
        <v>0.97065098654249926</v>
      </c>
      <c r="AQ86" s="4">
        <v>0.98868565724105439</v>
      </c>
      <c r="AR86" s="4">
        <v>1.1076096339626507</v>
      </c>
      <c r="AS86" s="4">
        <v>1.0005443807266896</v>
      </c>
    </row>
    <row r="87" spans="1:45" x14ac:dyDescent="0.25">
      <c r="A87" s="1">
        <v>2012558</v>
      </c>
      <c r="B87" s="12">
        <v>99976</v>
      </c>
      <c r="C87" s="12">
        <f>VLOOKUP(B87,'Question accuracy'!$A$2:$C$177,3,0)</f>
        <v>0.66010000000000002</v>
      </c>
      <c r="D87" s="12">
        <f>VLOOKUP(B87,'Challenge questions'!$A$2:$C$176,3,0)</f>
        <v>0.34189999999999998</v>
      </c>
      <c r="E87" s="13">
        <f>VLOOKUP(B87,'Cluster failure'!$E$2:$F$177,2,0)</f>
        <v>0.54639175257731953</v>
      </c>
      <c r="F87" s="5">
        <f t="shared" si="12"/>
        <v>3.8853485352604529E-2</v>
      </c>
      <c r="G87" s="5">
        <f t="shared" si="13"/>
        <v>-0.63789825332705896</v>
      </c>
      <c r="H87" s="5">
        <f t="shared" si="14"/>
        <v>0.43744127779811731</v>
      </c>
      <c r="I87" s="5">
        <f t="shared" si="15"/>
        <v>0.19447104276603197</v>
      </c>
      <c r="J87" s="5">
        <f t="shared" si="16"/>
        <v>0.44381370241846263</v>
      </c>
      <c r="K87" s="5">
        <f t="shared" si="17"/>
        <v>3</v>
      </c>
      <c r="L87" s="5">
        <f t="shared" si="18"/>
        <v>2</v>
      </c>
      <c r="M87" s="5">
        <f t="shared" si="19"/>
        <v>3</v>
      </c>
      <c r="N87" s="5">
        <f t="shared" si="20"/>
        <v>3</v>
      </c>
      <c r="O87" s="5">
        <f t="shared" si="21"/>
        <v>3</v>
      </c>
      <c r="P87" s="4">
        <v>1.0013642555277045</v>
      </c>
      <c r="Q87" s="4">
        <v>0.93147625182941507</v>
      </c>
      <c r="R87" s="4">
        <v>1.0583236086371408</v>
      </c>
      <c r="S87" s="4">
        <v>1.027158926000636</v>
      </c>
      <c r="T87" s="4">
        <v>1.0356325662541959</v>
      </c>
      <c r="U87" s="4">
        <v>0.98961739061597509</v>
      </c>
      <c r="V87" s="4">
        <v>0.99427831089477436</v>
      </c>
      <c r="W87" s="4">
        <v>1.1223185821437394</v>
      </c>
      <c r="X87" s="4">
        <v>1.0339808246306841</v>
      </c>
      <c r="Y87" s="4">
        <v>0.92310202084291804</v>
      </c>
      <c r="Z87" s="4">
        <v>1.0013708851932532</v>
      </c>
      <c r="AA87" s="4">
        <v>0.92041332044099045</v>
      </c>
      <c r="AB87" s="4">
        <v>1.0149491254957852</v>
      </c>
      <c r="AC87" s="4">
        <v>1.0672352608965603</v>
      </c>
      <c r="AD87" s="4">
        <v>1.0463974385899866</v>
      </c>
      <c r="AE87" s="4">
        <v>1.0756334249995358</v>
      </c>
      <c r="AF87" s="4">
        <v>0.84274521605404606</v>
      </c>
      <c r="AG87" s="4">
        <v>1.026909370628335</v>
      </c>
      <c r="AH87" s="4">
        <v>1.034639369452182</v>
      </c>
      <c r="AI87" s="4">
        <v>0.95075759741652177</v>
      </c>
      <c r="AJ87" s="4">
        <v>0.91250676018251431</v>
      </c>
      <c r="AK87" s="4">
        <v>0.82980214579722045</v>
      </c>
      <c r="AL87" s="4">
        <v>1.0335896361811028</v>
      </c>
      <c r="AM87" s="4">
        <v>1.0165251280792882</v>
      </c>
      <c r="AN87" s="4">
        <v>0.96546395898630355</v>
      </c>
      <c r="AO87" s="4">
        <v>1.0106150209004661</v>
      </c>
      <c r="AP87" s="4">
        <v>0.95121363709961504</v>
      </c>
      <c r="AQ87" s="4">
        <v>1.0012619138089107</v>
      </c>
      <c r="AR87" s="4">
        <v>1.1088211220780078</v>
      </c>
      <c r="AS87" s="4">
        <v>0.98549222420717097</v>
      </c>
    </row>
    <row r="88" spans="1:45" x14ac:dyDescent="0.25">
      <c r="A88" s="1">
        <v>2012583</v>
      </c>
      <c r="B88" s="12">
        <v>42277</v>
      </c>
      <c r="C88" s="12">
        <f>VLOOKUP(B88,'Question accuracy'!$A$2:$C$177,3,0)</f>
        <v>0.72150000000000003</v>
      </c>
      <c r="D88" s="12">
        <f>VLOOKUP(B88,'Challenge questions'!$A$2:$C$176,3,0)</f>
        <v>0.41460000000000002</v>
      </c>
      <c r="E88" s="13">
        <f>VLOOKUP(B88,'Cluster failure'!$E$2:$F$177,2,0)</f>
        <v>0.51851851851851849</v>
      </c>
      <c r="F88" s="5">
        <f t="shared" si="12"/>
        <v>0.54608091070946252</v>
      </c>
      <c r="G88" s="5">
        <f t="shared" si="13"/>
        <v>0.33324296925537833</v>
      </c>
      <c r="H88" s="5">
        <f t="shared" si="14"/>
        <v>0.80154246081768576</v>
      </c>
      <c r="I88" s="5">
        <f t="shared" si="15"/>
        <v>0.87570386746043882</v>
      </c>
      <c r="J88" s="5">
        <f t="shared" si="16"/>
        <v>1.1131939480624349</v>
      </c>
      <c r="K88" s="5">
        <f t="shared" si="17"/>
        <v>4</v>
      </c>
      <c r="L88" s="5">
        <f t="shared" si="18"/>
        <v>3</v>
      </c>
      <c r="M88" s="5">
        <f t="shared" si="19"/>
        <v>4</v>
      </c>
      <c r="N88" s="5">
        <f t="shared" si="20"/>
        <v>4</v>
      </c>
      <c r="O88" s="5">
        <f t="shared" si="21"/>
        <v>4</v>
      </c>
      <c r="P88" s="4">
        <v>1.0456133348575534</v>
      </c>
      <c r="Q88" s="4">
        <v>1.0343800630816837</v>
      </c>
      <c r="R88" s="4">
        <v>1.1060506111622475</v>
      </c>
      <c r="S88" s="4">
        <v>1.1201725624400729</v>
      </c>
      <c r="T88" s="4">
        <v>1.0911483361123449</v>
      </c>
      <c r="U88" s="4">
        <v>1.0106041905364889</v>
      </c>
      <c r="V88" s="4">
        <v>1.1195027822280323</v>
      </c>
      <c r="W88" s="4">
        <v>1.0958879364227989</v>
      </c>
      <c r="X88" s="4">
        <v>1.0347547552837073</v>
      </c>
      <c r="Y88" s="4">
        <v>1.0631535310405391</v>
      </c>
      <c r="Z88" s="4">
        <v>1.0088071097407332</v>
      </c>
      <c r="AA88" s="4">
        <v>1.1278914548286854</v>
      </c>
      <c r="AB88" s="4">
        <v>1.079196997645542</v>
      </c>
      <c r="AC88" s="4">
        <v>1.1230271288131239</v>
      </c>
      <c r="AD88" s="4">
        <v>1.0414784354928492</v>
      </c>
      <c r="AE88" s="4">
        <v>1.0756334249995358</v>
      </c>
      <c r="AF88" s="4">
        <v>1.1015778055289738</v>
      </c>
      <c r="AG88" s="4">
        <v>1.1153079883066281</v>
      </c>
      <c r="AH88" s="4">
        <v>1.1152878037788712</v>
      </c>
      <c r="AI88" s="4">
        <v>1.0533337217088892</v>
      </c>
      <c r="AJ88" s="4">
        <v>1.0679034815615498</v>
      </c>
      <c r="AK88" s="4">
        <v>1.1211695728006077</v>
      </c>
      <c r="AL88" s="4">
        <v>1.1703994219561187</v>
      </c>
      <c r="AM88" s="4">
        <v>1.1995344687991214</v>
      </c>
      <c r="AN88" s="4">
        <v>1.0597014975929717</v>
      </c>
      <c r="AO88" s="4">
        <v>1.091147806755939</v>
      </c>
      <c r="AP88" s="4">
        <v>1.1027313983999747</v>
      </c>
      <c r="AQ88" s="4">
        <v>1.1894309152627225</v>
      </c>
      <c r="AR88" s="4">
        <v>1.1768075456854794</v>
      </c>
      <c r="AS88" s="4">
        <v>1.0795205388109019</v>
      </c>
    </row>
    <row r="89" spans="1:45" x14ac:dyDescent="0.25">
      <c r="A89" s="1">
        <v>2008238</v>
      </c>
      <c r="B89" s="12" t="e">
        <v>#N/A</v>
      </c>
      <c r="C89" s="12" t="e">
        <f>VLOOKUP(B89,'Question accuracy'!$A$2:$C$177,3,0)</f>
        <v>#N/A</v>
      </c>
      <c r="D89" s="12" t="e">
        <f>VLOOKUP(B89,'Challenge questions'!$A$2:$C$176,3,0)</f>
        <v>#N/A</v>
      </c>
      <c r="E89" s="13" t="e">
        <f>VLOOKUP(B89,'Cluster failure'!$E$2:$F$177,2,0)</f>
        <v>#N/A</v>
      </c>
      <c r="F89" s="5">
        <f t="shared" si="12"/>
        <v>-0.55410048274760493</v>
      </c>
      <c r="G89" s="5">
        <f t="shared" si="13"/>
        <v>0.10672344787592537</v>
      </c>
      <c r="H89" s="5">
        <f t="shared" si="14"/>
        <v>-0.12573037103026097</v>
      </c>
      <c r="I89" s="5">
        <f t="shared" si="15"/>
        <v>0.32884852026256328</v>
      </c>
      <c r="J89" s="5">
        <f t="shared" si="16"/>
        <v>-0.18602727608890432</v>
      </c>
      <c r="K89" s="5">
        <f t="shared" si="17"/>
        <v>2</v>
      </c>
      <c r="L89" s="5">
        <f t="shared" si="18"/>
        <v>3</v>
      </c>
      <c r="M89" s="5">
        <f t="shared" si="19"/>
        <v>3</v>
      </c>
      <c r="N89" s="5">
        <f t="shared" si="20"/>
        <v>3</v>
      </c>
      <c r="O89" s="5">
        <f t="shared" si="21"/>
        <v>3</v>
      </c>
      <c r="P89" s="4">
        <v>0.94963663619608918</v>
      </c>
      <c r="Q89" s="4">
        <v>1.0103776610304138</v>
      </c>
      <c r="R89" s="4">
        <v>0.9845021107700056</v>
      </c>
      <c r="S89" s="4">
        <v>1.0455064532841574</v>
      </c>
      <c r="T89" s="4">
        <v>0.98339602799721837</v>
      </c>
      <c r="U89" s="4">
        <v>0.93628606558861993</v>
      </c>
      <c r="V89" s="4">
        <v>1.0834716207701749</v>
      </c>
      <c r="W89" s="4">
        <v>1.1008145181883922</v>
      </c>
      <c r="X89" s="4">
        <v>1.0426007028287276</v>
      </c>
      <c r="Y89" s="4">
        <v>1.0378960151530106</v>
      </c>
      <c r="Z89" s="4">
        <v>0.94751570230841453</v>
      </c>
      <c r="AA89" s="4">
        <v>0.94198202950256971</v>
      </c>
      <c r="AB89" s="4">
        <v>1.0748871501816941</v>
      </c>
      <c r="AC89" s="4">
        <v>1.0209029357202029</v>
      </c>
      <c r="AD89" s="4">
        <v>0.89553400557567253</v>
      </c>
      <c r="AE89" s="4">
        <v>0.98715388257168046</v>
      </c>
      <c r="AF89" s="4">
        <v>0.97511935417772477</v>
      </c>
      <c r="AG89" s="4">
        <v>0.83753171883133515</v>
      </c>
      <c r="AH89" s="4">
        <v>0.92284101162180798</v>
      </c>
      <c r="AI89" s="4">
        <v>0.93831815925349427</v>
      </c>
      <c r="AJ89" s="4">
        <v>0.85028135419073181</v>
      </c>
      <c r="AK89" s="4">
        <v>1.0046890982843422</v>
      </c>
      <c r="AL89" s="4">
        <v>1.0519486570333241</v>
      </c>
      <c r="AM89" s="4">
        <v>0.86690979955115843</v>
      </c>
      <c r="AN89" s="4">
        <v>0.90634093970926921</v>
      </c>
      <c r="AO89" s="4">
        <v>0.88593228657083445</v>
      </c>
      <c r="AP89" s="4">
        <v>1.0791666195016039</v>
      </c>
      <c r="AQ89" s="4">
        <v>1.0571580364146915</v>
      </c>
      <c r="AR89" s="4">
        <v>0.94439261306692446</v>
      </c>
      <c r="AS89" s="4">
        <v>0.87023007527977692</v>
      </c>
    </row>
    <row r="90" spans="1:45" x14ac:dyDescent="0.25">
      <c r="A90" s="1">
        <v>2013725</v>
      </c>
      <c r="B90" s="12" t="e">
        <v>#N/A</v>
      </c>
      <c r="C90" s="12" t="e">
        <f>VLOOKUP(B90,'Question accuracy'!$A$2:$C$177,3,0)</f>
        <v>#N/A</v>
      </c>
      <c r="D90" s="12" t="e">
        <f>VLOOKUP(B90,'Challenge questions'!$A$2:$C$176,3,0)</f>
        <v>#N/A</v>
      </c>
      <c r="E90" s="13" t="e">
        <f>VLOOKUP(B90,'Cluster failure'!$E$2:$F$177,2,0)</f>
        <v>#N/A</v>
      </c>
      <c r="F90" s="5">
        <f t="shared" si="12"/>
        <v>-1.8985748225135068</v>
      </c>
      <c r="G90" s="5">
        <f t="shared" si="13"/>
        <v>-1.4144476733980722</v>
      </c>
      <c r="H90" s="5">
        <f t="shared" si="14"/>
        <v>-1.4612597621270778</v>
      </c>
      <c r="I90" s="5">
        <f t="shared" si="15"/>
        <v>-1.3895843312101006</v>
      </c>
      <c r="J90" s="5">
        <f t="shared" si="16"/>
        <v>-1.168740417055526</v>
      </c>
      <c r="K90" s="5">
        <f t="shared" si="17"/>
        <v>1</v>
      </c>
      <c r="L90" s="5">
        <f t="shared" si="18"/>
        <v>2</v>
      </c>
      <c r="M90" s="5">
        <f t="shared" si="19"/>
        <v>2</v>
      </c>
      <c r="N90" s="5">
        <f t="shared" si="20"/>
        <v>2</v>
      </c>
      <c r="O90" s="5">
        <f t="shared" si="21"/>
        <v>2</v>
      </c>
      <c r="P90" s="4">
        <v>0.83234851504334906</v>
      </c>
      <c r="Q90" s="4">
        <v>0.84919172606440674</v>
      </c>
      <c r="R90" s="4">
        <v>0.80943864601381943</v>
      </c>
      <c r="S90" s="4">
        <v>0.81087640802149019</v>
      </c>
      <c r="T90" s="4">
        <v>0.90189365781897024</v>
      </c>
      <c r="U90" s="4">
        <v>0.85060883381075503</v>
      </c>
      <c r="V90" s="4">
        <v>0.86431169637142735</v>
      </c>
      <c r="W90" s="4">
        <v>0.91023913529444911</v>
      </c>
      <c r="X90" s="4">
        <v>0.863760241834723</v>
      </c>
      <c r="Y90" s="4">
        <v>0.90485329750257559</v>
      </c>
      <c r="Z90" s="4">
        <v>0.84865543911629793</v>
      </c>
      <c r="AA90" s="4">
        <v>0.82662908480693609</v>
      </c>
      <c r="AB90" s="4">
        <v>0.86692347460017294</v>
      </c>
      <c r="AC90" s="4">
        <v>0.8406377538618085</v>
      </c>
      <c r="AD90" s="4">
        <v>0.95099735968173282</v>
      </c>
      <c r="AE90" s="4">
        <v>0.88716429181621737</v>
      </c>
      <c r="AF90" s="4">
        <v>0.84883703138275646</v>
      </c>
      <c r="AG90" s="4">
        <v>0.94827174095744038</v>
      </c>
      <c r="AH90" s="4">
        <v>0.93665287091608507</v>
      </c>
      <c r="AI90" s="4">
        <v>0.92967912773242622</v>
      </c>
      <c r="AJ90" s="4">
        <v>0.68410418030866127</v>
      </c>
      <c r="AK90" s="4">
        <v>0.95273413812851826</v>
      </c>
      <c r="AL90" s="4">
        <v>1.0568628962096593</v>
      </c>
      <c r="AM90" s="4">
        <v>0.91781040117042478</v>
      </c>
      <c r="AN90" s="4">
        <v>0.88262775649780867</v>
      </c>
      <c r="AO90" s="4">
        <v>0.68009436240703014</v>
      </c>
      <c r="AP90" s="4">
        <v>1.0006173565070344</v>
      </c>
      <c r="AQ90" s="4">
        <v>1.0871608144496949</v>
      </c>
      <c r="AR90" s="4">
        <v>1.0059018679316611</v>
      </c>
      <c r="AS90" s="4">
        <v>0.89943812134840428</v>
      </c>
    </row>
    <row r="91" spans="1:45" x14ac:dyDescent="0.25">
      <c r="A91" s="1">
        <v>2006039</v>
      </c>
      <c r="B91" s="12">
        <v>42243</v>
      </c>
      <c r="C91" s="12">
        <f>VLOOKUP(B91,'Question accuracy'!$A$2:$C$177,3,0)</f>
        <v>0.79059999999999997</v>
      </c>
      <c r="D91" s="12">
        <f>VLOOKUP(B91,'Challenge questions'!$A$2:$C$176,3,0)</f>
        <v>0.38719999999999999</v>
      </c>
      <c r="E91" s="13">
        <f>VLOOKUP(B91,'Cluster failure'!$E$2:$F$177,2,0)</f>
        <v>0.22142857142857142</v>
      </c>
      <c r="F91" s="5">
        <f t="shared" si="12"/>
        <v>0.83016440091104204</v>
      </c>
      <c r="G91" s="5">
        <f t="shared" si="13"/>
        <v>0.53213636849390245</v>
      </c>
      <c r="H91" s="5">
        <f t="shared" si="14"/>
        <v>1.1258327890277238</v>
      </c>
      <c r="I91" s="5">
        <f t="shared" si="15"/>
        <v>0.66422323850321829</v>
      </c>
      <c r="J91" s="5">
        <f t="shared" si="16"/>
        <v>0.98046658008392384</v>
      </c>
      <c r="K91" s="5">
        <f t="shared" si="17"/>
        <v>4</v>
      </c>
      <c r="L91" s="5">
        <f t="shared" si="18"/>
        <v>4</v>
      </c>
      <c r="M91" s="5">
        <f t="shared" si="19"/>
        <v>4</v>
      </c>
      <c r="N91" s="5">
        <f t="shared" si="20"/>
        <v>4</v>
      </c>
      <c r="O91" s="5">
        <f t="shared" si="21"/>
        <v>4</v>
      </c>
      <c r="P91" s="4">
        <v>1.0703959713354334</v>
      </c>
      <c r="Q91" s="4">
        <v>1.0554551532319485</v>
      </c>
      <c r="R91" s="4">
        <v>1.1485591391076684</v>
      </c>
      <c r="S91" s="4">
        <v>1.091297585159531</v>
      </c>
      <c r="T91" s="4">
        <v>1.0801404492460629</v>
      </c>
      <c r="U91" s="4">
        <v>1.0571800132085991</v>
      </c>
      <c r="V91" s="4">
        <v>1.1350080268798852</v>
      </c>
      <c r="W91" s="4">
        <v>1.1467015680064117</v>
      </c>
      <c r="X91" s="4">
        <v>1.0577465236629295</v>
      </c>
      <c r="Y91" s="4">
        <v>1.0626124633057954</v>
      </c>
      <c r="Z91" s="4">
        <v>1.0674325028107485</v>
      </c>
      <c r="AA91" s="4">
        <v>1.1247752332465708</v>
      </c>
      <c r="AB91" s="4">
        <v>1.1017550496758479</v>
      </c>
      <c r="AC91" s="4">
        <v>1.1198182963863408</v>
      </c>
      <c r="AD91" s="4">
        <v>1.0965679843479839</v>
      </c>
      <c r="AE91" s="4">
        <v>1.1280592923129102</v>
      </c>
      <c r="AF91" s="4">
        <v>1.064544412085324</v>
      </c>
      <c r="AG91" s="4">
        <v>1.0836308461424828</v>
      </c>
      <c r="AH91" s="4">
        <v>1.1699602767534303</v>
      </c>
      <c r="AI91" s="4">
        <v>1.0468719919119336</v>
      </c>
      <c r="AJ91" s="4">
        <v>1.1537705784285543</v>
      </c>
      <c r="AK91" s="4">
        <v>1.1544676736942687</v>
      </c>
      <c r="AL91" s="4">
        <v>1.1955904618876738</v>
      </c>
      <c r="AM91" s="4">
        <v>1.1770426491269446</v>
      </c>
      <c r="AN91" s="4">
        <v>1.0873135650891366</v>
      </c>
      <c r="AO91" s="4">
        <v>1.1540787222914708</v>
      </c>
      <c r="AP91" s="4">
        <v>1.1077006153871984</v>
      </c>
      <c r="AQ91" s="4">
        <v>1.1321649815021997</v>
      </c>
      <c r="AR91" s="4">
        <v>1.1969068012686059</v>
      </c>
      <c r="AS91" s="4">
        <v>1.100754373134565</v>
      </c>
    </row>
    <row r="92" spans="1:45" x14ac:dyDescent="0.25">
      <c r="A92" s="1">
        <v>2006014</v>
      </c>
      <c r="B92" s="12">
        <v>42280</v>
      </c>
      <c r="C92" s="12">
        <f>VLOOKUP(B92,'Question accuracy'!$A$2:$C$177,3,0)</f>
        <v>0.74329999999999996</v>
      </c>
      <c r="D92" s="12">
        <f>VLOOKUP(B92,'Challenge questions'!$A$2:$C$176,3,0)</f>
        <v>0.4</v>
      </c>
      <c r="E92" s="13">
        <f>VLOOKUP(B92,'Cluster failure'!$E$2:$F$177,2,0)</f>
        <v>0.3</v>
      </c>
      <c r="F92" s="5">
        <f t="shared" si="12"/>
        <v>0.17858305410895908</v>
      </c>
      <c r="G92" s="5">
        <f t="shared" si="13"/>
        <v>-8.2960411851380644E-2</v>
      </c>
      <c r="H92" s="5">
        <f t="shared" si="14"/>
        <v>0.27673889024596726</v>
      </c>
      <c r="I92" s="5">
        <f t="shared" si="15"/>
        <v>-0.41397460966993416</v>
      </c>
      <c r="J92" s="5">
        <f t="shared" si="16"/>
        <v>-0.22297105674792067</v>
      </c>
      <c r="K92" s="5">
        <f t="shared" si="17"/>
        <v>3</v>
      </c>
      <c r="L92" s="5">
        <f t="shared" si="18"/>
        <v>3</v>
      </c>
      <c r="M92" s="5">
        <f t="shared" si="19"/>
        <v>3</v>
      </c>
      <c r="N92" s="5">
        <f t="shared" si="20"/>
        <v>3</v>
      </c>
      <c r="O92" s="5">
        <f t="shared" si="21"/>
        <v>3</v>
      </c>
      <c r="P92" s="4">
        <v>1.0135538660722754</v>
      </c>
      <c r="Q92" s="4">
        <v>0.99027842968785429</v>
      </c>
      <c r="R92" s="4">
        <v>1.037258466269614</v>
      </c>
      <c r="S92" s="4">
        <v>0.94408344775394071</v>
      </c>
      <c r="T92" s="4">
        <v>0.98033205585567007</v>
      </c>
      <c r="U92" s="4">
        <v>1.0294370201110066</v>
      </c>
      <c r="V92" s="4">
        <v>0.99254790612654797</v>
      </c>
      <c r="W92" s="4">
        <v>1.0244015029328959</v>
      </c>
      <c r="X92" s="4">
        <v>0.95512343874094263</v>
      </c>
      <c r="Y92" s="4">
        <v>0.96498505686655811</v>
      </c>
      <c r="Z92" s="4">
        <v>0.9939346606457734</v>
      </c>
      <c r="AA92" s="4">
        <v>1.0215679358235183</v>
      </c>
      <c r="AB92" s="4">
        <v>1.0233062749253106</v>
      </c>
      <c r="AC92" s="4">
        <v>0.92998964176791821</v>
      </c>
      <c r="AD92" s="4">
        <v>0.9782595246418061</v>
      </c>
      <c r="AE92" s="4">
        <v>1.0111022558302081</v>
      </c>
      <c r="AF92" s="4">
        <v>1.0336028339703844</v>
      </c>
      <c r="AG92" s="4">
        <v>1.0145998290988663</v>
      </c>
      <c r="AH92" s="4">
        <v>0.99578493654446343</v>
      </c>
      <c r="AI92" s="4">
        <v>0.92967912773242622</v>
      </c>
      <c r="AJ92" s="4">
        <v>0.92902010781482558</v>
      </c>
      <c r="AK92" s="4">
        <v>1.0489625316211466</v>
      </c>
      <c r="AL92" s="4">
        <v>1.0025254671217132</v>
      </c>
      <c r="AM92" s="4">
        <v>0.96108243345135425</v>
      </c>
      <c r="AN92" s="4">
        <v>0.86191870587568487</v>
      </c>
      <c r="AO92" s="4">
        <v>0.92096548114821608</v>
      </c>
      <c r="AP92" s="4">
        <v>1.0791666195016039</v>
      </c>
      <c r="AQ92" s="4">
        <v>1.0360257640431809</v>
      </c>
      <c r="AR92" s="4">
        <v>1.0289678385059373</v>
      </c>
      <c r="AS92" s="4">
        <v>0.88691742094890058</v>
      </c>
    </row>
    <row r="93" spans="1:45" x14ac:dyDescent="0.25">
      <c r="A93" s="1">
        <v>2006003</v>
      </c>
      <c r="B93" s="12" t="e">
        <v>#N/A</v>
      </c>
      <c r="C93" s="12" t="e">
        <f>VLOOKUP(B93,'Question accuracy'!$A$2:$C$177,3,0)</f>
        <v>#N/A</v>
      </c>
      <c r="D93" s="12" t="e">
        <f>VLOOKUP(B93,'Challenge questions'!$A$2:$C$176,3,0)</f>
        <v>#N/A</v>
      </c>
      <c r="E93" s="13" t="e">
        <f>VLOOKUP(B93,'Cluster failure'!$E$2:$F$177,2,0)</f>
        <v>#N/A</v>
      </c>
      <c r="F93" s="5">
        <f t="shared" si="12"/>
        <v>3.0591156120257344E-2</v>
      </c>
      <c r="G93" s="5">
        <f t="shared" si="13"/>
        <v>0.75374794708923964</v>
      </c>
      <c r="H93" s="5">
        <f t="shared" si="14"/>
        <v>0.43032251118537879</v>
      </c>
      <c r="I93" s="5">
        <f t="shared" si="15"/>
        <v>0.9381947977972801</v>
      </c>
      <c r="J93" s="5">
        <f t="shared" si="16"/>
        <v>0.27099463450710309</v>
      </c>
      <c r="K93" s="5">
        <f t="shared" si="17"/>
        <v>3</v>
      </c>
      <c r="L93" s="5">
        <f t="shared" si="18"/>
        <v>4</v>
      </c>
      <c r="M93" s="5">
        <f t="shared" si="19"/>
        <v>3</v>
      </c>
      <c r="N93" s="5">
        <f t="shared" si="20"/>
        <v>4</v>
      </c>
      <c r="O93" s="5">
        <f t="shared" si="21"/>
        <v>3</v>
      </c>
      <c r="P93" s="4">
        <v>1.0006434734024197</v>
      </c>
      <c r="Q93" s="4">
        <v>1.0789375011385178</v>
      </c>
      <c r="R93" s="4">
        <v>1.0573904685981985</v>
      </c>
      <c r="S93" s="4">
        <v>1.1287049003786045</v>
      </c>
      <c r="T93" s="4">
        <v>1.0212996311792493</v>
      </c>
      <c r="U93" s="4">
        <v>1.0024122474026906</v>
      </c>
      <c r="V93" s="4">
        <v>0.97586599028145216</v>
      </c>
      <c r="W93" s="4">
        <v>1.0436918101488997</v>
      </c>
      <c r="X93" s="4">
        <v>1.0556525881010448</v>
      </c>
      <c r="Y93" s="4">
        <v>0.94743365196337459</v>
      </c>
      <c r="Z93" s="4">
        <v>1.0531861218818996</v>
      </c>
      <c r="AA93" s="4">
        <v>1.0987075240054103</v>
      </c>
      <c r="AB93" s="4">
        <v>0.97172539966892701</v>
      </c>
      <c r="AC93" s="4">
        <v>0.97660619440630969</v>
      </c>
      <c r="AD93" s="4">
        <v>0.94607835658459516</v>
      </c>
      <c r="AE93" s="4">
        <v>1.0825519370852212</v>
      </c>
      <c r="AF93" s="4">
        <v>1.0984936012502304</v>
      </c>
      <c r="AG93" s="4">
        <v>1.0462769712630116</v>
      </c>
      <c r="AH93" s="4">
        <v>0.98304587028406176</v>
      </c>
      <c r="AI93" s="4">
        <v>0.97838411192503594</v>
      </c>
      <c r="AJ93" s="4">
        <v>0.99116211700639756</v>
      </c>
      <c r="AK93" s="4">
        <v>1.0929301854086402</v>
      </c>
      <c r="AL93" s="4">
        <v>1.0308796512036182</v>
      </c>
      <c r="AM93" s="4">
        <v>0.91519271410271752</v>
      </c>
      <c r="AN93" s="4">
        <v>0.89643379024589109</v>
      </c>
      <c r="AO93" s="4">
        <v>0.92096548114821608</v>
      </c>
      <c r="AP93" s="4">
        <v>1.0661518222792361</v>
      </c>
      <c r="AQ93" s="4">
        <v>1.0735292365869349</v>
      </c>
      <c r="AR93" s="4">
        <v>0.92132664249264817</v>
      </c>
      <c r="AS93" s="4">
        <v>0.93370907965706162</v>
      </c>
    </row>
    <row r="94" spans="1:45" x14ac:dyDescent="0.25">
      <c r="A94" s="1">
        <v>2013767</v>
      </c>
      <c r="B94" s="12">
        <v>128398</v>
      </c>
      <c r="C94" s="12">
        <f>VLOOKUP(B94,'Question accuracy'!$A$2:$C$177,3,0)</f>
        <v>0.79659999999999997</v>
      </c>
      <c r="D94" s="12">
        <f>VLOOKUP(B94,'Challenge questions'!$A$2:$C$176,3,0)</f>
        <v>0.53129999999999999</v>
      </c>
      <c r="E94" s="13">
        <f>VLOOKUP(B94,'Cluster failure'!$E$2:$F$177,2,0)</f>
        <v>0.2</v>
      </c>
      <c r="F94" s="5">
        <f t="shared" si="12"/>
        <v>-0.47894844558103583</v>
      </c>
      <c r="G94" s="5">
        <f t="shared" si="13"/>
        <v>-9.2168703166233379E-2</v>
      </c>
      <c r="H94" s="5">
        <f t="shared" si="14"/>
        <v>-0.10148851808630495</v>
      </c>
      <c r="I94" s="5">
        <f t="shared" si="15"/>
        <v>0.3707469667562085</v>
      </c>
      <c r="J94" s="5">
        <f t="shared" si="16"/>
        <v>-0.24171916347555047</v>
      </c>
      <c r="K94" s="5">
        <f t="shared" si="17"/>
        <v>3</v>
      </c>
      <c r="L94" s="5">
        <f t="shared" si="18"/>
        <v>3</v>
      </c>
      <c r="M94" s="5">
        <f t="shared" si="19"/>
        <v>3</v>
      </c>
      <c r="N94" s="5">
        <f t="shared" si="20"/>
        <v>3</v>
      </c>
      <c r="O94" s="5">
        <f t="shared" si="21"/>
        <v>3</v>
      </c>
      <c r="P94" s="4">
        <v>0.95619268637820165</v>
      </c>
      <c r="Q94" s="4">
        <v>0.98930270314120461</v>
      </c>
      <c r="R94" s="4">
        <v>0.9876797740972002</v>
      </c>
      <c r="S94" s="4">
        <v>1.0512271507142692</v>
      </c>
      <c r="T94" s="4">
        <v>0.97877716148114935</v>
      </c>
      <c r="U94" s="4">
        <v>0.94304156794386473</v>
      </c>
      <c r="V94" s="4">
        <v>1.0206183796237174</v>
      </c>
      <c r="W94" s="4">
        <v>1.0293280846984889</v>
      </c>
      <c r="X94" s="4">
        <v>0.9715892644840064</v>
      </c>
      <c r="Y94" s="4">
        <v>0.9168628623603885</v>
      </c>
      <c r="Z94" s="4">
        <v>0.87628996957375793</v>
      </c>
      <c r="AA94" s="4">
        <v>1.0166752995454049</v>
      </c>
      <c r="AB94" s="4">
        <v>1.0748871501816941</v>
      </c>
      <c r="AC94" s="4">
        <v>0.95946515113046582</v>
      </c>
      <c r="AD94" s="4">
        <v>0.93452521249525111</v>
      </c>
      <c r="AE94" s="4">
        <v>1.0632575155142192</v>
      </c>
      <c r="AF94" s="4">
        <v>1.0119138686916758</v>
      </c>
      <c r="AG94" s="4">
        <v>0.99321450074987083</v>
      </c>
      <c r="AH94" s="4">
        <v>1.0176331911303249</v>
      </c>
      <c r="AI94" s="4">
        <v>0.94170471983995119</v>
      </c>
      <c r="AJ94" s="4">
        <v>1.0131490876904368</v>
      </c>
      <c r="AK94" s="4">
        <v>1.170624892809673</v>
      </c>
      <c r="AL94" s="4">
        <v>1.0761808070133798</v>
      </c>
      <c r="AM94" s="4">
        <v>1.0820703346612335</v>
      </c>
      <c r="AN94" s="4">
        <v>0.92975061926235825</v>
      </c>
      <c r="AO94" s="4">
        <v>1.0170140221995514</v>
      </c>
      <c r="AP94" s="4">
        <v>0.97147181291988405</v>
      </c>
      <c r="AQ94" s="4">
        <v>1.0373955751979229</v>
      </c>
      <c r="AR94" s="4">
        <v>0.97984586413479347</v>
      </c>
      <c r="AS94" s="4">
        <v>0.96060816819937855</v>
      </c>
    </row>
    <row r="95" spans="1:45" x14ac:dyDescent="0.25">
      <c r="A95" s="1">
        <v>2013710</v>
      </c>
      <c r="B95" s="12">
        <v>128399</v>
      </c>
      <c r="C95" s="12">
        <f>VLOOKUP(B95,'Question accuracy'!$A$2:$C$177,3,0)</f>
        <v>0.70650000000000002</v>
      </c>
      <c r="D95" s="12">
        <f>VLOOKUP(B95,'Challenge questions'!$A$2:$C$176,3,0)</f>
        <v>0.2258</v>
      </c>
      <c r="E95" s="13">
        <f>VLOOKUP(B95,'Cluster failure'!$E$2:$F$177,2,0)</f>
        <v>0.5757575757575758</v>
      </c>
      <c r="F95" s="5">
        <f t="shared" si="12"/>
        <v>-0.55410048274760493</v>
      </c>
      <c r="G95" s="5">
        <f t="shared" si="13"/>
        <v>-1.025870414432241</v>
      </c>
      <c r="H95" s="5">
        <f t="shared" si="14"/>
        <v>0.4232037445726386</v>
      </c>
      <c r="I95" s="5">
        <f t="shared" si="15"/>
        <v>0.31095791171561676</v>
      </c>
      <c r="J95" s="5">
        <f t="shared" si="16"/>
        <v>-1.6257623276515334</v>
      </c>
      <c r="K95" s="5">
        <f t="shared" si="17"/>
        <v>2</v>
      </c>
      <c r="L95" s="5">
        <f t="shared" si="18"/>
        <v>2</v>
      </c>
      <c r="M95" s="5">
        <f t="shared" si="19"/>
        <v>3</v>
      </c>
      <c r="N95" s="5">
        <f t="shared" si="20"/>
        <v>3</v>
      </c>
      <c r="O95" s="5">
        <f t="shared" si="21"/>
        <v>1</v>
      </c>
      <c r="P95" s="4">
        <v>0.94963663619608918</v>
      </c>
      <c r="Q95" s="4">
        <v>0.89036604755723114</v>
      </c>
      <c r="R95" s="4">
        <v>1.056457328559256</v>
      </c>
      <c r="S95" s="4">
        <v>1.0430637193189929</v>
      </c>
      <c r="T95" s="4">
        <v>0.86399005463693934</v>
      </c>
      <c r="U95" s="4">
        <v>0.97006634065218067</v>
      </c>
      <c r="V95" s="4">
        <v>0.8840053506383857</v>
      </c>
      <c r="W95" s="4">
        <v>1.0335895012961005</v>
      </c>
      <c r="X95" s="4">
        <v>0.94991750101364592</v>
      </c>
      <c r="Y95" s="4">
        <v>0.99639779616169877</v>
      </c>
      <c r="Z95" s="4">
        <v>0.89366051942357549</v>
      </c>
      <c r="AA95" s="4">
        <v>0.80162491510736533</v>
      </c>
      <c r="AB95" s="4">
        <v>0.96044637365377394</v>
      </c>
      <c r="AC95" s="4">
        <v>0.92938484812766786</v>
      </c>
      <c r="AD95" s="4">
        <v>0.88777844883069001</v>
      </c>
      <c r="AE95" s="4">
        <v>0.96559490060251874</v>
      </c>
      <c r="AF95" s="4">
        <v>0.90690550368943657</v>
      </c>
      <c r="AG95" s="4">
        <v>0.90088600315962564</v>
      </c>
      <c r="AH95" s="4">
        <v>0.84579591758147254</v>
      </c>
      <c r="AI95" s="4">
        <v>0.85899780636933476</v>
      </c>
      <c r="AJ95" s="4">
        <v>0.79387224012843582</v>
      </c>
      <c r="AK95" s="4">
        <v>0.76056331962318013</v>
      </c>
      <c r="AL95" s="4">
        <v>0.89390318055158946</v>
      </c>
      <c r="AM95" s="4">
        <v>0.8064818746786111</v>
      </c>
      <c r="AN95" s="4">
        <v>0.84721792043223487</v>
      </c>
      <c r="AO95" s="4">
        <v>0.73359732205643458</v>
      </c>
      <c r="AP95" s="4">
        <v>0.8639676602738513</v>
      </c>
      <c r="AQ95" s="4">
        <v>0.97465039681843268</v>
      </c>
      <c r="AR95" s="4">
        <v>0.82431750009715932</v>
      </c>
      <c r="AS95" s="4">
        <v>0.87455406534061186</v>
      </c>
    </row>
    <row r="96" spans="1:45" x14ac:dyDescent="0.25">
      <c r="A96" s="1">
        <v>2006065</v>
      </c>
      <c r="B96" s="12">
        <v>42285</v>
      </c>
      <c r="C96" s="12">
        <f>VLOOKUP(B96,'Question accuracy'!$A$2:$C$177,3,0)</f>
        <v>0.6885</v>
      </c>
      <c r="D96" s="12">
        <f>VLOOKUP(B96,'Challenge questions'!$A$2:$C$176,3,0)</f>
        <v>0.41670000000000001</v>
      </c>
      <c r="E96" s="13">
        <f>VLOOKUP(B96,'Cluster failure'!$E$2:$F$177,2,0)</f>
        <v>0.54545454545454541</v>
      </c>
      <c r="F96" s="5">
        <f t="shared" si="12"/>
        <v>-1.9525778485265137</v>
      </c>
      <c r="G96" s="5">
        <f t="shared" si="13"/>
        <v>-2.6440361362279905</v>
      </c>
      <c r="H96" s="5">
        <f t="shared" si="14"/>
        <v>-2.0956028853216795</v>
      </c>
      <c r="I96" s="5">
        <f t="shared" si="15"/>
        <v>-0.72534148996389203</v>
      </c>
      <c r="J96" s="5">
        <f t="shared" si="16"/>
        <v>-3.2195683403978905</v>
      </c>
      <c r="K96" s="5">
        <f t="shared" si="17"/>
        <v>1</v>
      </c>
      <c r="L96" s="5">
        <f t="shared" si="18"/>
        <v>1</v>
      </c>
      <c r="M96" s="5">
        <f t="shared" si="19"/>
        <v>1</v>
      </c>
      <c r="N96" s="5">
        <f t="shared" si="20"/>
        <v>2</v>
      </c>
      <c r="O96" s="5">
        <f t="shared" si="21"/>
        <v>1</v>
      </c>
      <c r="P96" s="4">
        <v>0.82763744450054422</v>
      </c>
      <c r="Q96" s="4">
        <v>0.7189023961968587</v>
      </c>
      <c r="R96" s="4">
        <v>0.72628787020086183</v>
      </c>
      <c r="S96" s="4">
        <v>0.90157027934351419</v>
      </c>
      <c r="T96" s="4">
        <v>0.73180604057623455</v>
      </c>
      <c r="U96" s="4">
        <v>0.83177531341440336</v>
      </c>
      <c r="V96" s="4">
        <v>0.72025877315532438</v>
      </c>
      <c r="W96" s="4">
        <v>0.91007303841337361</v>
      </c>
      <c r="X96" s="4">
        <v>0.77730104435046543</v>
      </c>
      <c r="Y96" s="4">
        <v>0.95358887537098658</v>
      </c>
      <c r="Z96" s="4">
        <v>0.86102361554681295</v>
      </c>
      <c r="AA96" s="4">
        <v>0.83147874937369837</v>
      </c>
      <c r="AB96" s="4">
        <v>0.87350917672462625</v>
      </c>
      <c r="AC96" s="4">
        <v>0.85850086369979384</v>
      </c>
      <c r="AD96" s="4">
        <v>0.84973275979372642</v>
      </c>
      <c r="AE96" s="4">
        <v>0.83480083994844601</v>
      </c>
      <c r="AF96" s="4">
        <v>0.77224039130488764</v>
      </c>
      <c r="AG96" s="4">
        <v>0.88343055472258214</v>
      </c>
      <c r="AH96" s="4">
        <v>0.82518639897326196</v>
      </c>
      <c r="AI96" s="4">
        <v>0.87888315684316709</v>
      </c>
      <c r="AJ96" s="4">
        <v>0.74989829876035774</v>
      </c>
      <c r="AK96" s="4">
        <v>0.71221483544753494</v>
      </c>
      <c r="AL96" s="4">
        <v>0.75975080814828955</v>
      </c>
      <c r="AM96" s="4">
        <v>0.77011947858325513</v>
      </c>
      <c r="AN96" s="4">
        <v>0.83220544440798194</v>
      </c>
      <c r="AO96" s="4">
        <v>0.62405342971734756</v>
      </c>
      <c r="AP96" s="4">
        <v>0.78106072799361359</v>
      </c>
      <c r="AQ96" s="4">
        <v>0.84035606808061836</v>
      </c>
      <c r="AR96" s="4">
        <v>0.81662884323906726</v>
      </c>
      <c r="AS96" s="4">
        <v>0.76636986118777217</v>
      </c>
    </row>
    <row r="97" spans="1:45" x14ac:dyDescent="0.25">
      <c r="A97" s="1">
        <v>2012615</v>
      </c>
      <c r="B97" s="12">
        <v>99990</v>
      </c>
      <c r="C97" s="12">
        <f>VLOOKUP(B97,'Question accuracy'!$A$2:$C$177,3,0)</f>
        <v>0.6794</v>
      </c>
      <c r="D97" s="12">
        <f>VLOOKUP(B97,'Challenge questions'!$A$2:$C$176,3,0)</f>
        <v>0.31580000000000003</v>
      </c>
      <c r="E97" s="13">
        <f>VLOOKUP(B97,'Cluster failure'!$E$2:$F$177,2,0)</f>
        <v>0.41379310344827586</v>
      </c>
      <c r="F97" s="5">
        <f t="shared" si="12"/>
        <v>-0.11607494166940281</v>
      </c>
      <c r="G97" s="5">
        <f t="shared" si="13"/>
        <v>0.42532962699301535</v>
      </c>
      <c r="H97" s="5">
        <f t="shared" si="14"/>
        <v>0.16864211417595407</v>
      </c>
      <c r="I97" s="5">
        <f t="shared" si="15"/>
        <v>5.3841478495069671E-3</v>
      </c>
      <c r="J97" s="5">
        <f t="shared" si="16"/>
        <v>0.27359012098469465</v>
      </c>
      <c r="K97" s="5">
        <f t="shared" si="17"/>
        <v>3</v>
      </c>
      <c r="L97" s="5">
        <f t="shared" si="18"/>
        <v>3</v>
      </c>
      <c r="M97" s="5">
        <f t="shared" si="19"/>
        <v>3</v>
      </c>
      <c r="N97" s="5">
        <f t="shared" si="20"/>
        <v>3</v>
      </c>
      <c r="O97" s="5">
        <f t="shared" si="21"/>
        <v>3</v>
      </c>
      <c r="P97" s="4">
        <v>0.98784873977474141</v>
      </c>
      <c r="Q97" s="4">
        <v>1.0441377253313486</v>
      </c>
      <c r="R97" s="4">
        <v>1.0230889569544737</v>
      </c>
      <c r="S97" s="4">
        <v>1.0013415269240173</v>
      </c>
      <c r="T97" s="4">
        <v>1.0215148906388727</v>
      </c>
      <c r="U97" s="4">
        <v>1.0173603837135679</v>
      </c>
      <c r="V97" s="4">
        <v>1.0218279906620276</v>
      </c>
      <c r="W97" s="4">
        <v>1.0651128256637092</v>
      </c>
      <c r="X97" s="4">
        <v>1.0582925979187683</v>
      </c>
      <c r="Y97" s="4">
        <v>1.0626124633057954</v>
      </c>
      <c r="Z97" s="4">
        <v>1.0463759655005311</v>
      </c>
      <c r="AA97" s="4">
        <v>1.0319801401114514</v>
      </c>
      <c r="AB97" s="4">
        <v>0.94941955131638778</v>
      </c>
      <c r="AC97" s="4">
        <v>0.88349036205141795</v>
      </c>
      <c r="AD97" s="4">
        <v>1.0270887377556601</v>
      </c>
      <c r="AE97" s="4">
        <v>1.0410408645711089</v>
      </c>
      <c r="AF97" s="4">
        <v>0.96139817100261682</v>
      </c>
      <c r="AG97" s="4">
        <v>0.96058128248690899</v>
      </c>
      <c r="AH97" s="4">
        <v>1.0083315222125011</v>
      </c>
      <c r="AI97" s="4">
        <v>0.96069220282739731</v>
      </c>
      <c r="AJ97" s="4">
        <v>0.96009111241061162</v>
      </c>
      <c r="AK97" s="4">
        <v>0.92478071921646932</v>
      </c>
      <c r="AL97" s="4">
        <v>0.90198056387827474</v>
      </c>
      <c r="AM97" s="4">
        <v>0.96358787458666917</v>
      </c>
      <c r="AN97" s="4">
        <v>0.99187777112872944</v>
      </c>
      <c r="AO97" s="4">
        <v>0.93623574557069633</v>
      </c>
      <c r="AP97" s="4">
        <v>0.9404730014879249</v>
      </c>
      <c r="AQ97" s="4">
        <v>1.0285250695344301</v>
      </c>
      <c r="AR97" s="4">
        <v>0.93791544432418927</v>
      </c>
      <c r="AS97" s="4">
        <v>0.98638849117758098</v>
      </c>
    </row>
    <row r="98" spans="1:45" x14ac:dyDescent="0.25">
      <c r="A98" s="1">
        <v>2006050</v>
      </c>
      <c r="B98" s="12">
        <v>42249</v>
      </c>
      <c r="C98" s="12">
        <f>VLOOKUP(B98,'Question accuracy'!$A$2:$C$177,3,0)</f>
        <v>0.70809999999999995</v>
      </c>
      <c r="D98" s="12">
        <f>VLOOKUP(B98,'Challenge questions'!$A$2:$C$176,3,0)</f>
        <v>0.49120000000000003</v>
      </c>
      <c r="E98" s="13">
        <f>VLOOKUP(B98,'Cluster failure'!$E$2:$F$177,2,0)</f>
        <v>0.52830188679245282</v>
      </c>
      <c r="F98" s="5">
        <f t="shared" si="12"/>
        <v>0.61892077153159775</v>
      </c>
      <c r="G98" s="5">
        <f t="shared" si="13"/>
        <v>0.63833801213414365</v>
      </c>
      <c r="H98" s="5">
        <f t="shared" si="14"/>
        <v>0.76317438256102765</v>
      </c>
      <c r="I98" s="5">
        <f t="shared" si="15"/>
        <v>1.6091313805700882</v>
      </c>
      <c r="J98" s="5">
        <f t="shared" si="16"/>
        <v>0.95912298687870512</v>
      </c>
      <c r="K98" s="5">
        <f t="shared" si="17"/>
        <v>4</v>
      </c>
      <c r="L98" s="5">
        <f t="shared" si="18"/>
        <v>4</v>
      </c>
      <c r="M98" s="5">
        <f t="shared" si="19"/>
        <v>4</v>
      </c>
      <c r="N98" s="5">
        <f t="shared" si="20"/>
        <v>5</v>
      </c>
      <c r="O98" s="5">
        <f t="shared" si="21"/>
        <v>4</v>
      </c>
      <c r="P98" s="4">
        <v>1.0519676773452968</v>
      </c>
      <c r="Q98" s="4">
        <v>1.0667084639119082</v>
      </c>
      <c r="R98" s="4">
        <v>1.1010212581877459</v>
      </c>
      <c r="S98" s="4">
        <v>1.2203127165638314</v>
      </c>
      <c r="T98" s="4">
        <v>1.078370295411919</v>
      </c>
      <c r="U98" s="4">
        <v>1.055026042862603</v>
      </c>
      <c r="V98" s="4">
        <v>1.1031652750371335</v>
      </c>
      <c r="W98" s="4">
        <v>1.1081209535744039</v>
      </c>
      <c r="X98" s="4">
        <v>1.0008050371940527</v>
      </c>
      <c r="Y98" s="4">
        <v>1.0566858062280966</v>
      </c>
      <c r="Z98" s="4">
        <v>1.1264518008127489</v>
      </c>
      <c r="AA98" s="4">
        <v>1.1018237455875248</v>
      </c>
      <c r="AB98" s="4">
        <v>1.1017550496758479</v>
      </c>
      <c r="AC98" s="4">
        <v>1.0843763041724039</v>
      </c>
      <c r="AD98" s="4">
        <v>1.0846410350077145</v>
      </c>
      <c r="AE98" s="4">
        <v>1.1418963164842808</v>
      </c>
      <c r="AF98" s="4">
        <v>1.1364963532680343</v>
      </c>
      <c r="AG98" s="4">
        <v>1.0504668020717698</v>
      </c>
      <c r="AH98" s="4">
        <v>1.135372955907167</v>
      </c>
      <c r="AI98" s="4">
        <v>1.0658594748993797</v>
      </c>
      <c r="AJ98" s="4">
        <v>0.99290023399779093</v>
      </c>
      <c r="AK98" s="4">
        <v>1.119756957417877</v>
      </c>
      <c r="AL98" s="4">
        <v>1.1681951677572682</v>
      </c>
      <c r="AM98" s="4">
        <v>1.2254378096108962</v>
      </c>
      <c r="AN98" s="4">
        <v>1.1266304723618461</v>
      </c>
      <c r="AO98" s="4">
        <v>1.1037752632916089</v>
      </c>
      <c r="AP98" s="4">
        <v>1.10026658285361</v>
      </c>
      <c r="AQ98" s="4">
        <v>1.0823997422504277</v>
      </c>
      <c r="AR98" s="4">
        <v>1.1490429514757026</v>
      </c>
      <c r="AS98" s="4">
        <v>1.1219882074582281</v>
      </c>
    </row>
    <row r="99" spans="1:45" x14ac:dyDescent="0.25">
      <c r="A99" s="1">
        <v>2006103</v>
      </c>
      <c r="B99" s="12">
        <v>42331</v>
      </c>
      <c r="C99" s="12">
        <f>VLOOKUP(B99,'Question accuracy'!$A$2:$C$177,3,0)</f>
        <v>0.60529999999999995</v>
      </c>
      <c r="D99" s="12">
        <f>VLOOKUP(B99,'Challenge questions'!$A$2:$C$176,3,0)</f>
        <v>0.45450000000000002</v>
      </c>
      <c r="E99" s="13">
        <f>VLOOKUP(B99,'Cluster failure'!$E$2:$F$177,2,0)</f>
        <v>0.55000000000000004</v>
      </c>
      <c r="F99" s="5">
        <f t="shared" si="12"/>
        <v>-1.002700529402587</v>
      </c>
      <c r="G99" s="5">
        <f t="shared" si="13"/>
        <v>-0.63789825332705896</v>
      </c>
      <c r="H99" s="5">
        <f t="shared" si="14"/>
        <v>-0.4045338543709015</v>
      </c>
      <c r="I99" s="5">
        <f t="shared" si="15"/>
        <v>-0.75385245340433815</v>
      </c>
      <c r="J99" s="5">
        <f t="shared" si="16"/>
        <v>-0.19121824904408882</v>
      </c>
      <c r="K99" s="5">
        <f t="shared" si="17"/>
        <v>2</v>
      </c>
      <c r="L99" s="5">
        <f t="shared" si="18"/>
        <v>2</v>
      </c>
      <c r="M99" s="5">
        <f t="shared" si="19"/>
        <v>3</v>
      </c>
      <c r="N99" s="5">
        <f t="shared" si="20"/>
        <v>2</v>
      </c>
      <c r="O99" s="5">
        <f t="shared" si="21"/>
        <v>3</v>
      </c>
      <c r="P99" s="4">
        <v>0.91050204279778324</v>
      </c>
      <c r="Q99" s="4">
        <v>0.93147625182941507</v>
      </c>
      <c r="R99" s="4">
        <v>0.94795607583802866</v>
      </c>
      <c r="S99" s="4">
        <v>0.89767747163980827</v>
      </c>
      <c r="T99" s="4">
        <v>0.98296550907797142</v>
      </c>
      <c r="U99" s="4">
        <v>0.90537590879482954</v>
      </c>
      <c r="V99" s="4">
        <v>0.94478377836242011</v>
      </c>
      <c r="W99" s="4">
        <v>1.0385991315022312</v>
      </c>
      <c r="X99" s="4">
        <v>0.91332777310626767</v>
      </c>
      <c r="Y99" s="4">
        <v>0.95320405833865818</v>
      </c>
      <c r="Z99" s="4">
        <v>1.0408179454513846</v>
      </c>
      <c r="AA99" s="4">
        <v>0.86728875945973416</v>
      </c>
      <c r="AB99" s="4">
        <v>1.0120272489101578</v>
      </c>
      <c r="AC99" s="4">
        <v>0.91589047637871468</v>
      </c>
      <c r="AD99" s="4">
        <v>0.93832279983961253</v>
      </c>
      <c r="AE99" s="4">
        <v>1.0834177982429296</v>
      </c>
      <c r="AF99" s="4">
        <v>0.96212865064707198</v>
      </c>
      <c r="AG99" s="4">
        <v>1.0121568510934822</v>
      </c>
      <c r="AH99" s="4">
        <v>0.85600443658939618</v>
      </c>
      <c r="AI99" s="4">
        <v>0.94737103683006485</v>
      </c>
      <c r="AJ99" s="4">
        <v>0.96013281081071689</v>
      </c>
      <c r="AK99" s="4">
        <v>0.89668431606446131</v>
      </c>
      <c r="AL99" s="4">
        <v>0.98908068544582728</v>
      </c>
      <c r="AM99" s="4">
        <v>0.91065062109405004</v>
      </c>
      <c r="AN99" s="4">
        <v>0.98586950595005585</v>
      </c>
      <c r="AO99" s="4">
        <v>1.1500770381058141</v>
      </c>
      <c r="AP99" s="4">
        <v>0.9665025959326603</v>
      </c>
      <c r="AQ99" s="4">
        <v>1.0223941861804213</v>
      </c>
      <c r="AR99" s="4">
        <v>1.0059018679316611</v>
      </c>
      <c r="AS99" s="4">
        <v>1.0217782150503527</v>
      </c>
    </row>
    <row r="100" spans="1:45" x14ac:dyDescent="0.25">
      <c r="A100" s="1">
        <v>2012652</v>
      </c>
      <c r="B100" s="12">
        <v>99977</v>
      </c>
      <c r="C100" s="12">
        <f>VLOOKUP(B100,'Question accuracy'!$A$2:$C$177,3,0)</f>
        <v>0.58730000000000004</v>
      </c>
      <c r="D100" s="12">
        <f>VLOOKUP(B100,'Challenge questions'!$A$2:$C$176,3,0)</f>
        <v>0.28570000000000001</v>
      </c>
      <c r="E100" s="13">
        <f>VLOOKUP(B100,'Cluster failure'!$E$2:$F$177,2,0)</f>
        <v>0.8</v>
      </c>
      <c r="F100" s="5">
        <f t="shared" si="12"/>
        <v>-1.7271217370268037</v>
      </c>
      <c r="G100" s="5">
        <f t="shared" si="13"/>
        <v>-1.5808082559079182</v>
      </c>
      <c r="H100" s="5">
        <f t="shared" si="14"/>
        <v>-2.3586147509711983</v>
      </c>
      <c r="I100" s="5">
        <f t="shared" si="15"/>
        <v>-1.9886343668232203</v>
      </c>
      <c r="J100" s="5">
        <f t="shared" si="16"/>
        <v>-1.8808078491099396</v>
      </c>
      <c r="K100" s="5">
        <f t="shared" si="17"/>
        <v>1</v>
      </c>
      <c r="L100" s="5">
        <f t="shared" si="18"/>
        <v>1</v>
      </c>
      <c r="M100" s="5">
        <f t="shared" si="19"/>
        <v>1</v>
      </c>
      <c r="N100" s="5">
        <f t="shared" si="20"/>
        <v>1</v>
      </c>
      <c r="O100" s="5">
        <f t="shared" si="21"/>
        <v>1</v>
      </c>
      <c r="P100" s="4">
        <v>0.84730559504688185</v>
      </c>
      <c r="Q100" s="4">
        <v>0.83156386969879204</v>
      </c>
      <c r="R100" s="4">
        <v>0.69181182738253089</v>
      </c>
      <c r="S100" s="4">
        <v>0.72908378118125283</v>
      </c>
      <c r="T100" s="4">
        <v>0.84283758029253308</v>
      </c>
      <c r="U100" s="4">
        <v>0.86483874973235564</v>
      </c>
      <c r="V100" s="4">
        <v>0.74490137696110803</v>
      </c>
      <c r="W100" s="4">
        <v>0.92640137528151489</v>
      </c>
      <c r="X100" s="4">
        <v>0.79244686518466712</v>
      </c>
      <c r="Y100" s="4">
        <v>0.9107799545802745</v>
      </c>
      <c r="Z100" s="4">
        <v>0.94070554592704569</v>
      </c>
      <c r="AA100" s="4">
        <v>0.78703294969572779</v>
      </c>
      <c r="AB100" s="4">
        <v>0.86856364915615991</v>
      </c>
      <c r="AC100" s="4">
        <v>0.83875578163741737</v>
      </c>
      <c r="AD100" s="4">
        <v>0.85711451128778349</v>
      </c>
      <c r="AE100" s="4">
        <v>0.9287377797759323</v>
      </c>
      <c r="AF100" s="4">
        <v>0.75754984955562543</v>
      </c>
      <c r="AG100" s="4">
        <v>0.86650593209328974</v>
      </c>
      <c r="AH100" s="4">
        <v>0.89059175743565921</v>
      </c>
      <c r="AI100" s="4">
        <v>0.93315200334634607</v>
      </c>
      <c r="AJ100" s="4">
        <v>0.88878167250708218</v>
      </c>
      <c r="AK100" s="4">
        <v>0.76308277083933085</v>
      </c>
      <c r="AL100" s="4">
        <v>0.71795184239049858</v>
      </c>
      <c r="AM100" s="4">
        <v>0.79318648695616212</v>
      </c>
      <c r="AN100" s="4">
        <v>0.91413870827867794</v>
      </c>
      <c r="AO100" s="4">
        <v>1.0060566439520775</v>
      </c>
      <c r="AP100" s="4">
        <v>0.79118981590374826</v>
      </c>
      <c r="AQ100" s="4">
        <v>0.7939820898733716</v>
      </c>
      <c r="AR100" s="4">
        <v>0.88112813132639511</v>
      </c>
      <c r="AS100" s="4">
        <v>0.93735930134119094</v>
      </c>
    </row>
    <row r="101" spans="1:45" x14ac:dyDescent="0.25">
      <c r="A101" s="1">
        <v>2006064</v>
      </c>
      <c r="B101" s="12">
        <v>42251</v>
      </c>
      <c r="C101" s="12">
        <f>VLOOKUP(B101,'Question accuracy'!$A$2:$C$177,3,0)</f>
        <v>0.70069999999999999</v>
      </c>
      <c r="D101" s="12">
        <f>VLOOKUP(B101,'Challenge questions'!$A$2:$C$176,3,0)</f>
        <v>0.4118</v>
      </c>
      <c r="E101" s="13">
        <f>VLOOKUP(B101,'Cluster failure'!$E$2:$F$177,2,0)</f>
        <v>0.46666666666666667</v>
      </c>
      <c r="F101" s="5">
        <f t="shared" si="12"/>
        <v>0.1680085485321805</v>
      </c>
      <c r="G101" s="5">
        <f t="shared" si="13"/>
        <v>-0.19406875007937222</v>
      </c>
      <c r="H101" s="5">
        <f t="shared" si="14"/>
        <v>0.6393972967126651</v>
      </c>
      <c r="I101" s="5">
        <f t="shared" si="15"/>
        <v>0.98279511958717303</v>
      </c>
      <c r="J101" s="5">
        <f t="shared" si="16"/>
        <v>0.49950558980510479</v>
      </c>
      <c r="K101" s="5">
        <f t="shared" si="17"/>
        <v>3</v>
      </c>
      <c r="L101" s="5">
        <f t="shared" si="18"/>
        <v>3</v>
      </c>
      <c r="M101" s="5">
        <f t="shared" si="19"/>
        <v>4</v>
      </c>
      <c r="N101" s="5">
        <f t="shared" si="20"/>
        <v>4</v>
      </c>
      <c r="O101" s="5">
        <f t="shared" si="21"/>
        <v>3</v>
      </c>
      <c r="P101" s="4">
        <v>1.0126313762526218</v>
      </c>
      <c r="Q101" s="4">
        <v>0.97850519712424955</v>
      </c>
      <c r="R101" s="4">
        <v>1.0847963471895368</v>
      </c>
      <c r="S101" s="4">
        <v>1.1347945043519714</v>
      </c>
      <c r="T101" s="4">
        <v>1.0402514327702646</v>
      </c>
      <c r="U101" s="4">
        <v>0.98357941782817282</v>
      </c>
      <c r="V101" s="4">
        <v>0.9879433652419195</v>
      </c>
      <c r="W101" s="4">
        <v>1.0416441502906317</v>
      </c>
      <c r="X101" s="4">
        <v>1.0339808246306841</v>
      </c>
      <c r="Y101" s="4">
        <v>1.0812460036784663</v>
      </c>
      <c r="Z101" s="4">
        <v>1.0391719041871774</v>
      </c>
      <c r="AA101" s="4">
        <v>0.9892677834181286</v>
      </c>
      <c r="AB101" s="4">
        <v>0.94941955131638778</v>
      </c>
      <c r="AC101" s="4">
        <v>0.98821859393087186</v>
      </c>
      <c r="AD101" s="4">
        <v>1.0278583577681137</v>
      </c>
      <c r="AE101" s="4">
        <v>0.96267267123041067</v>
      </c>
      <c r="AF101" s="4">
        <v>0.90763598333389173</v>
      </c>
      <c r="AG101" s="4">
        <v>0.99889123346519693</v>
      </c>
      <c r="AH101" s="4">
        <v>0.98915322017430507</v>
      </c>
      <c r="AI101" s="4">
        <v>1.0223206466139183</v>
      </c>
      <c r="AJ101" s="4">
        <v>0.8320298895670275</v>
      </c>
      <c r="AK101" s="4">
        <v>0.77219672411047335</v>
      </c>
      <c r="AL101" s="4">
        <v>0.93886529045973022</v>
      </c>
      <c r="AM101" s="4">
        <v>1.0802523281590415</v>
      </c>
      <c r="AN101" s="4">
        <v>1.0134815734462208</v>
      </c>
      <c r="AO101" s="4">
        <v>1.0063678459414274</v>
      </c>
      <c r="AP101" s="4">
        <v>0.84082377514134921</v>
      </c>
      <c r="AQ101" s="4">
        <v>0.93141972348053159</v>
      </c>
      <c r="AR101" s="4">
        <v>0.99821321107356897</v>
      </c>
      <c r="AS101" s="4">
        <v>0.99257016898172534</v>
      </c>
    </row>
    <row r="102" spans="1:45" x14ac:dyDescent="0.25">
      <c r="A102" s="1">
        <v>2009323</v>
      </c>
      <c r="B102" s="12">
        <v>42252</v>
      </c>
      <c r="C102" s="12">
        <f>VLOOKUP(B102,'Question accuracy'!$A$2:$C$177,3,0)</f>
        <v>0.76249999999999996</v>
      </c>
      <c r="D102" s="12">
        <f>VLOOKUP(B102,'Challenge questions'!$A$2:$C$176,3,0)</f>
        <v>0.38100000000000001</v>
      </c>
      <c r="E102" s="13">
        <f>VLOOKUP(B102,'Cluster failure'!$E$2:$F$177,2,0)</f>
        <v>0.32</v>
      </c>
      <c r="F102" s="5">
        <f t="shared" si="12"/>
        <v>-0.188914802491538</v>
      </c>
      <c r="G102" s="5">
        <f t="shared" si="13"/>
        <v>5.0867353929788278E-2</v>
      </c>
      <c r="H102" s="5">
        <f t="shared" si="14"/>
        <v>-0.43434038946195214</v>
      </c>
      <c r="I102" s="5">
        <f t="shared" si="15"/>
        <v>0.31005728661686699</v>
      </c>
      <c r="J102" s="5">
        <f t="shared" si="16"/>
        <v>-3.4551801382766152E-2</v>
      </c>
      <c r="K102" s="5">
        <f t="shared" si="17"/>
        <v>3</v>
      </c>
      <c r="L102" s="5">
        <f t="shared" si="18"/>
        <v>3</v>
      </c>
      <c r="M102" s="5">
        <f t="shared" si="19"/>
        <v>3</v>
      </c>
      <c r="N102" s="5">
        <f t="shared" si="20"/>
        <v>3</v>
      </c>
      <c r="O102" s="5">
        <f t="shared" si="21"/>
        <v>3</v>
      </c>
      <c r="P102" s="4">
        <v>0.98149439728699794</v>
      </c>
      <c r="Q102" s="4">
        <v>1.004459052268819</v>
      </c>
      <c r="R102" s="4">
        <v>0.94404898450765307</v>
      </c>
      <c r="S102" s="4">
        <v>1.0429407504712411</v>
      </c>
      <c r="T102" s="4">
        <v>0.99595880923802083</v>
      </c>
      <c r="U102" s="4">
        <v>0.97610569508365119</v>
      </c>
      <c r="V102" s="4">
        <v>0.99590405320260744</v>
      </c>
      <c r="W102" s="4">
        <v>1.0579724871587728</v>
      </c>
      <c r="X102" s="4">
        <v>0.96296938628596307</v>
      </c>
      <c r="Y102" s="4">
        <v>1.0137206347349694</v>
      </c>
      <c r="Z102" s="4">
        <v>0.96692619835442439</v>
      </c>
      <c r="AA102" s="4">
        <v>0.88917670757719058</v>
      </c>
      <c r="AB102" s="4">
        <v>0.95372939878023555</v>
      </c>
      <c r="AC102" s="4">
        <v>0.92634297024102752</v>
      </c>
      <c r="AD102" s="4">
        <v>1.0282321630190392</v>
      </c>
      <c r="AE102" s="4">
        <v>0.99407239465736585</v>
      </c>
      <c r="AF102" s="4">
        <v>0.92436477755896684</v>
      </c>
      <c r="AG102" s="4">
        <v>0.93405004723033869</v>
      </c>
      <c r="AH102" s="4">
        <v>1.0430847860025398</v>
      </c>
      <c r="AI102" s="4">
        <v>1.0210250727241108</v>
      </c>
      <c r="AJ102" s="4">
        <v>0.85771066791129602</v>
      </c>
      <c r="AK102" s="4">
        <v>0.84597917598201666</v>
      </c>
      <c r="AL102" s="4">
        <v>0.93474325635788114</v>
      </c>
      <c r="AM102" s="4">
        <v>0.9832433618199774</v>
      </c>
      <c r="AN102" s="4">
        <v>1.0017767336696763</v>
      </c>
      <c r="AO102" s="4">
        <v>0.96726725596242147</v>
      </c>
      <c r="AP102" s="4">
        <v>0.92661641673382011</v>
      </c>
      <c r="AQ102" s="4">
        <v>0.97602020797317446</v>
      </c>
      <c r="AR102" s="4">
        <v>1.0088685829228108</v>
      </c>
      <c r="AS102" s="4">
        <v>1.058286704487239</v>
      </c>
    </row>
    <row r="103" spans="1:45" x14ac:dyDescent="0.25">
      <c r="A103" s="1">
        <v>2006093</v>
      </c>
      <c r="B103" s="12">
        <v>42294</v>
      </c>
      <c r="C103" s="12">
        <f>VLOOKUP(B103,'Question accuracy'!$A$2:$C$177,3,0)</f>
        <v>0.72689999999999999</v>
      </c>
      <c r="D103" s="12">
        <f>VLOOKUP(B103,'Challenge questions'!$A$2:$C$176,3,0)</f>
        <v>0.47370000000000001</v>
      </c>
      <c r="E103" s="13">
        <f>VLOOKUP(B103,'Cluster failure'!$E$2:$F$177,2,0)</f>
        <v>0.34482758620689657</v>
      </c>
      <c r="F103" s="5">
        <f t="shared" si="12"/>
        <v>0.18089523045339556</v>
      </c>
      <c r="G103" s="5">
        <f t="shared" si="13"/>
        <v>0.5597624906348313</v>
      </c>
      <c r="H103" s="5">
        <f t="shared" si="14"/>
        <v>1.0561040912143702</v>
      </c>
      <c r="I103" s="5">
        <f t="shared" si="15"/>
        <v>0.52733103200193565</v>
      </c>
      <c r="J103" s="5">
        <f t="shared" si="16"/>
        <v>0.75195562478592215</v>
      </c>
      <c r="K103" s="5">
        <f t="shared" si="17"/>
        <v>3</v>
      </c>
      <c r="L103" s="5">
        <f t="shared" si="18"/>
        <v>4</v>
      </c>
      <c r="M103" s="5">
        <f t="shared" si="19"/>
        <v>4</v>
      </c>
      <c r="N103" s="5">
        <f t="shared" si="20"/>
        <v>4</v>
      </c>
      <c r="O103" s="5">
        <f t="shared" si="21"/>
        <v>4</v>
      </c>
      <c r="P103" s="4">
        <v>1.0137555737666446</v>
      </c>
      <c r="Q103" s="4">
        <v>1.0583824651329536</v>
      </c>
      <c r="R103" s="4">
        <v>1.1394189827670298</v>
      </c>
      <c r="S103" s="4">
        <v>1.072606703767234</v>
      </c>
      <c r="T103" s="4">
        <v>1.0611886476550476</v>
      </c>
      <c r="U103" s="4">
        <v>1.0422311860758875</v>
      </c>
      <c r="V103" s="4">
        <v>0.99967633154818991</v>
      </c>
      <c r="W103" s="4">
        <v>1.1487492278646796</v>
      </c>
      <c r="X103" s="4">
        <v>1.0577465236629295</v>
      </c>
      <c r="Y103" s="4">
        <v>1.0934118192386946</v>
      </c>
      <c r="Z103" s="4">
        <v>1.0203874763072784</v>
      </c>
      <c r="AA103" s="4">
        <v>1.011155731535585</v>
      </c>
      <c r="AB103" s="4">
        <v>1.0883210999287709</v>
      </c>
      <c r="AC103" s="4">
        <v>1.0500942176207164</v>
      </c>
      <c r="AD103" s="4">
        <v>1.1033780232103514</v>
      </c>
      <c r="AE103" s="4">
        <v>1.0704466352292676</v>
      </c>
      <c r="AF103" s="4">
        <v>0.97179627096928234</v>
      </c>
      <c r="AG103" s="4">
        <v>1.0703652285141976</v>
      </c>
      <c r="AH103" s="4">
        <v>1.0445160025725546</v>
      </c>
      <c r="AI103" s="4">
        <v>1.0352441062078295</v>
      </c>
      <c r="AJ103" s="4">
        <v>1.0002878493182499</v>
      </c>
      <c r="AK103" s="4">
        <v>1.0089269444325344</v>
      </c>
      <c r="AL103" s="4">
        <v>1.1816399494331538</v>
      </c>
      <c r="AM103" s="4">
        <v>1.1770426491269446</v>
      </c>
      <c r="AN103" s="4">
        <v>1.0942165819631777</v>
      </c>
      <c r="AO103" s="4">
        <v>1.0451572339310837</v>
      </c>
      <c r="AP103" s="4">
        <v>0.98263334229744281</v>
      </c>
      <c r="AQ103" s="4">
        <v>1.0759543690365805</v>
      </c>
      <c r="AR103" s="4">
        <v>1.1844962025435715</v>
      </c>
      <c r="AS103" s="4">
        <v>1.0758703171267727</v>
      </c>
    </row>
    <row r="104" spans="1:45" x14ac:dyDescent="0.25">
      <c r="A104" s="1">
        <v>2012546</v>
      </c>
      <c r="B104" s="12">
        <v>129126</v>
      </c>
      <c r="C104" s="12">
        <f>VLOOKUP(B104,'Question accuracy'!$A$2:$C$177,3,0)</f>
        <v>0.83099999999999996</v>
      </c>
      <c r="D104" s="12">
        <f>VLOOKUP(B104,'Challenge questions'!$A$2:$C$176,3,0)</f>
        <v>0.55559999999999998</v>
      </c>
      <c r="E104" s="13">
        <f>VLOOKUP(B104,'Cluster failure'!$E$2:$F$177,2,0)</f>
        <v>0.13043478260869565</v>
      </c>
      <c r="F104" s="5">
        <f t="shared" si="12"/>
        <v>0.18915755968574274</v>
      </c>
      <c r="G104" s="5">
        <f t="shared" si="13"/>
        <v>0.80900019137109302</v>
      </c>
      <c r="H104" s="5">
        <f t="shared" si="14"/>
        <v>0.91675800350043746</v>
      </c>
      <c r="I104" s="5">
        <f t="shared" si="15"/>
        <v>0.88419885918453645</v>
      </c>
      <c r="J104" s="5">
        <f t="shared" si="16"/>
        <v>0.88468299276443052</v>
      </c>
      <c r="K104" s="5">
        <f t="shared" si="17"/>
        <v>3</v>
      </c>
      <c r="L104" s="5">
        <f t="shared" si="18"/>
        <v>4</v>
      </c>
      <c r="M104" s="5">
        <f t="shared" si="19"/>
        <v>4</v>
      </c>
      <c r="N104" s="5">
        <f t="shared" si="20"/>
        <v>4</v>
      </c>
      <c r="O104" s="5">
        <f t="shared" si="21"/>
        <v>4</v>
      </c>
      <c r="P104" s="4">
        <v>1.0144763558919294</v>
      </c>
      <c r="Q104" s="4">
        <v>1.0847921249405277</v>
      </c>
      <c r="R104" s="4">
        <v>1.1211532605163301</v>
      </c>
      <c r="S104" s="4">
        <v>1.1213324449987792</v>
      </c>
      <c r="T104" s="4">
        <v>1.0721965345213293</v>
      </c>
      <c r="U104" s="4">
        <v>1.0813332860034761</v>
      </c>
      <c r="V104" s="4">
        <v>1.1509294028012611</v>
      </c>
      <c r="W104" s="4">
        <v>1.1223185821437394</v>
      </c>
      <c r="X104" s="4">
        <v>1.0579906596134336</v>
      </c>
      <c r="Y104" s="4">
        <v>1.0934118192386946</v>
      </c>
      <c r="Z104" s="4">
        <v>1.074242659192117</v>
      </c>
      <c r="AA104" s="4">
        <v>1.0872317801758873</v>
      </c>
      <c r="AB104" s="4">
        <v>1.1017550496758479</v>
      </c>
      <c r="AC104" s="4">
        <v>1.1033993196726388</v>
      </c>
      <c r="AD104" s="4">
        <v>1.0969417895989093</v>
      </c>
      <c r="AE104" s="4">
        <v>1.1488148285699662</v>
      </c>
      <c r="AF104" s="4">
        <v>1.1485176982245331</v>
      </c>
      <c r="AG104" s="4">
        <v>1.0902636549566254</v>
      </c>
      <c r="AH104" s="4">
        <v>1.1407393986510861</v>
      </c>
      <c r="AI104" s="4">
        <v>1.0662571813028006</v>
      </c>
      <c r="AJ104" s="4">
        <v>1.0550422431893629</v>
      </c>
      <c r="AK104" s="4">
        <v>1.1666928262107914</v>
      </c>
      <c r="AL104" s="4">
        <v>1.179435695234303</v>
      </c>
      <c r="AM104" s="4">
        <v>1.2461116227808811</v>
      </c>
      <c r="AN104" s="4">
        <v>1.0942165819631777</v>
      </c>
      <c r="AO104" s="4">
        <v>1.161836599889402</v>
      </c>
      <c r="AP104" s="4">
        <v>1.14408953757225</v>
      </c>
      <c r="AQ104" s="4">
        <v>1.1359599251065868</v>
      </c>
      <c r="AR104" s="4">
        <v>1.1844962025435715</v>
      </c>
      <c r="AS104" s="4">
        <v>1.0537402158326996</v>
      </c>
    </row>
    <row r="105" spans="1:45" x14ac:dyDescent="0.25">
      <c r="A105" s="1">
        <v>2009301</v>
      </c>
      <c r="B105" s="12">
        <v>42297</v>
      </c>
      <c r="C105" s="12">
        <f>VLOOKUP(B105,'Question accuracy'!$A$2:$C$177,3,0)</f>
        <v>0.7228</v>
      </c>
      <c r="D105" s="12">
        <f>VLOOKUP(B105,'Challenge questions'!$A$2:$C$176,3,0)</f>
        <v>0.26190000000000002</v>
      </c>
      <c r="E105" s="13">
        <f>VLOOKUP(B105,'Cluster failure'!$E$2:$F$177,2,0)</f>
        <v>0.46296296296296297</v>
      </c>
      <c r="F105" s="5">
        <f t="shared" si="12"/>
        <v>-0.25349233408132599</v>
      </c>
      <c r="G105" s="5">
        <f t="shared" si="13"/>
        <v>-0.72077661974984009</v>
      </c>
      <c r="H105" s="5">
        <f t="shared" si="14"/>
        <v>0.43032251118537879</v>
      </c>
      <c r="I105" s="5">
        <f t="shared" si="15"/>
        <v>0.8347060460655451</v>
      </c>
      <c r="J105" s="5">
        <f t="shared" si="16"/>
        <v>0.65357655098883716</v>
      </c>
      <c r="K105" s="5">
        <f t="shared" si="17"/>
        <v>3</v>
      </c>
      <c r="L105" s="5">
        <f t="shared" si="18"/>
        <v>2</v>
      </c>
      <c r="M105" s="5">
        <f t="shared" si="19"/>
        <v>3</v>
      </c>
      <c r="N105" s="5">
        <f t="shared" si="20"/>
        <v>4</v>
      </c>
      <c r="O105" s="5">
        <f t="shared" si="21"/>
        <v>4</v>
      </c>
      <c r="P105" s="4">
        <v>0.97586083692453929</v>
      </c>
      <c r="Q105" s="4">
        <v>0.92269431612640018</v>
      </c>
      <c r="R105" s="4">
        <v>1.0573904685981985</v>
      </c>
      <c r="S105" s="4">
        <v>1.1145748338577131</v>
      </c>
      <c r="T105" s="4">
        <v>1.0530294734706906</v>
      </c>
      <c r="U105" s="4">
        <v>1.0173603837135679</v>
      </c>
      <c r="V105" s="4">
        <v>0.9343650855548532</v>
      </c>
      <c r="W105" s="4">
        <v>1.1008145181883922</v>
      </c>
      <c r="X105" s="4">
        <v>1.0339808246306841</v>
      </c>
      <c r="Y105" s="4">
        <v>1.0631535310405391</v>
      </c>
      <c r="Z105" s="4">
        <v>1.0275915376206322</v>
      </c>
      <c r="AA105" s="4">
        <v>0.97779203958860572</v>
      </c>
      <c r="AB105" s="4">
        <v>1.0456121232778497</v>
      </c>
      <c r="AC105" s="4">
        <v>0.98633662170648095</v>
      </c>
      <c r="AD105" s="4">
        <v>1.0223676420392867</v>
      </c>
      <c r="AE105" s="4">
        <v>1.1142222681415397</v>
      </c>
      <c r="AF105" s="4">
        <v>0.95010730569057333</v>
      </c>
      <c r="AG105" s="4">
        <v>1.0585865127924803</v>
      </c>
      <c r="AH105" s="4">
        <v>1.0253377005343582</v>
      </c>
      <c r="AI105" s="4">
        <v>1.0287823764108739</v>
      </c>
      <c r="AJ105" s="4">
        <v>1.0479555983465578</v>
      </c>
      <c r="AK105" s="4">
        <v>0.84864161143812666</v>
      </c>
      <c r="AL105" s="4">
        <v>1.0007743720957276</v>
      </c>
      <c r="AM105" s="4">
        <v>1.0963840483203586</v>
      </c>
      <c r="AN105" s="4">
        <v>1.0116838831330544</v>
      </c>
      <c r="AO105" s="4">
        <v>1.0842578239100897</v>
      </c>
      <c r="AP105" s="4">
        <v>0.98945582712947566</v>
      </c>
      <c r="AQ105" s="4">
        <v>1.0223941861804213</v>
      </c>
      <c r="AR105" s="4">
        <v>1.1182650058118926</v>
      </c>
      <c r="AS105" s="4">
        <v>1.0678961053818083</v>
      </c>
    </row>
    <row r="106" spans="1:45" x14ac:dyDescent="0.25">
      <c r="A106" s="1">
        <v>2006055</v>
      </c>
      <c r="B106" s="12">
        <v>42298</v>
      </c>
      <c r="C106" s="12">
        <f>VLOOKUP(B106,'Question accuracy'!$A$2:$C$177,3,0)</f>
        <v>0.79120000000000001</v>
      </c>
      <c r="D106" s="12">
        <f>VLOOKUP(B106,'Challenge questions'!$A$2:$C$176,3,0)</f>
        <v>0.62070000000000003</v>
      </c>
      <c r="E106" s="13">
        <f>VLOOKUP(B106,'Cluster failure'!$E$2:$F$177,2,0)</f>
        <v>0.35</v>
      </c>
      <c r="F106" s="5">
        <f t="shared" si="12"/>
        <v>-0.11145058898053495</v>
      </c>
      <c r="G106" s="5">
        <f t="shared" si="13"/>
        <v>0.53643796522100584</v>
      </c>
      <c r="H106" s="5">
        <f t="shared" si="14"/>
        <v>1.0091744697921048</v>
      </c>
      <c r="I106" s="5">
        <f t="shared" si="15"/>
        <v>1.2950626249798824</v>
      </c>
      <c r="J106" s="5">
        <f t="shared" si="16"/>
        <v>0.95912298687870512</v>
      </c>
      <c r="K106" s="5">
        <f t="shared" si="17"/>
        <v>3</v>
      </c>
      <c r="L106" s="5">
        <f t="shared" si="18"/>
        <v>4</v>
      </c>
      <c r="M106" s="5">
        <f t="shared" si="19"/>
        <v>4</v>
      </c>
      <c r="N106" s="5">
        <f t="shared" si="20"/>
        <v>4</v>
      </c>
      <c r="O106" s="5">
        <f t="shared" si="21"/>
        <v>4</v>
      </c>
      <c r="P106" s="4">
        <v>0.98825215516347942</v>
      </c>
      <c r="Q106" s="4">
        <v>1.0559109578949533</v>
      </c>
      <c r="R106" s="4">
        <v>1.1332673681484022</v>
      </c>
      <c r="S106" s="4">
        <v>1.1774306416101499</v>
      </c>
      <c r="T106" s="4">
        <v>1.078370295411919</v>
      </c>
      <c r="U106" s="4">
        <v>1.0045655269268525</v>
      </c>
      <c r="V106" s="4">
        <v>1.1538364787627307</v>
      </c>
      <c r="W106" s="4">
        <v>1.1273282123498702</v>
      </c>
      <c r="X106" s="4">
        <v>1.0896023061906994</v>
      </c>
      <c r="Y106" s="4">
        <v>1.0506028984479825</v>
      </c>
      <c r="Z106" s="4">
        <v>1.0606223464293798</v>
      </c>
      <c r="AA106" s="4">
        <v>1.1466631813640271</v>
      </c>
      <c r="AB106" s="4">
        <v>1.1151889994229249</v>
      </c>
      <c r="AC106" s="4">
        <v>1.1424879834134662</v>
      </c>
      <c r="AD106" s="4">
        <v>1.1030042179594262</v>
      </c>
      <c r="AE106" s="4">
        <v>1.0894704491709064</v>
      </c>
      <c r="AF106" s="4">
        <v>1.1461639735902447</v>
      </c>
      <c r="AG106" s="4">
        <v>1.0902636549566254</v>
      </c>
      <c r="AH106" s="4">
        <v>1.1507819747152341</v>
      </c>
      <c r="AI106" s="4">
        <v>1.0287823764108739</v>
      </c>
      <c r="AJ106" s="4">
        <v>1.0587777492496977</v>
      </c>
      <c r="AK106" s="4">
        <v>1.0543072136027589</v>
      </c>
      <c r="AL106" s="4">
        <v>1.2220268660665803</v>
      </c>
      <c r="AM106" s="4">
        <v>1.2541774828615395</v>
      </c>
      <c r="AN106" s="4">
        <v>1.1059214217397224</v>
      </c>
      <c r="AO106" s="4">
        <v>1.0681853759514952</v>
      </c>
      <c r="AP106" s="4">
        <v>1.1261055233626587</v>
      </c>
      <c r="AQ106" s="4">
        <v>1.1894309152627225</v>
      </c>
      <c r="AR106" s="4">
        <v>1.2122841149847901</v>
      </c>
      <c r="AS106" s="4">
        <v>1.1123788065636588</v>
      </c>
    </row>
    <row r="107" spans="1:45" x14ac:dyDescent="0.25">
      <c r="A107" s="1">
        <v>2006030</v>
      </c>
      <c r="B107" s="12">
        <v>42299</v>
      </c>
      <c r="C107" s="12">
        <f>VLOOKUP(B107,'Question accuracy'!$A$2:$C$177,3,0)</f>
        <v>0.77749999999999997</v>
      </c>
      <c r="D107" s="12">
        <f>VLOOKUP(B107,'Challenge questions'!$A$2:$C$176,3,0)</f>
        <v>0.35289999999999999</v>
      </c>
      <c r="E107" s="13">
        <f>VLOOKUP(B107,'Cluster failure'!$E$2:$F$177,2,0)</f>
        <v>0.2608695652173913</v>
      </c>
      <c r="F107" s="5">
        <f t="shared" si="12"/>
        <v>-0.17834029691475561</v>
      </c>
      <c r="G107" s="5">
        <f t="shared" si="13"/>
        <v>8.7701767385567703E-2</v>
      </c>
      <c r="H107" s="5">
        <f t="shared" si="14"/>
        <v>0.6621963731037529</v>
      </c>
      <c r="I107" s="5">
        <f t="shared" si="15"/>
        <v>1.2000688649722451</v>
      </c>
      <c r="J107" s="5">
        <f t="shared" si="16"/>
        <v>0.50210107628269907</v>
      </c>
      <c r="K107" s="5">
        <f t="shared" si="17"/>
        <v>3</v>
      </c>
      <c r="L107" s="5">
        <f t="shared" si="18"/>
        <v>3</v>
      </c>
      <c r="M107" s="5">
        <f t="shared" si="19"/>
        <v>4</v>
      </c>
      <c r="N107" s="5">
        <f t="shared" si="20"/>
        <v>4</v>
      </c>
      <c r="O107" s="5">
        <f t="shared" si="21"/>
        <v>4</v>
      </c>
      <c r="P107" s="4">
        <v>0.98241688710665187</v>
      </c>
      <c r="Q107" s="4">
        <v>1.0083620907164736</v>
      </c>
      <c r="R107" s="4">
        <v>1.0877848889115478</v>
      </c>
      <c r="S107" s="4">
        <v>1.1644604576479647</v>
      </c>
      <c r="T107" s="4">
        <v>1.0404666922298882</v>
      </c>
      <c r="U107" s="4">
        <v>0.99320711091869074</v>
      </c>
      <c r="V107" s="4">
        <v>1.048305661696431</v>
      </c>
      <c r="W107" s="4">
        <v>1.1223185821437394</v>
      </c>
      <c r="X107" s="4">
        <v>1.0765504209183823</v>
      </c>
      <c r="Y107" s="4">
        <v>1.0500618307132388</v>
      </c>
      <c r="Z107" s="4">
        <v>1.1666866709348502</v>
      </c>
      <c r="AA107" s="4">
        <v>1.0743732577488974</v>
      </c>
      <c r="AB107" s="4">
        <v>1.0975764749610855</v>
      </c>
      <c r="AC107" s="4">
        <v>1.1100878690861695</v>
      </c>
      <c r="AD107" s="4">
        <v>1.0717685677848301</v>
      </c>
      <c r="AE107" s="4">
        <v>1.1418963164842808</v>
      </c>
      <c r="AF107" s="4">
        <v>1.1062852547975501</v>
      </c>
      <c r="AG107" s="4">
        <v>1.0769980373283403</v>
      </c>
      <c r="AH107" s="4">
        <v>1.1584864841192675</v>
      </c>
      <c r="AI107" s="4">
        <v>1.0287823764108739</v>
      </c>
      <c r="AJ107" s="4">
        <v>1.1172259507810405</v>
      </c>
      <c r="AK107" s="4">
        <v>1.0811339856119957</v>
      </c>
      <c r="AL107" s="4">
        <v>1.1510815111523982</v>
      </c>
      <c r="AM107" s="4">
        <v>1.2461116227808811</v>
      </c>
      <c r="AN107" s="4">
        <v>1.0990184048656813</v>
      </c>
      <c r="AO107" s="4">
        <v>1.1767956623225324</v>
      </c>
      <c r="AP107" s="4">
        <v>1.0789759655659168</v>
      </c>
      <c r="AQ107" s="4">
        <v>1.0946615089584455</v>
      </c>
      <c r="AR107" s="4">
        <v>1.1862281111879225</v>
      </c>
      <c r="AS107" s="4">
        <v>1.1149102626836738</v>
      </c>
    </row>
    <row r="108" spans="1:45" x14ac:dyDescent="0.25">
      <c r="A108" s="1">
        <v>2012706</v>
      </c>
      <c r="B108" s="12" t="e">
        <v>#N/A</v>
      </c>
      <c r="C108" s="12" t="e">
        <f>VLOOKUP(B108,'Question accuracy'!$A$2:$C$177,3,0)</f>
        <v>#N/A</v>
      </c>
      <c r="D108" s="12" t="e">
        <f>VLOOKUP(B108,'Challenge questions'!$A$2:$C$176,3,0)</f>
        <v>#N/A</v>
      </c>
      <c r="E108" s="13" t="e">
        <f>VLOOKUP(B108,'Cluster failure'!$E$2:$F$177,2,0)</f>
        <v>#N/A</v>
      </c>
      <c r="F108" s="5">
        <f t="shared" si="12"/>
        <v>-0.55410048274760493</v>
      </c>
      <c r="G108" s="5">
        <f t="shared" si="13"/>
        <v>-4.6125998395598077E-2</v>
      </c>
      <c r="H108" s="5">
        <f t="shared" si="14"/>
        <v>0.40051597609432821</v>
      </c>
      <c r="I108" s="5">
        <f t="shared" si="15"/>
        <v>0.67632073062231834</v>
      </c>
      <c r="J108" s="5">
        <f t="shared" si="16"/>
        <v>-3.4551801382766152E-2</v>
      </c>
      <c r="K108" s="5">
        <f t="shared" si="17"/>
        <v>2</v>
      </c>
      <c r="L108" s="5">
        <f t="shared" si="18"/>
        <v>3</v>
      </c>
      <c r="M108" s="5">
        <f t="shared" si="19"/>
        <v>3</v>
      </c>
      <c r="N108" s="5">
        <f t="shared" si="20"/>
        <v>4</v>
      </c>
      <c r="O108" s="5">
        <f t="shared" si="21"/>
        <v>3</v>
      </c>
      <c r="P108" s="4">
        <v>0.94963663619608918</v>
      </c>
      <c r="Q108" s="4">
        <v>0.99418146813550923</v>
      </c>
      <c r="R108" s="4">
        <v>1.0534833772678229</v>
      </c>
      <c r="S108" s="4">
        <v>1.0929493431092447</v>
      </c>
      <c r="T108" s="4">
        <v>0.99595880923802083</v>
      </c>
      <c r="U108" s="4">
        <v>0.86770955882396039</v>
      </c>
      <c r="V108" s="4">
        <v>1.1370499004572414</v>
      </c>
      <c r="W108" s="4">
        <v>1.0866168896190567</v>
      </c>
      <c r="X108" s="4">
        <v>0.94859749610478417</v>
      </c>
      <c r="Y108" s="4">
        <v>0.97699462172437135</v>
      </c>
      <c r="Z108" s="4">
        <v>0.93350148461369187</v>
      </c>
      <c r="AA108" s="4">
        <v>1.0420731053435077</v>
      </c>
      <c r="AB108" s="4">
        <v>1.0011316993218564</v>
      </c>
      <c r="AC108" s="4">
        <v>1.0482122453963252</v>
      </c>
      <c r="AD108" s="4">
        <v>1.0147879831644653</v>
      </c>
      <c r="AE108" s="4">
        <v>0.95175787643114818</v>
      </c>
      <c r="AF108" s="4">
        <v>1.0343333136148398</v>
      </c>
      <c r="AG108" s="4">
        <v>1.0070109441859072</v>
      </c>
      <c r="AH108" s="4">
        <v>1.0136979649564204</v>
      </c>
      <c r="AI108" s="4">
        <v>0.95899892253416874</v>
      </c>
      <c r="AJ108" s="4">
        <v>0.87969763859533501</v>
      </c>
      <c r="AK108" s="4">
        <v>0.96747874186119154</v>
      </c>
      <c r="AL108" s="4">
        <v>1.0541529112321748</v>
      </c>
      <c r="AM108" s="4">
        <v>1.0504943289717217</v>
      </c>
      <c r="AN108" s="4">
        <v>0.95346380247381879</v>
      </c>
      <c r="AO108" s="4">
        <v>0.94423911394200977</v>
      </c>
      <c r="AP108" s="4">
        <v>0.96195427271130507</v>
      </c>
      <c r="AQ108" s="4">
        <v>1.0411905188023101</v>
      </c>
      <c r="AR108" s="4">
        <v>1.0579905572939545</v>
      </c>
      <c r="AS108" s="4">
        <v>0.88669492235519609</v>
      </c>
    </row>
    <row r="109" spans="1:45" x14ac:dyDescent="0.25">
      <c r="A109" s="1">
        <v>2006041</v>
      </c>
      <c r="B109" s="12">
        <v>42220</v>
      </c>
      <c r="C109" s="12">
        <f>VLOOKUP(B109,'Question accuracy'!$A$2:$C$177,3,0)</f>
        <v>0.71930000000000005</v>
      </c>
      <c r="D109" s="12">
        <f>VLOOKUP(B109,'Challenge questions'!$A$2:$C$176,3,0)</f>
        <v>0.48720000000000002</v>
      </c>
      <c r="E109" s="13">
        <f>VLOOKUP(B109,'Cluster failure'!$E$2:$F$177,2,0)</f>
        <v>0.4838709677419355</v>
      </c>
      <c r="F109" s="5">
        <f t="shared" si="12"/>
        <v>0.17858305410895908</v>
      </c>
      <c r="G109" s="5">
        <f t="shared" si="13"/>
        <v>0.15276740084292606</v>
      </c>
      <c r="H109" s="5">
        <f t="shared" si="14"/>
        <v>0.22980926882370001</v>
      </c>
      <c r="I109" s="5">
        <f t="shared" si="15"/>
        <v>0.46664135186259409</v>
      </c>
      <c r="J109" s="5">
        <f t="shared" si="16"/>
        <v>-1.580369465513903E-2</v>
      </c>
      <c r="K109" s="5">
        <f t="shared" si="17"/>
        <v>3</v>
      </c>
      <c r="L109" s="5">
        <f t="shared" si="18"/>
        <v>3</v>
      </c>
      <c r="M109" s="5">
        <f t="shared" si="19"/>
        <v>3</v>
      </c>
      <c r="N109" s="5">
        <f t="shared" si="20"/>
        <v>3</v>
      </c>
      <c r="O109" s="5">
        <f t="shared" si="21"/>
        <v>3</v>
      </c>
      <c r="P109" s="4">
        <v>1.0135538660722754</v>
      </c>
      <c r="Q109" s="4">
        <v>1.015256558285774</v>
      </c>
      <c r="R109" s="4">
        <v>1.0311068516509863</v>
      </c>
      <c r="S109" s="4">
        <v>1.0643203035242059</v>
      </c>
      <c r="T109" s="4">
        <v>0.99751370361254132</v>
      </c>
      <c r="U109" s="4">
        <v>1.0724238133022352</v>
      </c>
      <c r="V109" s="4">
        <v>0.91972504328711358</v>
      </c>
      <c r="W109" s="4">
        <v>1.1008975666289296</v>
      </c>
      <c r="X109" s="4">
        <v>1.0034450470117762</v>
      </c>
      <c r="Y109" s="4">
        <v>1.0323541751076402</v>
      </c>
      <c r="Z109" s="4">
        <v>1.0199935713752932</v>
      </c>
      <c r="AA109" s="4">
        <v>1.0591113888942019</v>
      </c>
      <c r="AB109" s="4">
        <v>1.0434571995459259</v>
      </c>
      <c r="AC109" s="4">
        <v>1.0586647392586384</v>
      </c>
      <c r="AD109" s="4">
        <v>1.0588961005619457</v>
      </c>
      <c r="AE109" s="4">
        <v>1.0502863525005572</v>
      </c>
      <c r="AF109" s="4">
        <v>1.0616990867362794</v>
      </c>
      <c r="AG109" s="4">
        <v>1.0055240422793394</v>
      </c>
      <c r="AH109" s="4">
        <v>0.97374420136623796</v>
      </c>
      <c r="AI109" s="4">
        <v>1.0581021712126166</v>
      </c>
      <c r="AJ109" s="4">
        <v>1.0314422507142464</v>
      </c>
      <c r="AK109" s="4">
        <v>1.0302858612895915</v>
      </c>
      <c r="AL109" s="4">
        <v>1.0174348695277324</v>
      </c>
      <c r="AM109" s="4">
        <v>1.0746919092136977</v>
      </c>
      <c r="AN109" s="4">
        <v>1.0065785565721794</v>
      </c>
      <c r="AO109" s="4">
        <v>1.1069747639411514</v>
      </c>
      <c r="AP109" s="4">
        <v>1.0919907627882843</v>
      </c>
      <c r="AQ109" s="4">
        <v>0.99239140814541804</v>
      </c>
      <c r="AR109" s="4">
        <v>1.1152982908207427</v>
      </c>
      <c r="AS109" s="4">
        <v>1.0047110259963095</v>
      </c>
    </row>
    <row r="110" spans="1:45" x14ac:dyDescent="0.25">
      <c r="A110" s="1">
        <v>2007198</v>
      </c>
      <c r="B110" s="12">
        <v>42263</v>
      </c>
      <c r="C110" s="12">
        <f>VLOOKUP(B110,'Question accuracy'!$A$2:$C$177,3,0)</f>
        <v>0.72619999999999996</v>
      </c>
      <c r="D110" s="12">
        <f>VLOOKUP(B110,'Challenge questions'!$A$2:$C$176,3,0)</f>
        <v>0.1905</v>
      </c>
      <c r="E110" s="13">
        <f>VLOOKUP(B110,'Cluster failure'!$E$2:$F$177,2,0)</f>
        <v>0.35294117647058826</v>
      </c>
      <c r="F110" s="5">
        <f t="shared" si="12"/>
        <v>-1.7916992686165918</v>
      </c>
      <c r="G110" s="5">
        <f t="shared" si="13"/>
        <v>-1.6735000115062033</v>
      </c>
      <c r="H110" s="5">
        <f t="shared" si="14"/>
        <v>-1.4313419191232524</v>
      </c>
      <c r="I110" s="5">
        <f t="shared" si="15"/>
        <v>0.16467008839148681</v>
      </c>
      <c r="J110" s="5">
        <f t="shared" si="16"/>
        <v>-1.6627061083105497</v>
      </c>
      <c r="K110" s="5">
        <f t="shared" si="17"/>
        <v>1</v>
      </c>
      <c r="L110" s="5">
        <f t="shared" si="18"/>
        <v>1</v>
      </c>
      <c r="M110" s="5">
        <f t="shared" si="19"/>
        <v>2</v>
      </c>
      <c r="N110" s="5">
        <f t="shared" si="20"/>
        <v>3</v>
      </c>
      <c r="O110" s="5">
        <f t="shared" si="21"/>
        <v>1</v>
      </c>
      <c r="P110" s="4">
        <v>0.8416720346844232</v>
      </c>
      <c r="Q110" s="4">
        <v>0.82174209022848677</v>
      </c>
      <c r="R110" s="4">
        <v>0.81336032777477263</v>
      </c>
      <c r="S110" s="4">
        <v>1.0230899865202379</v>
      </c>
      <c r="T110" s="4">
        <v>0.86092608249539104</v>
      </c>
      <c r="U110" s="4">
        <v>0.91141457240446611</v>
      </c>
      <c r="V110" s="4">
        <v>0.72143544434856699</v>
      </c>
      <c r="W110" s="4">
        <v>0.99370944061434408</v>
      </c>
      <c r="X110" s="4">
        <v>0.89608801671018101</v>
      </c>
      <c r="Y110" s="4">
        <v>0.92887242721820173</v>
      </c>
      <c r="Z110" s="4">
        <v>0.89366051942357549</v>
      </c>
      <c r="AA110" s="4">
        <v>0.87943440673231521</v>
      </c>
      <c r="AB110" s="4">
        <v>0.93598560156931088</v>
      </c>
      <c r="AC110" s="4">
        <v>0.87680181263788703</v>
      </c>
      <c r="AD110" s="4">
        <v>0.83800371783422101</v>
      </c>
      <c r="AE110" s="4">
        <v>0.94943090058738544</v>
      </c>
      <c r="AF110" s="4">
        <v>0.85947401027912085</v>
      </c>
      <c r="AG110" s="4">
        <v>0.87165183900086463</v>
      </c>
      <c r="AH110" s="4">
        <v>0.7866638519530943</v>
      </c>
      <c r="AI110" s="4">
        <v>0.85949796745230012</v>
      </c>
      <c r="AJ110" s="4">
        <v>0.83945920328759172</v>
      </c>
      <c r="AK110" s="4">
        <v>0.86058079547473065</v>
      </c>
      <c r="AL110" s="4">
        <v>0.85176516889217757</v>
      </c>
      <c r="AM110" s="4">
        <v>0.80761244654768005</v>
      </c>
      <c r="AN110" s="4">
        <v>0.92404585774205616</v>
      </c>
      <c r="AO110" s="4">
        <v>0.89257677864330176</v>
      </c>
      <c r="AP110" s="4">
        <v>0.72483452375416169</v>
      </c>
      <c r="AQ110" s="4">
        <v>0.85641277839302354</v>
      </c>
      <c r="AR110" s="4">
        <v>0.79009905537608882</v>
      </c>
      <c r="AS110" s="4">
        <v>0.88982872045383499</v>
      </c>
    </row>
    <row r="111" spans="1:45" x14ac:dyDescent="0.25">
      <c r="A111" s="1">
        <v>2009249</v>
      </c>
      <c r="B111" s="12">
        <v>42305</v>
      </c>
      <c r="C111" s="12">
        <f>VLOOKUP(B111,'Question accuracy'!$A$2:$C$177,3,0)</f>
        <v>0.83189999999999997</v>
      </c>
      <c r="D111" s="12">
        <f>VLOOKUP(B111,'Challenge questions'!$A$2:$C$176,3,0)</f>
        <v>0.4118</v>
      </c>
      <c r="E111" s="13">
        <f>VLOOKUP(B111,'Cluster failure'!$E$2:$F$177,2,0)</f>
        <v>0.15</v>
      </c>
      <c r="F111" s="5">
        <f t="shared" si="12"/>
        <v>-0.12202509455731607</v>
      </c>
      <c r="G111" s="5">
        <f t="shared" si="13"/>
        <v>-0.15723433662359174</v>
      </c>
      <c r="H111" s="5">
        <f t="shared" si="14"/>
        <v>-2.0645930946741249E-3</v>
      </c>
      <c r="I111" s="5">
        <f t="shared" si="15"/>
        <v>-0.17089177614066714</v>
      </c>
      <c r="J111" s="5">
        <f t="shared" si="16"/>
        <v>0.88208750628683885</v>
      </c>
      <c r="K111" s="5">
        <f t="shared" si="17"/>
        <v>3</v>
      </c>
      <c r="L111" s="5">
        <f t="shared" si="18"/>
        <v>3</v>
      </c>
      <c r="M111" s="5">
        <f t="shared" si="19"/>
        <v>3</v>
      </c>
      <c r="N111" s="5">
        <f t="shared" si="20"/>
        <v>3</v>
      </c>
      <c r="O111" s="5">
        <f t="shared" si="21"/>
        <v>4</v>
      </c>
      <c r="P111" s="4">
        <v>0.9873296653438256</v>
      </c>
      <c r="Q111" s="4">
        <v>0.98240823557190426</v>
      </c>
      <c r="R111" s="4">
        <v>1.000712431337637</v>
      </c>
      <c r="S111" s="4">
        <v>0.97727330221038444</v>
      </c>
      <c r="T111" s="4">
        <v>1.0719812750617059</v>
      </c>
      <c r="U111" s="4">
        <v>0.91356785192862799</v>
      </c>
      <c r="V111" s="4">
        <v>0.91089915294231238</v>
      </c>
      <c r="W111" s="4">
        <v>1.0121684857812909</v>
      </c>
      <c r="X111" s="4">
        <v>0.95589736939396575</v>
      </c>
      <c r="Y111" s="4">
        <v>1.0631535310405391</v>
      </c>
      <c r="Z111" s="4">
        <v>1.080426747407375</v>
      </c>
      <c r="AA111" s="4">
        <v>0.92254039952416989</v>
      </c>
      <c r="AB111" s="4">
        <v>1.0614532004346173</v>
      </c>
      <c r="AC111" s="4">
        <v>0.9710775506550281</v>
      </c>
      <c r="AD111" s="4">
        <v>1.0469691512216761</v>
      </c>
      <c r="AE111" s="4">
        <v>0.99726523165883718</v>
      </c>
      <c r="AF111" s="4">
        <v>0.82244061683547132</v>
      </c>
      <c r="AG111" s="4">
        <v>0.94880256676519148</v>
      </c>
      <c r="AH111" s="4">
        <v>0.95382499218171757</v>
      </c>
      <c r="AI111" s="4">
        <v>0.99090986511552615</v>
      </c>
      <c r="AJ111" s="4">
        <v>0.98746830934616814</v>
      </c>
      <c r="AK111" s="4">
        <v>0.91255556669994675</v>
      </c>
      <c r="AL111" s="4">
        <v>1.0681034236866946</v>
      </c>
      <c r="AM111" s="4">
        <v>1.0389047018190722</v>
      </c>
      <c r="AN111" s="4">
        <v>1.0548996746904684</v>
      </c>
      <c r="AO111" s="4">
        <v>0.98333970392101577</v>
      </c>
      <c r="AP111" s="4">
        <v>0.95618285408683878</v>
      </c>
      <c r="AQ111" s="4">
        <v>0.99142527955053816</v>
      </c>
      <c r="AR111" s="4">
        <v>1.0828117547440235</v>
      </c>
      <c r="AS111" s="4">
        <v>1.0724425940363478</v>
      </c>
    </row>
    <row r="112" spans="1:45" x14ac:dyDescent="0.25">
      <c r="A112" s="1">
        <v>2013969</v>
      </c>
      <c r="B112" s="12">
        <v>133139</v>
      </c>
      <c r="C112" s="12">
        <f>VLOOKUP(B112,'Question accuracy'!$A$2:$C$177,3,0)</f>
        <v>0.61980000000000002</v>
      </c>
      <c r="D112" s="12">
        <f>VLOOKUP(B112,'Challenge questions'!$A$2:$C$176,3,0)</f>
        <v>0.19120000000000001</v>
      </c>
      <c r="E112" s="13">
        <f>VLOOKUP(B112,'Cluster failure'!$E$2:$F$177,2,0)</f>
        <v>0.58620689655172409</v>
      </c>
      <c r="F112" s="5">
        <f t="shared" si="12"/>
        <v>-0.84644630218153416</v>
      </c>
      <c r="G112" s="5">
        <f t="shared" si="13"/>
        <v>-2.542741187175503</v>
      </c>
      <c r="H112" s="5">
        <f t="shared" si="14"/>
        <v>-1.4213375994047741</v>
      </c>
      <c r="I112" s="5">
        <f t="shared" si="15"/>
        <v>-0.65036370167260404</v>
      </c>
      <c r="J112" s="5">
        <f t="shared" si="16"/>
        <v>-0.64824015964009618</v>
      </c>
      <c r="K112" s="5">
        <f t="shared" si="17"/>
        <v>2</v>
      </c>
      <c r="L112" s="5">
        <f t="shared" si="18"/>
        <v>1</v>
      </c>
      <c r="M112" s="5">
        <f t="shared" si="19"/>
        <v>2</v>
      </c>
      <c r="N112" s="5">
        <f t="shared" si="20"/>
        <v>2</v>
      </c>
      <c r="O112" s="5">
        <f t="shared" si="21"/>
        <v>2</v>
      </c>
      <c r="P112" s="4">
        <v>0.92413321759292411</v>
      </c>
      <c r="Q112" s="4">
        <v>0.72963578499317305</v>
      </c>
      <c r="R112" s="4">
        <v>0.81467171102408253</v>
      </c>
      <c r="S112" s="4">
        <v>0.91180753816069959</v>
      </c>
      <c r="T112" s="4">
        <v>0.94506190589594052</v>
      </c>
      <c r="U112" s="4">
        <v>0.89114599287322893</v>
      </c>
      <c r="V112" s="4">
        <v>0.64439123204895976</v>
      </c>
      <c r="W112" s="4">
        <v>0.91638211486925336</v>
      </c>
      <c r="X112" s="4">
        <v>0.95512343874094263</v>
      </c>
      <c r="Y112" s="4">
        <v>0.89160534647286005</v>
      </c>
      <c r="Z112" s="4">
        <v>0.86783377192818179</v>
      </c>
      <c r="AA112" s="4">
        <v>0.62608472235783175</v>
      </c>
      <c r="AB112" s="4">
        <v>0.89619850150401736</v>
      </c>
      <c r="AC112" s="4">
        <v>0.86927392374032297</v>
      </c>
      <c r="AD112" s="4">
        <v>0.79558872882120646</v>
      </c>
      <c r="AE112" s="4">
        <v>0.87478838233090084</v>
      </c>
      <c r="AF112" s="4">
        <v>0.66691655414417295</v>
      </c>
      <c r="AG112" s="4">
        <v>0.90970183908234603</v>
      </c>
      <c r="AH112" s="4">
        <v>0.84596186052524802</v>
      </c>
      <c r="AI112" s="4">
        <v>0.96069220282739731</v>
      </c>
      <c r="AJ112" s="4">
        <v>0.73707875878827611</v>
      </c>
      <c r="AK112" s="4">
        <v>0.78161645693092663</v>
      </c>
      <c r="AL112" s="4">
        <v>0.93841213128686496</v>
      </c>
      <c r="AM112" s="4">
        <v>0.97971959474798631</v>
      </c>
      <c r="AN112" s="4">
        <v>0.91504164689647693</v>
      </c>
      <c r="AO112" s="4">
        <v>0.74935856802567924</v>
      </c>
      <c r="AP112" s="4">
        <v>0.73662622557341828</v>
      </c>
      <c r="AQ112" s="4">
        <v>0.9825547738870456</v>
      </c>
      <c r="AR112" s="4">
        <v>0.9319353778790066</v>
      </c>
      <c r="AS112" s="4">
        <v>0.93229638910116119</v>
      </c>
    </row>
    <row r="113" spans="1:45" x14ac:dyDescent="0.25">
      <c r="A113" s="1">
        <v>2012592</v>
      </c>
      <c r="B113" s="12">
        <v>99971</v>
      </c>
      <c r="C113" s="12">
        <f>VLOOKUP(B113,'Question accuracy'!$A$2:$C$177,3,0)</f>
        <v>0.66090000000000004</v>
      </c>
      <c r="D113" s="12">
        <f>VLOOKUP(B113,'Challenge questions'!$A$2:$C$176,3,0)</f>
        <v>0.32429999999999998</v>
      </c>
      <c r="E113" s="13">
        <f>VLOOKUP(B113,'Cluster failure'!$E$2:$F$177,2,0)</f>
        <v>0.52500000000000002</v>
      </c>
      <c r="F113" s="5">
        <f t="shared" si="12"/>
        <v>-0.18660262614710407</v>
      </c>
      <c r="G113" s="5">
        <f t="shared" si="13"/>
        <v>-1.4101460766709699</v>
      </c>
      <c r="H113" s="5">
        <f t="shared" si="14"/>
        <v>-0.94346365025532375</v>
      </c>
      <c r="I113" s="5">
        <f t="shared" si="15"/>
        <v>-0.43038808099128351</v>
      </c>
      <c r="J113" s="5">
        <f t="shared" si="16"/>
        <v>-0.2630627566807705</v>
      </c>
      <c r="K113" s="5">
        <f t="shared" si="17"/>
        <v>3</v>
      </c>
      <c r="L113" s="5">
        <f t="shared" si="18"/>
        <v>2</v>
      </c>
      <c r="M113" s="5">
        <f t="shared" si="19"/>
        <v>2</v>
      </c>
      <c r="N113" s="5">
        <f t="shared" si="20"/>
        <v>3</v>
      </c>
      <c r="O113" s="5">
        <f t="shared" si="21"/>
        <v>3</v>
      </c>
      <c r="P113" s="4">
        <v>0.98169610498136695</v>
      </c>
      <c r="Q113" s="4">
        <v>0.84964753072741139</v>
      </c>
      <c r="R113" s="4">
        <v>0.87731224129808805</v>
      </c>
      <c r="S113" s="4">
        <v>0.94184239799994807</v>
      </c>
      <c r="T113" s="4">
        <v>0.97700700764700532</v>
      </c>
      <c r="U113" s="4">
        <v>0.97078456104145749</v>
      </c>
      <c r="V113" s="4">
        <v>0.81201475033799719</v>
      </c>
      <c r="W113" s="4">
        <v>0.99083051870701899</v>
      </c>
      <c r="X113" s="4">
        <v>1.0360747601925688</v>
      </c>
      <c r="Y113" s="4">
        <v>0.98307752950448535</v>
      </c>
      <c r="Z113" s="4">
        <v>0.96794617145252071</v>
      </c>
      <c r="AA113" s="4">
        <v>0.94198202950256971</v>
      </c>
      <c r="AB113" s="4">
        <v>1.0120272489101578</v>
      </c>
      <c r="AC113" s="4">
        <v>0.89206088368933989</v>
      </c>
      <c r="AD113" s="4">
        <v>0.99605099496182825</v>
      </c>
      <c r="AE113" s="4">
        <v>1.0502863525005572</v>
      </c>
      <c r="AF113" s="4">
        <v>0.9144582783070575</v>
      </c>
      <c r="AG113" s="4">
        <v>0.90996178997915245</v>
      </c>
      <c r="AH113" s="4">
        <v>1.0124326913301811</v>
      </c>
      <c r="AI113" s="4">
        <v>0.96029449642397624</v>
      </c>
      <c r="AJ113" s="4">
        <v>0.96382661847094642</v>
      </c>
      <c r="AK113" s="4">
        <v>0.79355564096753062</v>
      </c>
      <c r="AL113" s="4">
        <v>0.93253900215903041</v>
      </c>
      <c r="AM113" s="4">
        <v>1.0908236293750149</v>
      </c>
      <c r="AN113" s="4">
        <v>0.95435855416918647</v>
      </c>
      <c r="AO113" s="4">
        <v>1.0143712143127408</v>
      </c>
      <c r="AP113" s="4">
        <v>0.87925661910689656</v>
      </c>
      <c r="AQ113" s="4">
        <v>0.92625496872140267</v>
      </c>
      <c r="AR113" s="4">
        <v>1.0384117222398219</v>
      </c>
      <c r="AS113" s="4">
        <v>0.88073574314475633</v>
      </c>
    </row>
    <row r="114" spans="1:45" x14ac:dyDescent="0.25">
      <c r="A114" s="1">
        <v>2013784</v>
      </c>
      <c r="B114" s="12">
        <v>128401</v>
      </c>
      <c r="C114" s="12">
        <f>VLOOKUP(B114,'Question accuracy'!$A$2:$C$177,3,0)</f>
        <v>0.66149999999999998</v>
      </c>
      <c r="D114" s="12">
        <f>VLOOKUP(B114,'Challenge questions'!$A$2:$C$176,3,0)</f>
        <v>0.38100000000000001</v>
      </c>
      <c r="E114" s="13">
        <f>VLOOKUP(B114,'Cluster failure'!$E$2:$F$177,2,0)</f>
        <v>0.62666666666666671</v>
      </c>
      <c r="F114" s="5">
        <f t="shared" si="12"/>
        <v>-1.5205024603362274</v>
      </c>
      <c r="G114" s="5">
        <f t="shared" si="13"/>
        <v>-0.93378375669460401</v>
      </c>
      <c r="H114" s="5">
        <f t="shared" si="14"/>
        <v>-1.0303154343998948</v>
      </c>
      <c r="I114" s="5">
        <f t="shared" si="15"/>
        <v>-0.29928899091785138</v>
      </c>
      <c r="J114" s="5">
        <f t="shared" si="16"/>
        <v>-0.8153158218000307</v>
      </c>
      <c r="K114" s="5">
        <f t="shared" si="17"/>
        <v>1</v>
      </c>
      <c r="L114" s="5">
        <f t="shared" si="18"/>
        <v>2</v>
      </c>
      <c r="M114" s="5">
        <f t="shared" si="19"/>
        <v>2</v>
      </c>
      <c r="N114" s="5">
        <f t="shared" si="20"/>
        <v>3</v>
      </c>
      <c r="O114" s="5">
        <f t="shared" si="21"/>
        <v>2</v>
      </c>
      <c r="P114" s="4">
        <v>0.86533047364828042</v>
      </c>
      <c r="Q114" s="4">
        <v>0.90012370980689604</v>
      </c>
      <c r="R114" s="4">
        <v>0.86592756166919715</v>
      </c>
      <c r="S114" s="4">
        <v>0.95974230337679378</v>
      </c>
      <c r="T114" s="4">
        <v>0.9312053063477338</v>
      </c>
      <c r="U114" s="4">
        <v>0.88122194517811836</v>
      </c>
      <c r="V114" s="4">
        <v>0.95437020863094135</v>
      </c>
      <c r="W114" s="4">
        <v>0.81984753034869673</v>
      </c>
      <c r="X114" s="4">
        <v>0.88513006699974872</v>
      </c>
      <c r="Y114" s="4">
        <v>0.92902867792061683</v>
      </c>
      <c r="Z114" s="4">
        <v>0.91244494730347447</v>
      </c>
      <c r="AA114" s="4">
        <v>0.94616179062627392</v>
      </c>
      <c r="AB114" s="4">
        <v>0.96970174868608827</v>
      </c>
      <c r="AC114" s="4">
        <v>0.86402950745107565</v>
      </c>
      <c r="AD114" s="4">
        <v>1.0005961928080405</v>
      </c>
      <c r="AE114" s="4">
        <v>1.0102363946724993</v>
      </c>
      <c r="AF114" s="4">
        <v>0.85338219495041068</v>
      </c>
      <c r="AG114" s="4">
        <v>0.94408191014868204</v>
      </c>
      <c r="AH114" s="4">
        <v>0.90366270958361194</v>
      </c>
      <c r="AI114" s="4">
        <v>0.98355026783218413</v>
      </c>
      <c r="AJ114" s="4">
        <v>0.8614461739716307</v>
      </c>
      <c r="AK114" s="4">
        <v>0.994182340699861</v>
      </c>
      <c r="AL114" s="4">
        <v>0.80872083888703539</v>
      </c>
      <c r="AM114" s="4">
        <v>0.70570484387037891</v>
      </c>
      <c r="AN114" s="4">
        <v>0.96516045532793215</v>
      </c>
      <c r="AO114" s="4">
        <v>0.84916330248928906</v>
      </c>
      <c r="AP114" s="4">
        <v>0.88279346201518027</v>
      </c>
      <c r="AQ114" s="4">
        <v>0.85302151734849829</v>
      </c>
      <c r="AR114" s="4">
        <v>0.76451683564533202</v>
      </c>
      <c r="AS114" s="4">
        <v>0.90145315388292868</v>
      </c>
    </row>
    <row r="115" spans="1:45" x14ac:dyDescent="0.25">
      <c r="A115" s="1">
        <v>2006011</v>
      </c>
      <c r="B115" s="12">
        <v>42231</v>
      </c>
      <c r="C115" s="12">
        <f>VLOOKUP(B115,'Question accuracy'!$A$2:$C$177,3,0)</f>
        <v>0.85609999999999997</v>
      </c>
      <c r="D115" s="12">
        <f>VLOOKUP(B115,'Challenge questions'!$A$2:$C$176,3,0)</f>
        <v>0.51690000000000003</v>
      </c>
      <c r="E115" s="13">
        <f>VLOOKUP(B115,'Cluster failure'!$E$2:$F$177,2,0)</f>
        <v>0.22413793103448276</v>
      </c>
      <c r="F115" s="5">
        <f t="shared" si="12"/>
        <v>-0.12202509455731607</v>
      </c>
      <c r="G115" s="5">
        <f t="shared" si="13"/>
        <v>0.66596413427507239</v>
      </c>
      <c r="H115" s="5">
        <f t="shared" si="14"/>
        <v>0.45312158757646664</v>
      </c>
      <c r="I115" s="5">
        <f t="shared" si="15"/>
        <v>0.3167510281434649</v>
      </c>
      <c r="J115" s="5">
        <f t="shared" si="16"/>
        <v>0.81024299865015859</v>
      </c>
      <c r="K115" s="5">
        <f t="shared" si="17"/>
        <v>3</v>
      </c>
      <c r="L115" s="5">
        <f t="shared" si="18"/>
        <v>4</v>
      </c>
      <c r="M115" s="5">
        <f t="shared" si="19"/>
        <v>3</v>
      </c>
      <c r="N115" s="5">
        <f t="shared" si="20"/>
        <v>3</v>
      </c>
      <c r="O115" s="5">
        <f t="shared" si="21"/>
        <v>4</v>
      </c>
      <c r="P115" s="4">
        <v>0.9873296653438256</v>
      </c>
      <c r="Q115" s="4">
        <v>1.0696357758129134</v>
      </c>
      <c r="R115" s="4">
        <v>1.0603790103202095</v>
      </c>
      <c r="S115" s="4">
        <v>1.0438546953344439</v>
      </c>
      <c r="T115" s="4">
        <v>1.0660227736307399</v>
      </c>
      <c r="U115" s="4">
        <v>1.0625004564289586</v>
      </c>
      <c r="V115" s="4">
        <v>1.1529712763786175</v>
      </c>
      <c r="W115" s="4">
        <v>1.1272451639093324</v>
      </c>
      <c r="X115" s="4">
        <v>1.0590665285717913</v>
      </c>
      <c r="Y115" s="4">
        <v>1.0561447384933531</v>
      </c>
      <c r="Z115" s="4">
        <v>1.074242659192117</v>
      </c>
      <c r="AA115" s="4">
        <v>1.0920814447426495</v>
      </c>
      <c r="AB115" s="4">
        <v>1.0082321506222469</v>
      </c>
      <c r="AC115" s="4">
        <v>1.0753679434343746</v>
      </c>
      <c r="AD115" s="4">
        <v>0.99150579711561593</v>
      </c>
      <c r="AE115" s="4">
        <v>1.0511522136582656</v>
      </c>
      <c r="AF115" s="4">
        <v>1.1244750083115358</v>
      </c>
      <c r="AG115" s="4">
        <v>1.0040371403727717</v>
      </c>
      <c r="AH115" s="4">
        <v>1.0421779359124399</v>
      </c>
      <c r="AI115" s="4">
        <v>1.040410262114978</v>
      </c>
      <c r="AJ115" s="4">
        <v>1.0202774309333476</v>
      </c>
      <c r="AK115" s="4">
        <v>1.1105000199067752</v>
      </c>
      <c r="AL115" s="4">
        <v>1.0501975620073387</v>
      </c>
      <c r="AM115" s="4">
        <v>0.94404463328575339</v>
      </c>
      <c r="AN115" s="4">
        <v>1.0026796722874751</v>
      </c>
      <c r="AO115" s="4">
        <v>0.90377964766415764</v>
      </c>
      <c r="AP115" s="4">
        <v>1.0711210392664599</v>
      </c>
      <c r="AQ115" s="4">
        <v>0.76164337208874677</v>
      </c>
      <c r="AR115" s="4">
        <v>0.65981903639175099</v>
      </c>
      <c r="AS115" s="4">
        <v>0.79237268275967898</v>
      </c>
    </row>
    <row r="116" spans="1:45" x14ac:dyDescent="0.25">
      <c r="A116" s="1">
        <v>2012636</v>
      </c>
      <c r="B116" s="12">
        <v>99981</v>
      </c>
      <c r="C116" s="12">
        <f>VLOOKUP(B116,'Question accuracy'!$A$2:$C$177,3,0)</f>
        <v>0.8075</v>
      </c>
      <c r="D116" s="12">
        <f>VLOOKUP(B116,'Challenge questions'!$A$2:$C$176,3,0)</f>
        <v>0.4667</v>
      </c>
      <c r="E116" s="13">
        <f>VLOOKUP(B116,'Cluster failure'!$E$2:$F$177,2,0)</f>
        <v>0.20833333333333334</v>
      </c>
      <c r="F116" s="5">
        <f t="shared" si="12"/>
        <v>0.3229369755541866</v>
      </c>
      <c r="G116" s="5">
        <f t="shared" si="13"/>
        <v>0.5640640873619347</v>
      </c>
      <c r="H116" s="5">
        <f t="shared" si="14"/>
        <v>0.19855995717977873</v>
      </c>
      <c r="I116" s="5">
        <f t="shared" si="15"/>
        <v>5.5777586067251347E-2</v>
      </c>
      <c r="J116" s="5">
        <f t="shared" si="16"/>
        <v>0.50210107628269907</v>
      </c>
      <c r="K116" s="5">
        <f t="shared" si="17"/>
        <v>3</v>
      </c>
      <c r="L116" s="5">
        <f t="shared" si="18"/>
        <v>4</v>
      </c>
      <c r="M116" s="5">
        <f t="shared" si="19"/>
        <v>3</v>
      </c>
      <c r="N116" s="5">
        <f t="shared" si="20"/>
        <v>3</v>
      </c>
      <c r="O116" s="5">
        <f t="shared" si="21"/>
        <v>4</v>
      </c>
      <c r="P116" s="4">
        <v>1.0261468920055847</v>
      </c>
      <c r="Q116" s="4">
        <v>1.0588382697959584</v>
      </c>
      <c r="R116" s="4">
        <v>1.0270106387154267</v>
      </c>
      <c r="S116" s="4">
        <v>1.0082221069128356</v>
      </c>
      <c r="T116" s="4">
        <v>1.0404666922298882</v>
      </c>
      <c r="U116" s="4">
        <v>1.0280012701542871</v>
      </c>
      <c r="V116" s="4">
        <v>1.0440843122362582</v>
      </c>
      <c r="W116" s="4">
        <v>0.98352408332100716</v>
      </c>
      <c r="X116" s="4">
        <v>0.9572173743028275</v>
      </c>
      <c r="Y116" s="4">
        <v>1.0076377269548551</v>
      </c>
      <c r="Z116" s="4">
        <v>0.96176208323726309</v>
      </c>
      <c r="AA116" s="4">
        <v>0.96871964218678819</v>
      </c>
      <c r="AB116" s="4">
        <v>1.041302275814002</v>
      </c>
      <c r="AC116" s="4">
        <v>0.91921658172738907</v>
      </c>
      <c r="AD116" s="4">
        <v>0.90878027804948236</v>
      </c>
      <c r="AE116" s="4">
        <v>1.07709453968559</v>
      </c>
      <c r="AF116" s="4">
        <v>0.93167867324688902</v>
      </c>
      <c r="AG116" s="4">
        <v>1.0372011844434847</v>
      </c>
      <c r="AH116" s="4">
        <v>0.9421852566037795</v>
      </c>
      <c r="AI116" s="4">
        <v>1.0042310311128586</v>
      </c>
      <c r="AJ116" s="4">
        <v>0.89047809109837006</v>
      </c>
      <c r="AK116" s="4">
        <v>0.9969877603959304</v>
      </c>
      <c r="AL116" s="4">
        <v>0.78448868890697943</v>
      </c>
      <c r="AM116" s="4">
        <v>0.8547449836977784</v>
      </c>
      <c r="AN116" s="4">
        <v>1.0320894300968066</v>
      </c>
      <c r="AO116" s="4">
        <v>1.0457139266938158</v>
      </c>
      <c r="AP116" s="4">
        <v>1.0338903295496711</v>
      </c>
      <c r="AQ116" s="4">
        <v>0.82681368291788238</v>
      </c>
      <c r="AR116" s="4">
        <v>0.89999258056272302</v>
      </c>
      <c r="AS116" s="4">
        <v>0.95807671207936362</v>
      </c>
    </row>
    <row r="117" spans="1:45" x14ac:dyDescent="0.25">
      <c r="A117" s="1">
        <v>2013788</v>
      </c>
      <c r="B117" s="12">
        <v>128402</v>
      </c>
      <c r="C117" s="12">
        <f>VLOOKUP(B117,'Question accuracy'!$A$2:$C$177,3,0)</f>
        <v>0.71199999999999997</v>
      </c>
      <c r="D117" s="12">
        <f>VLOOKUP(B117,'Challenge questions'!$A$2:$C$176,3,0)</f>
        <v>0.35560000000000003</v>
      </c>
      <c r="E117" s="13">
        <f>VLOOKUP(B117,'Cluster failure'!$E$2:$F$177,2,0)</f>
        <v>0.49473684210526314</v>
      </c>
      <c r="F117" s="5">
        <f t="shared" si="12"/>
        <v>-1.6602320290925845</v>
      </c>
      <c r="G117" s="5">
        <f t="shared" si="13"/>
        <v>0.77707247250306288</v>
      </c>
      <c r="H117" s="5">
        <f t="shared" si="14"/>
        <v>-0.27219522535693313</v>
      </c>
      <c r="I117" s="5">
        <f t="shared" si="15"/>
        <v>-0.61515899670555763</v>
      </c>
      <c r="J117" s="5">
        <f t="shared" si="16"/>
        <v>-0.2630627566807705</v>
      </c>
      <c r="K117" s="5">
        <f t="shared" si="17"/>
        <v>1</v>
      </c>
      <c r="L117" s="5">
        <f t="shared" si="18"/>
        <v>4</v>
      </c>
      <c r="M117" s="5">
        <f t="shared" si="19"/>
        <v>3</v>
      </c>
      <c r="N117" s="5">
        <f t="shared" si="20"/>
        <v>2</v>
      </c>
      <c r="O117" s="5">
        <f t="shared" si="21"/>
        <v>3</v>
      </c>
      <c r="P117" s="4">
        <v>0.85314086310370929</v>
      </c>
      <c r="Q117" s="4">
        <v>1.081409008376518</v>
      </c>
      <c r="R117" s="4">
        <v>0.96530324848036353</v>
      </c>
      <c r="S117" s="4">
        <v>0.91661429072760858</v>
      </c>
      <c r="T117" s="4">
        <v>0.97700700764700532</v>
      </c>
      <c r="U117" s="4">
        <v>0.88050441561067572</v>
      </c>
      <c r="V117" s="4">
        <v>1.1144491702288137</v>
      </c>
      <c r="W117" s="4">
        <v>0.89930556439259313</v>
      </c>
      <c r="X117" s="4">
        <v>1.0765504209183823</v>
      </c>
      <c r="Y117" s="4">
        <v>0.93402945023124373</v>
      </c>
      <c r="Z117" s="4">
        <v>0.94853567540651051</v>
      </c>
      <c r="AA117" s="4">
        <v>1.0580478493526122</v>
      </c>
      <c r="AB117" s="4">
        <v>1.0107705507810225</v>
      </c>
      <c r="AC117" s="4">
        <v>1.055622861371998</v>
      </c>
      <c r="AD117" s="4">
        <v>0.99699651284444313</v>
      </c>
      <c r="AE117" s="4">
        <v>0.98256234632975792</v>
      </c>
      <c r="AF117" s="4">
        <v>0.98478697449993502</v>
      </c>
      <c r="AG117" s="4">
        <v>0.97210004731182009</v>
      </c>
      <c r="AH117" s="4">
        <v>0.97283735127613824</v>
      </c>
      <c r="AI117" s="4">
        <v>0.97192238212808013</v>
      </c>
      <c r="AJ117" s="4">
        <v>0.82290415725517529</v>
      </c>
      <c r="AK117" s="4">
        <v>1.1225821881833384</v>
      </c>
      <c r="AL117" s="4">
        <v>1.0986618619674504</v>
      </c>
      <c r="AM117" s="4">
        <v>1.1689767890462861</v>
      </c>
      <c r="AN117" s="4">
        <v>0.92284760238831698</v>
      </c>
      <c r="AO117" s="4">
        <v>0.91498251668501351</v>
      </c>
      <c r="AP117" s="4">
        <v>1.0351530108472768</v>
      </c>
      <c r="AQ117" s="4">
        <v>0.96416212382501865</v>
      </c>
      <c r="AR117" s="4">
        <v>1.0289445202744958</v>
      </c>
      <c r="AS117" s="4">
        <v>0.87343529977649759</v>
      </c>
    </row>
    <row r="118" spans="1:45" x14ac:dyDescent="0.25">
      <c r="A118" s="1">
        <v>2013776</v>
      </c>
      <c r="B118" s="12">
        <v>128403</v>
      </c>
      <c r="C118" s="12">
        <f>VLOOKUP(B118,'Question accuracy'!$A$2:$C$177,3,0)</f>
        <v>0.81740000000000002</v>
      </c>
      <c r="D118" s="12">
        <f>VLOOKUP(B118,'Challenge questions'!$A$2:$C$176,3,0)</f>
        <v>0.37659999999999999</v>
      </c>
      <c r="E118" s="13">
        <f>VLOOKUP(B118,'Cluster failure'!$E$2:$F$177,2,0)</f>
        <v>0.23809523809523808</v>
      </c>
      <c r="F118" s="5">
        <f t="shared" si="12"/>
        <v>0.1703207248766119</v>
      </c>
      <c r="G118" s="5">
        <f t="shared" si="13"/>
        <v>0.63343131754639426</v>
      </c>
      <c r="H118" s="5">
        <f t="shared" si="14"/>
        <v>0.70912599452601854</v>
      </c>
      <c r="I118" s="5">
        <f t="shared" si="15"/>
        <v>0.72761479393880923</v>
      </c>
      <c r="J118" s="5">
        <f t="shared" si="16"/>
        <v>-0.18862276256649724</v>
      </c>
      <c r="K118" s="5">
        <f t="shared" si="17"/>
        <v>3</v>
      </c>
      <c r="L118" s="5">
        <f t="shared" si="18"/>
        <v>4</v>
      </c>
      <c r="M118" s="5">
        <f t="shared" si="19"/>
        <v>4</v>
      </c>
      <c r="N118" s="5">
        <f t="shared" si="20"/>
        <v>4</v>
      </c>
      <c r="O118" s="5">
        <f t="shared" si="21"/>
        <v>3</v>
      </c>
      <c r="P118" s="4">
        <v>1.0128330839469906</v>
      </c>
      <c r="Q118" s="4">
        <v>1.0661885420282633</v>
      </c>
      <c r="R118" s="4">
        <v>1.0939365035301754</v>
      </c>
      <c r="S118" s="4">
        <v>1.0999528919458144</v>
      </c>
      <c r="T118" s="4">
        <v>0.98318076853759484</v>
      </c>
      <c r="U118" s="4">
        <v>1.0692566496060376</v>
      </c>
      <c r="V118" s="4">
        <v>1.0595895568881113</v>
      </c>
      <c r="W118" s="4">
        <v>1.0408128882415746</v>
      </c>
      <c r="X118" s="4">
        <v>1.0533145165886557</v>
      </c>
      <c r="Y118" s="4">
        <v>0.95905839978885921</v>
      </c>
      <c r="Z118" s="4">
        <v>1.000350912095157</v>
      </c>
      <c r="AA118" s="4">
        <v>1.0726398147642497</v>
      </c>
      <c r="AB118" s="4">
        <v>1.0841425252140084</v>
      </c>
      <c r="AC118" s="4">
        <v>1.118220551623984</v>
      </c>
      <c r="AD118" s="4">
        <v>1.0215980220268328</v>
      </c>
      <c r="AE118" s="4">
        <v>1.101846358656223</v>
      </c>
      <c r="AF118" s="4">
        <v>1.0548767917631137</v>
      </c>
      <c r="AG118" s="4">
        <v>1.0836308461424828</v>
      </c>
      <c r="AH118" s="4">
        <v>1.1484439080551196</v>
      </c>
      <c r="AI118" s="4">
        <v>1.0481675658017409</v>
      </c>
      <c r="AJ118" s="4">
        <v>1.0148455062817248</v>
      </c>
      <c r="AK118" s="4">
        <v>1.1745569594085545</v>
      </c>
      <c r="AL118" s="4">
        <v>1.1955904618876738</v>
      </c>
      <c r="AM118" s="4">
        <v>1.1172823533551286</v>
      </c>
      <c r="AN118" s="4">
        <v>1.0942165819631777</v>
      </c>
      <c r="AO118" s="4">
        <v>0.96664485198372152</v>
      </c>
      <c r="AP118" s="4">
        <v>1.0661518222792361</v>
      </c>
      <c r="AQ118" s="4">
        <v>1.1246642869934489</v>
      </c>
      <c r="AR118" s="4">
        <v>1.1584401987467039</v>
      </c>
      <c r="AS118" s="4">
        <v>1.060818160607254</v>
      </c>
    </row>
    <row r="119" spans="1:45" x14ac:dyDescent="0.25">
      <c r="A119" s="1">
        <v>2013718</v>
      </c>
      <c r="B119" s="12">
        <v>128404</v>
      </c>
      <c r="C119" s="12">
        <f>VLOOKUP(B119,'Question accuracy'!$A$2:$C$177,3,0)</f>
        <v>0.74980000000000002</v>
      </c>
      <c r="D119" s="12">
        <f>VLOOKUP(B119,'Challenge questions'!$A$2:$C$176,3,0)</f>
        <v>0.41099999999999998</v>
      </c>
      <c r="E119" s="13">
        <f>VLOOKUP(B119,'Cluster failure'!$E$2:$F$177,2,0)</f>
        <v>0.37272727272727274</v>
      </c>
      <c r="F119" s="5">
        <f t="shared" si="12"/>
        <v>-0.18429044980267012</v>
      </c>
      <c r="G119" s="5">
        <f t="shared" si="13"/>
        <v>0.7678641811882102</v>
      </c>
      <c r="H119" s="5">
        <f t="shared" si="14"/>
        <v>0.90963923688769899</v>
      </c>
      <c r="I119" s="5">
        <f t="shared" si="15"/>
        <v>0.98948886111377421</v>
      </c>
      <c r="J119" s="5">
        <f t="shared" si="16"/>
        <v>0.57913655687456522</v>
      </c>
      <c r="K119" s="5">
        <f t="shared" si="17"/>
        <v>3</v>
      </c>
      <c r="L119" s="5">
        <f t="shared" si="18"/>
        <v>4</v>
      </c>
      <c r="M119" s="5">
        <f t="shared" si="19"/>
        <v>4</v>
      </c>
      <c r="N119" s="5">
        <f t="shared" si="20"/>
        <v>4</v>
      </c>
      <c r="O119" s="5">
        <f t="shared" si="21"/>
        <v>4</v>
      </c>
      <c r="P119" s="4">
        <v>0.98189781267573595</v>
      </c>
      <c r="Q119" s="4">
        <v>1.0804332818298683</v>
      </c>
      <c r="R119" s="4">
        <v>1.1202201204773878</v>
      </c>
      <c r="S119" s="4">
        <v>1.1357084492151746</v>
      </c>
      <c r="T119" s="4">
        <v>1.0468557125801012</v>
      </c>
      <c r="U119" s="4">
        <v>1.0941281427901917</v>
      </c>
      <c r="V119" s="4">
        <v>1.1148982413434039</v>
      </c>
      <c r="W119" s="4">
        <v>1.0550105168109101</v>
      </c>
      <c r="X119" s="4">
        <v>1.0930162466614457</v>
      </c>
      <c r="Y119" s="4">
        <v>1.0626124633057954</v>
      </c>
      <c r="Z119" s="4">
        <v>1.080426747407375</v>
      </c>
      <c r="AA119" s="4">
        <v>1.1351874375345041</v>
      </c>
      <c r="AB119" s="4">
        <v>1.066530000752169</v>
      </c>
      <c r="AC119" s="4">
        <v>1.2069676458898435</v>
      </c>
      <c r="AD119" s="4">
        <v>1.1153049725506212</v>
      </c>
      <c r="AE119" s="4">
        <v>1.1211407802272249</v>
      </c>
      <c r="AF119" s="4">
        <v>1.1711760220773961</v>
      </c>
      <c r="AG119" s="4">
        <v>1.0836308461424828</v>
      </c>
      <c r="AH119" s="4">
        <v>1.1215610966128899</v>
      </c>
      <c r="AI119" s="4">
        <v>1.0352441062078295</v>
      </c>
      <c r="AJ119" s="4">
        <v>1.1740611305213056</v>
      </c>
      <c r="AK119" s="4">
        <v>1.1893015631412278</v>
      </c>
      <c r="AL119" s="4">
        <v>1.136844524402026</v>
      </c>
      <c r="AM119" s="4">
        <v>1.1126280144140683</v>
      </c>
      <c r="AN119" s="4">
        <v>1.0804105482150954</v>
      </c>
      <c r="AO119" s="4">
        <v>1.092817885044135</v>
      </c>
      <c r="AP119" s="4">
        <v>1.0864099980995052</v>
      </c>
      <c r="AQ119" s="4">
        <v>1.086194685854815</v>
      </c>
      <c r="AR119" s="4">
        <v>1.1691188888273871</v>
      </c>
      <c r="AS119" s="4">
        <v>1.0936764283600107</v>
      </c>
    </row>
    <row r="120" spans="1:45" x14ac:dyDescent="0.25">
      <c r="A120" s="1">
        <v>2006060</v>
      </c>
      <c r="B120" s="12" t="e">
        <v>#N/A</v>
      </c>
      <c r="C120" s="12" t="e">
        <f>VLOOKUP(B120,'Question accuracy'!$A$2:$C$177,3,0)</f>
        <v>#N/A</v>
      </c>
      <c r="D120" s="12" t="e">
        <f>VLOOKUP(B120,'Challenge questions'!$A$2:$C$176,3,0)</f>
        <v>#N/A</v>
      </c>
      <c r="E120" s="13" t="e">
        <f>VLOOKUP(B120,'Cluster failure'!$E$2:$F$177,2,0)</f>
        <v>#N/A</v>
      </c>
      <c r="F120" s="5">
        <f t="shared" si="12"/>
        <v>-0.19486495537945378</v>
      </c>
      <c r="G120" s="5">
        <f t="shared" si="13"/>
        <v>0.49469685717747497</v>
      </c>
      <c r="H120" s="5">
        <f t="shared" si="14"/>
        <v>0.20567872379251892</v>
      </c>
      <c r="I120" s="5">
        <f t="shared" si="15"/>
        <v>0.26545696482697229</v>
      </c>
      <c r="J120" s="5">
        <f t="shared" si="16"/>
        <v>0.23405085384808538</v>
      </c>
      <c r="K120" s="5">
        <f t="shared" si="17"/>
        <v>3</v>
      </c>
      <c r="L120" s="5">
        <f t="shared" si="18"/>
        <v>3</v>
      </c>
      <c r="M120" s="5">
        <f t="shared" si="19"/>
        <v>3</v>
      </c>
      <c r="N120" s="5">
        <f t="shared" si="20"/>
        <v>3</v>
      </c>
      <c r="O120" s="5">
        <f t="shared" si="21"/>
        <v>3</v>
      </c>
      <c r="P120" s="4">
        <v>0.98097532285608191</v>
      </c>
      <c r="Q120" s="4">
        <v>1.0514879975636535</v>
      </c>
      <c r="R120" s="4">
        <v>1.0279437787543693</v>
      </c>
      <c r="S120" s="4">
        <v>1.036851146497874</v>
      </c>
      <c r="T120" s="4">
        <v>1.0182356590377009</v>
      </c>
      <c r="U120" s="4">
        <v>1.0813339768253103</v>
      </c>
      <c r="V120" s="4">
        <v>1.0872438991157576</v>
      </c>
      <c r="W120" s="4">
        <v>1.0794765511141202</v>
      </c>
      <c r="X120" s="4">
        <v>1.0820582969510133</v>
      </c>
      <c r="Y120" s="4">
        <v>1.0314282903405678</v>
      </c>
      <c r="Z120" s="4">
        <v>1.0412118503833696</v>
      </c>
      <c r="AA120" s="4">
        <v>0.91524441681835123</v>
      </c>
      <c r="AB120" s="4">
        <v>1.053096051005092</v>
      </c>
      <c r="AC120" s="4">
        <v>0.99939315435532661</v>
      </c>
      <c r="AD120" s="4">
        <v>0.99018647398207571</v>
      </c>
      <c r="AE120" s="4">
        <v>1.0511522136582656</v>
      </c>
      <c r="AF120" s="4">
        <v>0.96139817100261682</v>
      </c>
      <c r="AG120" s="4">
        <v>1.0556127089793448</v>
      </c>
      <c r="AH120" s="4">
        <v>1.0305382003345021</v>
      </c>
      <c r="AI120" s="4">
        <v>1.0468719919119336</v>
      </c>
      <c r="AJ120" s="4">
        <v>0.99659404165802046</v>
      </c>
      <c r="AK120" s="4">
        <v>0.99053624258089812</v>
      </c>
      <c r="AL120" s="4">
        <v>1.0416670195077882</v>
      </c>
      <c r="AM120" s="4">
        <v>0.90030381174286178</v>
      </c>
      <c r="AN120" s="4">
        <v>1.0873135650891366</v>
      </c>
      <c r="AO120" s="4">
        <v>1.0330864701581459</v>
      </c>
      <c r="AP120" s="4">
        <v>0.91402251327732109</v>
      </c>
      <c r="AQ120" s="4">
        <v>1.0923255692088238</v>
      </c>
      <c r="AR120" s="4">
        <v>1.0110742756332725</v>
      </c>
      <c r="AS120" s="4">
        <v>1.0537402158326996</v>
      </c>
    </row>
    <row r="121" spans="1:45" x14ac:dyDescent="0.25">
      <c r="A121" s="1">
        <v>2008149</v>
      </c>
      <c r="B121" s="12">
        <v>42315</v>
      </c>
      <c r="C121" s="12">
        <f>VLOOKUP(B121,'Question accuracy'!$A$2:$C$177,3,0)</f>
        <v>0.80300000000000005</v>
      </c>
      <c r="D121" s="12">
        <f>VLOOKUP(B121,'Challenge questions'!$A$2:$C$176,3,0)</f>
        <v>0.42980000000000002</v>
      </c>
      <c r="E121" s="13">
        <f>VLOOKUP(B121,'Cluster failure'!$E$2:$F$177,2,0)</f>
        <v>0.28767123287671231</v>
      </c>
      <c r="F121" s="5">
        <f t="shared" si="12"/>
        <v>1.1284603732328871</v>
      </c>
      <c r="G121" s="5">
        <f t="shared" si="13"/>
        <v>1.0171018819244719</v>
      </c>
      <c r="H121" s="5">
        <f t="shared" si="14"/>
        <v>1.2268107984849985</v>
      </c>
      <c r="I121" s="5">
        <f t="shared" si="15"/>
        <v>0.93729417269853188</v>
      </c>
      <c r="J121" s="5">
        <f t="shared" si="16"/>
        <v>0.81024299865015859</v>
      </c>
      <c r="K121" s="5">
        <f t="shared" si="17"/>
        <v>4</v>
      </c>
      <c r="L121" s="5">
        <f t="shared" si="18"/>
        <v>4</v>
      </c>
      <c r="M121" s="5">
        <f t="shared" si="19"/>
        <v>4</v>
      </c>
      <c r="N121" s="5">
        <f t="shared" si="20"/>
        <v>4</v>
      </c>
      <c r="O121" s="5">
        <f t="shared" si="21"/>
        <v>4</v>
      </c>
      <c r="P121" s="4">
        <v>1.0964184643695145</v>
      </c>
      <c r="Q121" s="4">
        <v>1.1068429416374423</v>
      </c>
      <c r="R121" s="4">
        <v>1.1617955083838665</v>
      </c>
      <c r="S121" s="4">
        <v>1.128581931530853</v>
      </c>
      <c r="T121" s="4">
        <v>1.0660227736307399</v>
      </c>
      <c r="U121" s="4">
        <v>1.1143967223214286</v>
      </c>
      <c r="V121" s="4">
        <v>1.1082188870363521</v>
      </c>
      <c r="W121" s="4">
        <v>1.1538419065113479</v>
      </c>
      <c r="X121" s="4">
        <v>1.1060681319337629</v>
      </c>
      <c r="Y121" s="4">
        <v>1.0934118192386946</v>
      </c>
      <c r="Z121" s="4">
        <v>1.0936531552381272</v>
      </c>
      <c r="AA121" s="4">
        <v>1.1205954721228666</v>
      </c>
      <c r="AB121" s="4">
        <v>1.0904760236606947</v>
      </c>
      <c r="AC121" s="4">
        <v>1.1450920221999992</v>
      </c>
      <c r="AD121" s="4">
        <v>1.0969417895989093</v>
      </c>
      <c r="AE121" s="4">
        <v>1.1488148285699662</v>
      </c>
      <c r="AF121" s="4">
        <v>1.1242361293818368</v>
      </c>
      <c r="AG121" s="4">
        <v>1.0784849392349081</v>
      </c>
      <c r="AH121" s="4">
        <v>1.0791033234188177</v>
      </c>
      <c r="AI121" s="4">
        <v>1.036539680097637</v>
      </c>
      <c r="AJ121" s="4">
        <v>1.0550005447892579</v>
      </c>
      <c r="AK121" s="4">
        <v>1.1786320102473953</v>
      </c>
      <c r="AL121" s="4">
        <v>1.1417587635783615</v>
      </c>
      <c r="AM121" s="4">
        <v>1.1655652679066877</v>
      </c>
      <c r="AN121" s="4">
        <v>1.0894147590606744</v>
      </c>
      <c r="AO121" s="4">
        <v>1.0830787271686579</v>
      </c>
      <c r="AP121" s="4">
        <v>1.0946858181648309</v>
      </c>
      <c r="AQ121" s="4">
        <v>1.1607979483824609</v>
      </c>
      <c r="AR121" s="4">
        <v>1.1093182243755602</v>
      </c>
      <c r="AS121" s="4">
        <v>1.0936764283600107</v>
      </c>
    </row>
    <row r="122" spans="1:45" x14ac:dyDescent="0.25">
      <c r="A122" s="1">
        <v>2010291</v>
      </c>
      <c r="B122" s="12">
        <v>42241</v>
      </c>
      <c r="C122" s="12">
        <f>VLOOKUP(B122,'Question accuracy'!$A$2:$C$177,3,0)</f>
        <v>0.59699999999999998</v>
      </c>
      <c r="D122" s="12">
        <f>VLOOKUP(B122,'Challenge questions'!$A$2:$C$176,3,0)</f>
        <v>0.13950000000000001</v>
      </c>
      <c r="E122" s="13">
        <f>VLOOKUP(B122,'Cluster failure'!$E$2:$F$177,2,0)</f>
        <v>0.59523809523809523</v>
      </c>
      <c r="F122" s="5">
        <f t="shared" si="12"/>
        <v>-2.5432196402822864</v>
      </c>
      <c r="G122" s="5">
        <f t="shared" si="13"/>
        <v>-2.2235299101977639</v>
      </c>
      <c r="H122" s="5">
        <f t="shared" si="14"/>
        <v>-2.3657335175839376</v>
      </c>
      <c r="I122" s="5">
        <f t="shared" si="15"/>
        <v>-1.9877337417244696</v>
      </c>
      <c r="J122" s="5">
        <f t="shared" si="16"/>
        <v>-0.39579012465927887</v>
      </c>
      <c r="K122" s="5">
        <f t="shared" si="17"/>
        <v>1</v>
      </c>
      <c r="L122" s="5">
        <f t="shared" si="18"/>
        <v>1</v>
      </c>
      <c r="M122" s="5">
        <f t="shared" si="19"/>
        <v>1</v>
      </c>
      <c r="N122" s="5">
        <f t="shared" si="20"/>
        <v>1</v>
      </c>
      <c r="O122" s="5">
        <f t="shared" si="21"/>
        <v>3</v>
      </c>
      <c r="P122" s="4">
        <v>0.77611153286329815</v>
      </c>
      <c r="Q122" s="4">
        <v>0.76345996651474834</v>
      </c>
      <c r="R122" s="4">
        <v>0.69087868734358848</v>
      </c>
      <c r="S122" s="4">
        <v>0.7292067500290047</v>
      </c>
      <c r="T122" s="4">
        <v>0.96599912078072359</v>
      </c>
      <c r="U122" s="4">
        <v>0.83177531341440336</v>
      </c>
      <c r="V122" s="4">
        <v>0.80609593595466533</v>
      </c>
      <c r="W122" s="4">
        <v>0.71979974283904757</v>
      </c>
      <c r="X122" s="4">
        <v>0.81279862374616585</v>
      </c>
      <c r="Y122" s="4">
        <v>0.94080967644851687</v>
      </c>
      <c r="Z122" s="4">
        <v>0.77311765075513039</v>
      </c>
      <c r="AA122" s="4">
        <v>0.85581301563021117</v>
      </c>
      <c r="AB122" s="4">
        <v>0.86692347460017294</v>
      </c>
      <c r="AC122" s="4">
        <v>0.80447369508572975</v>
      </c>
      <c r="AD122" s="4">
        <v>0.84935895454280086</v>
      </c>
      <c r="AE122" s="4">
        <v>0.82788232786276061</v>
      </c>
      <c r="AF122" s="4">
        <v>0.78987579373069883</v>
      </c>
      <c r="AG122" s="4">
        <v>0.91091786607796921</v>
      </c>
      <c r="AH122" s="4">
        <v>0.77662127588894625</v>
      </c>
      <c r="AI122" s="4">
        <v>0.94906431712329331</v>
      </c>
      <c r="AJ122" s="4">
        <v>0.70596605579238469</v>
      </c>
      <c r="AK122" s="4">
        <v>0.78022365261758786</v>
      </c>
      <c r="AL122" s="4">
        <v>0.71721220892178128</v>
      </c>
      <c r="AM122" s="4">
        <v>0.67765260525285864</v>
      </c>
      <c r="AN122" s="4">
        <v>0.96936284327100797</v>
      </c>
      <c r="AO122" s="4">
        <v>0.83827163545778305</v>
      </c>
      <c r="AP122" s="4">
        <v>0.85941933705249607</v>
      </c>
      <c r="AQ122" s="4">
        <v>0.78317932702011939</v>
      </c>
      <c r="AR122" s="4">
        <v>0.70891769253145309</v>
      </c>
      <c r="AS122" s="4">
        <v>1.005090869381229</v>
      </c>
    </row>
    <row r="123" spans="1:45" x14ac:dyDescent="0.25">
      <c r="A123" s="1">
        <v>2006092</v>
      </c>
      <c r="B123" s="12">
        <v>42316</v>
      </c>
      <c r="C123" s="12">
        <f>VLOOKUP(B123,'Question accuracy'!$A$2:$C$177,3,0)</f>
        <v>0.72829999999999995</v>
      </c>
      <c r="D123" s="12">
        <f>VLOOKUP(B123,'Challenge questions'!$A$2:$C$176,3,0)</f>
        <v>0.37209999999999999</v>
      </c>
      <c r="E123" s="13">
        <f>VLOOKUP(B123,'Cluster failure'!$E$2:$F$177,2,0)</f>
        <v>0.43103448275862066</v>
      </c>
      <c r="F123" s="5">
        <f t="shared" si="12"/>
        <v>0.67754815023346993</v>
      </c>
      <c r="G123" s="5">
        <f t="shared" si="13"/>
        <v>1.1883691590220715</v>
      </c>
      <c r="H123" s="5">
        <f t="shared" si="14"/>
        <v>0.70056445136041101</v>
      </c>
      <c r="I123" s="5">
        <f t="shared" si="15"/>
        <v>0.88419885918453645</v>
      </c>
      <c r="J123" s="5">
        <f t="shared" si="16"/>
        <v>1.0361584674705713</v>
      </c>
      <c r="K123" s="5">
        <f t="shared" si="17"/>
        <v>4</v>
      </c>
      <c r="L123" s="5">
        <f t="shared" si="18"/>
        <v>4</v>
      </c>
      <c r="M123" s="5">
        <f t="shared" si="19"/>
        <v>4</v>
      </c>
      <c r="N123" s="5">
        <f t="shared" si="20"/>
        <v>4</v>
      </c>
      <c r="O123" s="5">
        <f t="shared" si="21"/>
        <v>4</v>
      </c>
      <c r="P123" s="4">
        <v>1.0570821632768395</v>
      </c>
      <c r="Q123" s="4">
        <v>1.1249907198867024</v>
      </c>
      <c r="R123" s="4">
        <v>1.0928142418860494</v>
      </c>
      <c r="S123" s="4">
        <v>1.1213324449987792</v>
      </c>
      <c r="T123" s="4">
        <v>1.084759315762132</v>
      </c>
      <c r="U123" s="4">
        <v>1.0699748699953144</v>
      </c>
      <c r="V123" s="4">
        <v>1.166850778722637</v>
      </c>
      <c r="W123" s="4">
        <v>1.0601031954575786</v>
      </c>
      <c r="X123" s="4">
        <v>1.1355858429491439</v>
      </c>
      <c r="Y123" s="4">
        <v>1.0380522658554259</v>
      </c>
      <c r="Z123" s="4">
        <v>1.0401918772852734</v>
      </c>
      <c r="AA123" s="4">
        <v>1.0987075240054103</v>
      </c>
      <c r="AB123" s="4">
        <v>1.0908595000875467</v>
      </c>
      <c r="AC123" s="4">
        <v>1.0850983707345458</v>
      </c>
      <c r="AD123" s="4">
        <v>1.0717685677848301</v>
      </c>
      <c r="AE123" s="4">
        <v>1.122601894913279</v>
      </c>
      <c r="AF123" s="4">
        <v>1.0984936012502304</v>
      </c>
      <c r="AG123" s="4">
        <v>1.0821439442359153</v>
      </c>
      <c r="AH123" s="4">
        <v>1.0676295307846553</v>
      </c>
      <c r="AI123" s="4">
        <v>0.99170527792236829</v>
      </c>
      <c r="AJ123" s="4">
        <v>1.0405679830260988</v>
      </c>
      <c r="AK123" s="4">
        <v>1.0904107341924894</v>
      </c>
      <c r="AL123" s="4">
        <v>0.97534942947408931</v>
      </c>
      <c r="AM123" s="4">
        <v>1.0136887956404197</v>
      </c>
      <c r="AN123" s="4">
        <v>1.038992446970848</v>
      </c>
      <c r="AO123" s="4">
        <v>1.0325297773954139</v>
      </c>
      <c r="AP123" s="4">
        <v>1.0891050534760514</v>
      </c>
      <c r="AQ123" s="4">
        <v>1.0650624134833044</v>
      </c>
      <c r="AR123" s="4">
        <v>1.0076104583445704</v>
      </c>
      <c r="AS123" s="4">
        <v>0.97476405774848729</v>
      </c>
    </row>
    <row r="124" spans="1:45" x14ac:dyDescent="0.25">
      <c r="A124" s="1">
        <v>2013730</v>
      </c>
      <c r="B124" s="12">
        <v>128405</v>
      </c>
      <c r="C124" s="12">
        <f>VLOOKUP(B124,'Question accuracy'!$A$2:$C$177,3,0)</f>
        <v>0.81969999999999998</v>
      </c>
      <c r="D124" s="12">
        <f>VLOOKUP(B124,'Challenge questions'!$A$2:$C$176,3,0)</f>
        <v>0.52439999999999998</v>
      </c>
      <c r="E124" s="13">
        <f>VLOOKUP(B124,'Cluster failure'!$E$2:$F$177,2,0)</f>
        <v>0.19148936170212766</v>
      </c>
      <c r="F124" s="5">
        <f t="shared" si="12"/>
        <v>-0.85702080775831657</v>
      </c>
      <c r="G124" s="5">
        <f t="shared" si="13"/>
        <v>-2.2801472981773725E-2</v>
      </c>
      <c r="H124" s="5">
        <f t="shared" si="14"/>
        <v>-1.4853903071582588</v>
      </c>
      <c r="I124" s="5">
        <f t="shared" si="15"/>
        <v>-1.215109657417426</v>
      </c>
      <c r="J124" s="5">
        <f t="shared" si="16"/>
        <v>-0.93503848880233698</v>
      </c>
      <c r="K124" s="5">
        <f t="shared" si="17"/>
        <v>2</v>
      </c>
      <c r="L124" s="5">
        <f t="shared" si="18"/>
        <v>3</v>
      </c>
      <c r="M124" s="5">
        <f t="shared" si="19"/>
        <v>2</v>
      </c>
      <c r="N124" s="5">
        <f t="shared" si="20"/>
        <v>2</v>
      </c>
      <c r="O124" s="5">
        <f t="shared" si="21"/>
        <v>2</v>
      </c>
      <c r="P124" s="4">
        <v>0.92321072777327018</v>
      </c>
      <c r="Q124" s="4">
        <v>0.9966529753735095</v>
      </c>
      <c r="R124" s="4">
        <v>0.80627557311720244</v>
      </c>
      <c r="S124" s="4">
        <v>0.83469869503961958</v>
      </c>
      <c r="T124" s="4">
        <v>0.92127597832923269</v>
      </c>
      <c r="U124" s="4">
        <v>0.84744097929272344</v>
      </c>
      <c r="V124" s="4">
        <v>0.98964083016507864</v>
      </c>
      <c r="W124" s="4">
        <v>0.86769919158444664</v>
      </c>
      <c r="X124" s="4">
        <v>0.93865761299787909</v>
      </c>
      <c r="Y124" s="4">
        <v>0.88536618799033062</v>
      </c>
      <c r="Z124" s="4">
        <v>0.91369708363569668</v>
      </c>
      <c r="AA124" s="4">
        <v>0.99132046545865338</v>
      </c>
      <c r="AB124" s="4">
        <v>0.99733660103394561</v>
      </c>
      <c r="AC124" s="4">
        <v>0.92706503680316921</v>
      </c>
      <c r="AD124" s="4">
        <v>0.90122262868526393</v>
      </c>
      <c r="AE124" s="4">
        <v>0.81031962860717599</v>
      </c>
      <c r="AF124" s="4">
        <v>0.9871406991342232</v>
      </c>
      <c r="AG124" s="4">
        <v>1.0022902875693978</v>
      </c>
      <c r="AH124" s="4">
        <v>0.88825369077554484</v>
      </c>
      <c r="AI124" s="4">
        <v>0.95253719273721316</v>
      </c>
      <c r="AJ124" s="4">
        <v>0.9655230370622343</v>
      </c>
      <c r="AK124" s="4">
        <v>0.93123223703150171</v>
      </c>
      <c r="AL124" s="4">
        <v>0.949199499591035</v>
      </c>
      <c r="AM124" s="4">
        <v>0.88009294134121474</v>
      </c>
      <c r="AN124" s="4">
        <v>0.90154730372919722</v>
      </c>
      <c r="AO124" s="4">
        <v>1.0336431629208778</v>
      </c>
      <c r="AP124" s="4">
        <v>1.0084722828064914</v>
      </c>
      <c r="AQ124" s="4">
        <v>0.99248060084544176</v>
      </c>
      <c r="AR124" s="4">
        <v>0.85504880929808591</v>
      </c>
      <c r="AS124" s="4">
        <v>0.90100815669552003</v>
      </c>
    </row>
    <row r="125" spans="1:45" x14ac:dyDescent="0.25">
      <c r="A125" s="1">
        <v>2006012</v>
      </c>
      <c r="B125" s="12">
        <v>42278</v>
      </c>
      <c r="C125" s="12">
        <f>VLOOKUP(B125,'Question accuracy'!$A$2:$C$177,3,0)</f>
        <v>0.68079999999999996</v>
      </c>
      <c r="D125" s="12">
        <f>VLOOKUP(B125,'Challenge questions'!$A$2:$C$176,3,0)</f>
        <v>0.2545</v>
      </c>
      <c r="E125" s="13">
        <f>VLOOKUP(B125,'Cluster failure'!$E$2:$F$177,2,0)</f>
        <v>0.51063829787234039</v>
      </c>
      <c r="F125" s="5">
        <f t="shared" si="12"/>
        <v>-0.32864437124789508</v>
      </c>
      <c r="G125" s="5">
        <f t="shared" si="13"/>
        <v>0.42102803026591196</v>
      </c>
      <c r="H125" s="5">
        <f t="shared" si="14"/>
        <v>0.59102489873752884</v>
      </c>
      <c r="I125" s="5">
        <f t="shared" si="15"/>
        <v>0.98009324429092526</v>
      </c>
      <c r="J125" s="5">
        <f t="shared" si="16"/>
        <v>0.49950558980510479</v>
      </c>
      <c r="K125" s="5">
        <f t="shared" si="17"/>
        <v>3</v>
      </c>
      <c r="L125" s="5">
        <f t="shared" si="18"/>
        <v>3</v>
      </c>
      <c r="M125" s="5">
        <f t="shared" si="19"/>
        <v>4</v>
      </c>
      <c r="N125" s="5">
        <f t="shared" si="20"/>
        <v>4</v>
      </c>
      <c r="O125" s="5">
        <f t="shared" si="21"/>
        <v>3</v>
      </c>
      <c r="P125" s="4">
        <v>0.96930478674242682</v>
      </c>
      <c r="Q125" s="4">
        <v>1.0436819206683439</v>
      </c>
      <c r="R125" s="4">
        <v>1.0784556109657253</v>
      </c>
      <c r="S125" s="4">
        <v>1.1344255978087163</v>
      </c>
      <c r="T125" s="4">
        <v>1.0402514327702646</v>
      </c>
      <c r="U125" s="4">
        <v>1.0152071041894057</v>
      </c>
      <c r="V125" s="4">
        <v>1.1848140282213693</v>
      </c>
      <c r="W125" s="4">
        <v>1.0042799336678352</v>
      </c>
      <c r="X125" s="4">
        <v>1.0899042444960338</v>
      </c>
      <c r="Y125" s="4">
        <v>1.0565295555256813</v>
      </c>
      <c r="Z125" s="4">
        <v>1.026571564522536</v>
      </c>
      <c r="AA125" s="4">
        <v>1.0385632476628615</v>
      </c>
      <c r="AB125" s="4">
        <v>1.079196997645542</v>
      </c>
      <c r="AC125" s="4">
        <v>1.0839384650722963</v>
      </c>
      <c r="AD125" s="4">
        <v>1.0772592835136574</v>
      </c>
      <c r="AE125" s="4">
        <v>1.0102363946724993</v>
      </c>
      <c r="AF125" s="4">
        <v>1.0833880520149883</v>
      </c>
      <c r="AG125" s="4">
        <v>1.0769980373283403</v>
      </c>
      <c r="AH125" s="4">
        <v>1.0690607473546698</v>
      </c>
      <c r="AI125" s="4">
        <v>0.99130757151894722</v>
      </c>
      <c r="AJ125" s="4">
        <v>0.96013281081071689</v>
      </c>
      <c r="AK125" s="4">
        <v>1.0904107341924894</v>
      </c>
      <c r="AL125" s="4">
        <v>1.0179406003063665</v>
      </c>
      <c r="AM125" s="4">
        <v>0.97971959474798631</v>
      </c>
      <c r="AN125" s="4">
        <v>0.97506760479131016</v>
      </c>
      <c r="AO125" s="4">
        <v>0.95119480800382694</v>
      </c>
      <c r="AP125" s="4">
        <v>1.0481678080696446</v>
      </c>
      <c r="AQ125" s="4">
        <v>1.0425603299570521</v>
      </c>
      <c r="AR125" s="4">
        <v>0.97562102456540367</v>
      </c>
      <c r="AS125" s="4">
        <v>1.0217782150503527</v>
      </c>
    </row>
    <row r="126" spans="1:45" x14ac:dyDescent="0.25">
      <c r="A126" s="1">
        <v>2006094</v>
      </c>
      <c r="B126" s="12">
        <v>42319</v>
      </c>
      <c r="C126" s="12">
        <f>VLOOKUP(B126,'Question accuracy'!$A$2:$C$177,3,0)</f>
        <v>0.67869999999999997</v>
      </c>
      <c r="D126" s="12">
        <f>VLOOKUP(B126,'Challenge questions'!$A$2:$C$176,3,0)</f>
        <v>0.44829999999999998</v>
      </c>
      <c r="E126" s="13">
        <f>VLOOKUP(B126,'Cluster failure'!$E$2:$F$177,2,0)</f>
        <v>0.54545454545454541</v>
      </c>
      <c r="F126" s="5">
        <f t="shared" si="12"/>
        <v>0.47092887354289342</v>
      </c>
      <c r="G126" s="5">
        <f t="shared" si="13"/>
        <v>0.84153300809977327</v>
      </c>
      <c r="H126" s="5">
        <f t="shared" si="14"/>
        <v>1.1187140224149852</v>
      </c>
      <c r="I126" s="5">
        <f t="shared" si="15"/>
        <v>0.62322541710832291</v>
      </c>
      <c r="J126" s="5">
        <f t="shared" si="16"/>
        <v>0.49950558980510479</v>
      </c>
      <c r="K126" s="5">
        <f t="shared" si="17"/>
        <v>3</v>
      </c>
      <c r="L126" s="5">
        <f t="shared" si="18"/>
        <v>4</v>
      </c>
      <c r="M126" s="5">
        <f t="shared" si="19"/>
        <v>4</v>
      </c>
      <c r="N126" s="5">
        <f t="shared" si="20"/>
        <v>4</v>
      </c>
      <c r="O126" s="5">
        <f t="shared" si="21"/>
        <v>3</v>
      </c>
      <c r="P126" s="4">
        <v>1.0390572846754409</v>
      </c>
      <c r="Q126" s="4">
        <v>1.088239358725178</v>
      </c>
      <c r="R126" s="4">
        <v>1.1476259990687261</v>
      </c>
      <c r="S126" s="4">
        <v>1.0856998565771709</v>
      </c>
      <c r="T126" s="4">
        <v>1.0402514327702646</v>
      </c>
      <c r="U126" s="4">
        <v>1.0678208996493181</v>
      </c>
      <c r="V126" s="4">
        <v>1.0554011472730058</v>
      </c>
      <c r="W126" s="4">
        <v>1.1201878738449336</v>
      </c>
      <c r="X126" s="4">
        <v>1.0951101822233307</v>
      </c>
      <c r="Y126" s="4">
        <v>1.0565295555256813</v>
      </c>
      <c r="Z126" s="4">
        <v>1.0866108356226325</v>
      </c>
      <c r="AA126" s="4">
        <v>1.1205954721228666</v>
      </c>
      <c r="AB126" s="4">
        <v>1.0485339998634775</v>
      </c>
      <c r="AC126" s="4">
        <v>1.1353615948998279</v>
      </c>
      <c r="AD126" s="4">
        <v>1.0418522407437745</v>
      </c>
      <c r="AE126" s="4">
        <v>1.0673162136733991</v>
      </c>
      <c r="AF126" s="4">
        <v>1.163623247459775</v>
      </c>
      <c r="AG126" s="4">
        <v>1.0354543316401106</v>
      </c>
      <c r="AH126" s="4">
        <v>1.1099213610349519</v>
      </c>
      <c r="AI126" s="4">
        <v>1.0417058360047853</v>
      </c>
      <c r="AJ126" s="4">
        <v>1.0587777492496977</v>
      </c>
      <c r="AK126" s="4">
        <v>1.1666928262107914</v>
      </c>
      <c r="AL126" s="4">
        <v>1.0017858336529957</v>
      </c>
      <c r="AM126" s="4">
        <v>1.1286474886429929</v>
      </c>
      <c r="AN126" s="4">
        <v>1.0548996746904684</v>
      </c>
      <c r="AO126" s="4">
        <v>1.0316618826433319</v>
      </c>
      <c r="AP126" s="4">
        <v>1.0919907627882843</v>
      </c>
      <c r="AQ126" s="4">
        <v>1.0425603299570521</v>
      </c>
      <c r="AR126" s="4">
        <v>1.1507515418886118</v>
      </c>
      <c r="AS126" s="4">
        <v>1.0865984835854563</v>
      </c>
    </row>
    <row r="127" spans="1:45" x14ac:dyDescent="0.25">
      <c r="A127" s="1">
        <v>2006038</v>
      </c>
      <c r="B127" s="12" t="e">
        <v>#N/A</v>
      </c>
      <c r="C127" s="12" t="e">
        <f>VLOOKUP(B127,'Question accuracy'!$A$2:$C$177,3,0)</f>
        <v>#N/A</v>
      </c>
      <c r="D127" s="12" t="e">
        <f>VLOOKUP(B127,'Challenge questions'!$A$2:$C$176,3,0)</f>
        <v>#N/A</v>
      </c>
      <c r="E127" s="13" t="e">
        <f>VLOOKUP(B127,'Cluster failure'!$E$2:$F$177,2,0)</f>
        <v>#N/A</v>
      </c>
      <c r="F127" s="5">
        <f t="shared" si="12"/>
        <v>1.1284603732328871</v>
      </c>
      <c r="G127" s="5">
        <f t="shared" si="13"/>
        <v>0.80469859464399174</v>
      </c>
      <c r="H127" s="5">
        <f t="shared" si="14"/>
        <v>0.80866122743042423</v>
      </c>
      <c r="I127" s="5">
        <f t="shared" si="15"/>
        <v>1.08448262112141</v>
      </c>
      <c r="J127" s="5">
        <f t="shared" si="16"/>
        <v>0.576541070396971</v>
      </c>
      <c r="K127" s="5">
        <f t="shared" si="17"/>
        <v>4</v>
      </c>
      <c r="L127" s="5">
        <f t="shared" si="18"/>
        <v>4</v>
      </c>
      <c r="M127" s="5">
        <f t="shared" si="19"/>
        <v>4</v>
      </c>
      <c r="N127" s="5">
        <f t="shared" si="20"/>
        <v>4</v>
      </c>
      <c r="O127" s="5">
        <f t="shared" si="21"/>
        <v>4</v>
      </c>
      <c r="P127" s="4">
        <v>1.0964184643695145</v>
      </c>
      <c r="Q127" s="4">
        <v>1.0843363202775231</v>
      </c>
      <c r="R127" s="4">
        <v>1.1069837512011897</v>
      </c>
      <c r="S127" s="4">
        <v>1.1486786331773595</v>
      </c>
      <c r="T127" s="4">
        <v>1.0466404531204776</v>
      </c>
      <c r="U127" s="4">
        <v>1.1332295518959461</v>
      </c>
      <c r="V127" s="4">
        <v>1.1827721546440131</v>
      </c>
      <c r="W127" s="4">
        <v>1.1273282123498702</v>
      </c>
      <c r="X127" s="4">
        <v>1.1434317904941642</v>
      </c>
      <c r="Y127" s="4">
        <v>1.0258864502951976</v>
      </c>
      <c r="Z127" s="4">
        <v>1.1666866709348502</v>
      </c>
      <c r="AA127" s="4">
        <v>1.1132994894170478</v>
      </c>
      <c r="AB127" s="4">
        <v>1.0975764749610855</v>
      </c>
      <c r="AC127" s="4">
        <v>1.1439321165377498</v>
      </c>
      <c r="AD127" s="4">
        <v>0.95952253643916896</v>
      </c>
      <c r="AE127" s="4">
        <v>1.1295204069989644</v>
      </c>
      <c r="AF127" s="4">
        <v>1.1537167482078658</v>
      </c>
      <c r="AG127" s="4">
        <v>1.0652193216066228</v>
      </c>
      <c r="AH127" s="4">
        <v>1.125330379843019</v>
      </c>
      <c r="AI127" s="4">
        <v>1.0421035424082064</v>
      </c>
      <c r="AJ127" s="4">
        <v>1.1521158582373718</v>
      </c>
      <c r="AK127" s="4">
        <v>1.2067284133994034</v>
      </c>
      <c r="AL127" s="4">
        <v>1.1265628868764901</v>
      </c>
      <c r="AM127" s="4">
        <v>1.129778060512062</v>
      </c>
      <c r="AN127" s="4">
        <v>1.0648068241538464</v>
      </c>
      <c r="AO127" s="4">
        <v>1.1393651506317226</v>
      </c>
      <c r="AP127" s="4">
        <v>1.1912190953689918</v>
      </c>
      <c r="AQ127" s="4">
        <v>1.1682986428912117</v>
      </c>
      <c r="AR127" s="4">
        <v>1.1614302319692953</v>
      </c>
      <c r="AS127" s="4">
        <v>1.1078323179091194</v>
      </c>
    </row>
    <row r="128" spans="1:45" x14ac:dyDescent="0.25">
      <c r="A128" s="1">
        <v>2013706</v>
      </c>
      <c r="B128" s="12">
        <v>128497</v>
      </c>
      <c r="C128" s="12">
        <f>VLOOKUP(B128,'Question accuracy'!$A$2:$C$177,3,0)</f>
        <v>0.66649999999999998</v>
      </c>
      <c r="D128" s="12">
        <f>VLOOKUP(B128,'Challenge questions'!$A$2:$C$176,3,0)</f>
        <v>0.48609999999999998</v>
      </c>
      <c r="E128" s="13">
        <f>VLOOKUP(B128,'Cluster failure'!$E$2:$F$177,2,0)</f>
        <v>0.52066115702479343</v>
      </c>
      <c r="F128" s="5">
        <f t="shared" si="12"/>
        <v>0.1703207248766119</v>
      </c>
      <c r="G128" s="5">
        <f t="shared" si="13"/>
        <v>0.63343131754639426</v>
      </c>
      <c r="H128" s="5">
        <f t="shared" si="14"/>
        <v>0.34502481150645176</v>
      </c>
      <c r="I128" s="5">
        <f t="shared" si="15"/>
        <v>0.57013010359433069</v>
      </c>
      <c r="J128" s="5">
        <f t="shared" si="16"/>
        <v>0.19915012687042272</v>
      </c>
      <c r="K128" s="5">
        <f t="shared" si="17"/>
        <v>3</v>
      </c>
      <c r="L128" s="5">
        <f t="shared" si="18"/>
        <v>4</v>
      </c>
      <c r="M128" s="5">
        <f t="shared" si="19"/>
        <v>3</v>
      </c>
      <c r="N128" s="5">
        <f t="shared" si="20"/>
        <v>4</v>
      </c>
      <c r="O128" s="5">
        <f t="shared" si="21"/>
        <v>3</v>
      </c>
      <c r="P128" s="4">
        <v>1.0128330839469906</v>
      </c>
      <c r="Q128" s="4">
        <v>1.0661885420282633</v>
      </c>
      <c r="R128" s="4">
        <v>1.0462095010050689</v>
      </c>
      <c r="S128" s="4">
        <v>1.0784503700450976</v>
      </c>
      <c r="T128" s="4">
        <v>1.0153411297482833</v>
      </c>
      <c r="U128" s="4">
        <v>0.96402836786437851</v>
      </c>
      <c r="V128" s="4">
        <v>1.0537754049651726</v>
      </c>
      <c r="W128" s="4">
        <v>0.97555248276701378</v>
      </c>
      <c r="X128" s="4">
        <v>0.97571933325294558</v>
      </c>
      <c r="Y128" s="4">
        <v>1.0384370828877543</v>
      </c>
      <c r="Z128" s="4">
        <v>0.92152721311516173</v>
      </c>
      <c r="AA128" s="4">
        <v>1.0361599012351559</v>
      </c>
      <c r="AB128" s="4">
        <v>1.0238210241012478</v>
      </c>
      <c r="AC128" s="4">
        <v>1.0251047192690923</v>
      </c>
      <c r="AD128" s="4">
        <v>1.0657061394243132</v>
      </c>
      <c r="AE128" s="4">
        <v>0.89879917103503126</v>
      </c>
      <c r="AF128" s="4">
        <v>1.0812732063103991</v>
      </c>
      <c r="AG128" s="4">
        <v>1.0261185939237774</v>
      </c>
      <c r="AH128" s="4">
        <v>1.0652914641245408</v>
      </c>
      <c r="AI128" s="4">
        <v>1.01715449070677</v>
      </c>
      <c r="AJ128" s="4">
        <v>1.0824611385250247</v>
      </c>
      <c r="AK128" s="4">
        <v>1.0984178516302119</v>
      </c>
      <c r="AL128" s="4">
        <v>1.0534132777634575</v>
      </c>
      <c r="AM128" s="4">
        <v>1.0694623815719073</v>
      </c>
      <c r="AN128" s="4">
        <v>1.058806745897604</v>
      </c>
      <c r="AO128" s="4">
        <v>0.88450769905602067</v>
      </c>
      <c r="AP128" s="4">
        <v>1.0504419696803222</v>
      </c>
      <c r="AQ128" s="4">
        <v>0.97408795078341492</v>
      </c>
      <c r="AR128" s="4">
        <v>0.91529993958458211</v>
      </c>
      <c r="AS128" s="4">
        <v>1.0181279933662235</v>
      </c>
    </row>
    <row r="129" spans="1:45" x14ac:dyDescent="0.25">
      <c r="A129" s="1">
        <v>2006037</v>
      </c>
      <c r="B129" s="12" t="e">
        <v>#N/A</v>
      </c>
      <c r="C129" s="12" t="e">
        <f>VLOOKUP(B129,'Question accuracy'!$A$2:$C$177,3,0)</f>
        <v>#N/A</v>
      </c>
      <c r="D129" s="12" t="e">
        <f>VLOOKUP(B129,'Challenge questions'!$A$2:$C$176,3,0)</f>
        <v>#N/A</v>
      </c>
      <c r="E129" s="13" t="e">
        <f>VLOOKUP(B129,'Cluster failure'!$E$2:$F$177,2,0)</f>
        <v>#N/A</v>
      </c>
      <c r="F129" s="5">
        <f t="shared" si="12"/>
        <v>1.1953500811671065</v>
      </c>
      <c r="G129" s="5">
        <f t="shared" si="13"/>
        <v>0.98026746846869262</v>
      </c>
      <c r="H129" s="5">
        <f t="shared" si="14"/>
        <v>0.70768321797315126</v>
      </c>
      <c r="I129" s="5">
        <f t="shared" si="15"/>
        <v>0.94578916442262939</v>
      </c>
      <c r="J129" s="5">
        <f t="shared" si="16"/>
        <v>3.9888192731507129E-2</v>
      </c>
      <c r="K129" s="5">
        <f t="shared" si="17"/>
        <v>4</v>
      </c>
      <c r="L129" s="5">
        <f t="shared" si="18"/>
        <v>4</v>
      </c>
      <c r="M129" s="5">
        <f t="shared" si="19"/>
        <v>4</v>
      </c>
      <c r="N129" s="5">
        <f t="shared" si="20"/>
        <v>4</v>
      </c>
      <c r="O129" s="5">
        <f t="shared" si="21"/>
        <v>3</v>
      </c>
      <c r="P129" s="4">
        <v>1.1022537324263419</v>
      </c>
      <c r="Q129" s="4">
        <v>1.1029399031897877</v>
      </c>
      <c r="R129" s="4">
        <v>1.0937473819249919</v>
      </c>
      <c r="S129" s="4">
        <v>1.1297418140895592</v>
      </c>
      <c r="T129" s="4">
        <v>1.0021325701286103</v>
      </c>
      <c r="U129" s="4">
        <v>1.0955638927469111</v>
      </c>
      <c r="V129" s="4">
        <v>1.1777185426447945</v>
      </c>
      <c r="W129" s="4">
        <v>1.1416088893597431</v>
      </c>
      <c r="X129" s="4">
        <v>1.1794754441457034</v>
      </c>
      <c r="Y129" s="4">
        <v>1.0747782788660238</v>
      </c>
      <c r="Z129" s="4">
        <v>1.1396782086435013</v>
      </c>
      <c r="AA129" s="4">
        <v>1.1101832678349333</v>
      </c>
      <c r="AB129" s="4">
        <v>1.1151889994229249</v>
      </c>
      <c r="AC129" s="4">
        <v>1.1420501443133588</v>
      </c>
      <c r="AD129" s="4">
        <v>1.0278583577681137</v>
      </c>
      <c r="AE129" s="4">
        <v>1.1349778043985956</v>
      </c>
      <c r="AF129" s="4">
        <v>1.163623247459775</v>
      </c>
      <c r="AG129" s="4">
        <v>1.0845869222412994</v>
      </c>
      <c r="AH129" s="4">
        <v>1.1022168516309183</v>
      </c>
      <c r="AI129" s="4">
        <v>1.059795451505845</v>
      </c>
      <c r="AJ129" s="4">
        <v>1.1703256244609708</v>
      </c>
      <c r="AK129" s="4">
        <v>1.1866391276851178</v>
      </c>
      <c r="AL129" s="4">
        <v>1.094253353569749</v>
      </c>
      <c r="AM129" s="4">
        <v>1.1603357402648971</v>
      </c>
      <c r="AN129" s="4">
        <v>1.0627056301823086</v>
      </c>
      <c r="AO129" s="4">
        <v>1.1431213440439969</v>
      </c>
      <c r="AP129" s="4">
        <v>1.1234104679861121</v>
      </c>
      <c r="AQ129" s="4">
        <v>1.1209585360890852</v>
      </c>
      <c r="AR129" s="4">
        <v>1.1430628850305198</v>
      </c>
      <c r="AS129" s="4">
        <v>1.1078323179091194</v>
      </c>
    </row>
    <row r="130" spans="1:45" x14ac:dyDescent="0.25">
      <c r="A130" s="1">
        <v>2012646</v>
      </c>
      <c r="B130" s="12">
        <v>42203</v>
      </c>
      <c r="C130" s="12">
        <f>VLOOKUP(B130,'Question accuracy'!$A$2:$C$177,3,0)</f>
        <v>0.6956</v>
      </c>
      <c r="D130" s="12">
        <f>VLOOKUP(B130,'Challenge questions'!$A$2:$C$176,3,0)</f>
        <v>0.38269999999999998</v>
      </c>
      <c r="E130" s="13">
        <f>VLOOKUP(B130,'Cluster failure'!$E$2:$F$177,2,0)</f>
        <v>0.52542372881355937</v>
      </c>
      <c r="F130" s="5">
        <f t="shared" si="12"/>
        <v>-1.3701983860030866</v>
      </c>
      <c r="G130" s="5">
        <f t="shared" si="13"/>
        <v>-0.19897544466712364</v>
      </c>
      <c r="H130" s="5">
        <f t="shared" si="14"/>
        <v>-0.76863503739047001</v>
      </c>
      <c r="I130" s="5">
        <f t="shared" si="15"/>
        <v>0.10797227448249373</v>
      </c>
      <c r="J130" s="5">
        <f t="shared" si="16"/>
        <v>-0.53111297911538147</v>
      </c>
      <c r="K130" s="5">
        <f t="shared" si="17"/>
        <v>2</v>
      </c>
      <c r="L130" s="5">
        <f t="shared" si="18"/>
        <v>3</v>
      </c>
      <c r="M130" s="5">
        <f t="shared" si="19"/>
        <v>2</v>
      </c>
      <c r="N130" s="5">
        <f t="shared" si="20"/>
        <v>3</v>
      </c>
      <c r="O130" s="5">
        <f t="shared" si="21"/>
        <v>2</v>
      </c>
      <c r="P130" s="4">
        <v>0.87844257401250558</v>
      </c>
      <c r="Q130" s="4">
        <v>0.97798527524060441</v>
      </c>
      <c r="R130" s="4">
        <v>0.90022907331292201</v>
      </c>
      <c r="S130" s="4">
        <v>1.0153486245971572</v>
      </c>
      <c r="T130" s="4">
        <v>0.95477597445481821</v>
      </c>
      <c r="U130" s="4">
        <v>0.86555697012163246</v>
      </c>
      <c r="V130" s="4">
        <v>0.94232577351554125</v>
      </c>
      <c r="W130" s="4">
        <v>0.90636285445699194</v>
      </c>
      <c r="X130" s="4">
        <v>0.94075154855976384</v>
      </c>
      <c r="Y130" s="4">
        <v>0.91593697759331649</v>
      </c>
      <c r="Z130" s="4">
        <v>0.87425002337756552</v>
      </c>
      <c r="AA130" s="4">
        <v>1.0027962092881764</v>
      </c>
      <c r="AB130" s="4">
        <v>0.96044637365377394</v>
      </c>
      <c r="AC130" s="4">
        <v>0.83351136534817005</v>
      </c>
      <c r="AD130" s="4">
        <v>0.90216814656787891</v>
      </c>
      <c r="AE130" s="4">
        <v>0.91949229184648429</v>
      </c>
      <c r="AF130" s="4">
        <v>0.91234343260246809</v>
      </c>
      <c r="AG130" s="4">
        <v>1.0595425888912968</v>
      </c>
      <c r="AH130" s="4">
        <v>0.88808774783176936</v>
      </c>
      <c r="AI130" s="4">
        <v>0.98484584172199152</v>
      </c>
      <c r="AJ130" s="4">
        <v>0.81755562940376292</v>
      </c>
      <c r="AK130" s="4">
        <v>0.84077747824036353</v>
      </c>
      <c r="AL130" s="4">
        <v>0.8451524062956256</v>
      </c>
      <c r="AM130" s="4">
        <v>0.7827274316725813</v>
      </c>
      <c r="AN130" s="4">
        <v>0.91114276261177263</v>
      </c>
      <c r="AO130" s="4">
        <v>0.83876261700454735</v>
      </c>
      <c r="AP130" s="4">
        <v>0.8726643741050456</v>
      </c>
      <c r="AQ130" s="4">
        <v>0.83568418858137505</v>
      </c>
      <c r="AR130" s="4">
        <v>0.91188275875876357</v>
      </c>
      <c r="AS130" s="4">
        <v>0.95099876730480926</v>
      </c>
    </row>
    <row r="131" spans="1:45" x14ac:dyDescent="0.25">
      <c r="A131" s="1">
        <v>2007210</v>
      </c>
      <c r="B131" s="12">
        <v>42282</v>
      </c>
      <c r="C131" s="12">
        <f>VLOOKUP(B131,'Question accuracy'!$A$2:$C$177,3,0)</f>
        <v>0.79630000000000001</v>
      </c>
      <c r="D131" s="12">
        <f>VLOOKUP(B131,'Challenge questions'!$A$2:$C$176,3,0)</f>
        <v>0.59019999999999995</v>
      </c>
      <c r="E131" s="13">
        <f>VLOOKUP(B131,'Cluster failure'!$E$2:$F$177,2,0)</f>
        <v>0.2878787878787879</v>
      </c>
      <c r="F131" s="5">
        <f t="shared" si="12"/>
        <v>0.82785222456660812</v>
      </c>
      <c r="G131" s="5">
        <f t="shared" si="13"/>
        <v>0.62912972081929086</v>
      </c>
      <c r="H131" s="5">
        <f t="shared" si="14"/>
        <v>0.86270961546543168</v>
      </c>
      <c r="I131" s="5">
        <f t="shared" si="15"/>
        <v>0.36225197503210937</v>
      </c>
      <c r="J131" s="5">
        <f t="shared" si="16"/>
        <v>0.65617203746642883</v>
      </c>
      <c r="K131" s="5">
        <f t="shared" si="17"/>
        <v>4</v>
      </c>
      <c r="L131" s="5">
        <f t="shared" si="18"/>
        <v>4</v>
      </c>
      <c r="M131" s="5">
        <f t="shared" si="19"/>
        <v>4</v>
      </c>
      <c r="N131" s="5">
        <f t="shared" si="20"/>
        <v>3</v>
      </c>
      <c r="O131" s="5">
        <f t="shared" si="21"/>
        <v>4</v>
      </c>
      <c r="P131" s="4">
        <v>1.0701942636410644</v>
      </c>
      <c r="Q131" s="4">
        <v>1.0657327373652585</v>
      </c>
      <c r="R131" s="4">
        <v>1.11406850585876</v>
      </c>
      <c r="S131" s="4">
        <v>1.0500672681555627</v>
      </c>
      <c r="T131" s="4">
        <v>1.0532447329303141</v>
      </c>
      <c r="U131" s="4">
        <v>1.1392682155055824</v>
      </c>
      <c r="V131" s="4">
        <v>1.1726649306455759</v>
      </c>
      <c r="W131" s="4">
        <v>1.1294589206486758</v>
      </c>
      <c r="X131" s="4">
        <v>1.1160080150406682</v>
      </c>
      <c r="Y131" s="4">
        <v>1.0318131073728962</v>
      </c>
      <c r="Z131" s="4">
        <v>1.1338880253602288</v>
      </c>
      <c r="AA131" s="4">
        <v>1.1278914548286854</v>
      </c>
      <c r="AB131" s="4">
        <v>1.0748871501816941</v>
      </c>
      <c r="AC131" s="4">
        <v>1.1115320022104533</v>
      </c>
      <c r="AD131" s="4">
        <v>0.98355233298986933</v>
      </c>
      <c r="AE131" s="4">
        <v>1.1142222681415397</v>
      </c>
      <c r="AF131" s="4">
        <v>1.0973481141197954</v>
      </c>
      <c r="AG131" s="4">
        <v>1.0769980373283403</v>
      </c>
      <c r="AH131" s="4">
        <v>1.0599250213806217</v>
      </c>
      <c r="AI131" s="4">
        <v>1.0158589168169625</v>
      </c>
      <c r="AJ131" s="4">
        <v>1.0459999076777213</v>
      </c>
      <c r="AK131" s="4">
        <v>1.0864786675936078</v>
      </c>
      <c r="AL131" s="4">
        <v>1.0272633478804032</v>
      </c>
      <c r="AM131" s="4">
        <v>0.98949121539844409</v>
      </c>
      <c r="AN131" s="4">
        <v>1.0251864132227653</v>
      </c>
      <c r="AO131" s="4">
        <v>1.1264922033226705</v>
      </c>
      <c r="AP131" s="4">
        <v>1.0578760022139104</v>
      </c>
      <c r="AQ131" s="4">
        <v>0.99892597405928907</v>
      </c>
      <c r="AR131" s="4">
        <v>0.99818989284212734</v>
      </c>
      <c r="AS131" s="4">
        <v>1.0359341045994614</v>
      </c>
    </row>
    <row r="132" spans="1:45" x14ac:dyDescent="0.25">
      <c r="A132" s="1">
        <v>2009344</v>
      </c>
      <c r="B132" s="12" t="e">
        <v>#N/A</v>
      </c>
      <c r="C132" s="12" t="e">
        <f>VLOOKUP(B132,'Question accuracy'!$A$2:$C$177,3,0)</f>
        <v>#N/A</v>
      </c>
      <c r="D132" s="12" t="e">
        <f>VLOOKUP(B132,'Challenge questions'!$A$2:$C$176,3,0)</f>
        <v>#N/A</v>
      </c>
      <c r="E132" s="13" t="e">
        <f>VLOOKUP(B132,'Cluster failure'!$E$2:$F$177,2,0)</f>
        <v>#N/A</v>
      </c>
      <c r="F132" s="5">
        <f t="shared" ref="F132:F195" si="22">(P132-P$223)/P$224</f>
        <v>0.23489825646639989</v>
      </c>
      <c r="G132" s="5">
        <f t="shared" ref="G132:G195" si="23">(Q132-Q$223)/Q$224</f>
        <v>0.14786070625517672</v>
      </c>
      <c r="H132" s="5">
        <f t="shared" ref="H132:H195" si="24">(R132-R$223)/R$224</f>
        <v>0.85414807229982426</v>
      </c>
      <c r="I132" s="5">
        <f t="shared" ref="I132:I195" si="25">(S132-S$223)/S$224</f>
        <v>-0.35148367933309377</v>
      </c>
      <c r="J132" s="5">
        <f t="shared" ref="J132:J195" si="26">(T132-T$223)/T$224</f>
        <v>0.80764751217256692</v>
      </c>
      <c r="K132" s="5">
        <f t="shared" ref="K132:K195" si="27">IF(F132&lt;-1.5,1,IF(F132&lt;-0.5,2,IF(F132&lt;0.5,3,IF(F132&lt;1.5,4,5))))</f>
        <v>3</v>
      </c>
      <c r="L132" s="5">
        <f t="shared" ref="L132:L195" si="28">IF(G132&lt;-1.5,1,IF(G132&lt;-0.5,2,IF(G132&lt;0.5,3,IF(G132&lt;1.5,4,5))))</f>
        <v>3</v>
      </c>
      <c r="M132" s="5">
        <f t="shared" ref="M132:M195" si="29">IF(H132&lt;-1.5,1,IF(H132&lt;-0.5,2,IF(H132&lt;0.5,3,IF(H132&lt;1.5,4,5))))</f>
        <v>4</v>
      </c>
      <c r="N132" s="5">
        <f t="shared" ref="N132:N195" si="30">IF(I132&lt;-1.5,1,IF(I132&lt;-0.5,2,IF(I132&lt;0.5,3,IF(I132&lt;1.5,4,5))))</f>
        <v>3</v>
      </c>
      <c r="O132" s="5">
        <f t="shared" ref="O132:O195" si="31">IF(J132&lt;-1.5,1,IF(J132&lt;-0.5,2,IF(J132&lt;0.5,3,IF(J132&lt;1.5,4,5))))</f>
        <v>4</v>
      </c>
      <c r="P132" s="4">
        <v>1.0184666443094492</v>
      </c>
      <c r="Q132" s="4">
        <v>1.0147366364021291</v>
      </c>
      <c r="R132" s="4">
        <v>1.1129462442146341</v>
      </c>
      <c r="S132" s="4">
        <v>0.95261578569247218</v>
      </c>
      <c r="T132" s="4">
        <v>1.0658075141711165</v>
      </c>
      <c r="U132" s="4">
        <v>1.1062047791876302</v>
      </c>
      <c r="V132" s="4">
        <v>1.074229599155851</v>
      </c>
      <c r="W132" s="4">
        <v>1.0631482142459789</v>
      </c>
      <c r="X132" s="4">
        <v>0.96817532401325979</v>
      </c>
      <c r="Y132" s="4">
        <v>1.0323541751076402</v>
      </c>
      <c r="Z132" s="4">
        <v>1.000350912095157</v>
      </c>
      <c r="AA132" s="4">
        <v>1.0330436796530413</v>
      </c>
      <c r="AB132" s="4">
        <v>0.99061962616040733</v>
      </c>
      <c r="AC132" s="4">
        <v>1.0325153352447651</v>
      </c>
      <c r="AD132" s="4">
        <v>0.9322603714790958</v>
      </c>
      <c r="AE132" s="4">
        <v>1.0672537982277963</v>
      </c>
      <c r="AF132" s="4">
        <v>0.90925922832372474</v>
      </c>
      <c r="AG132" s="4">
        <v>1.0438339932576273</v>
      </c>
      <c r="AH132" s="4">
        <v>0.93288358768595592</v>
      </c>
      <c r="AI132" s="4">
        <v>0.95253719273721316</v>
      </c>
      <c r="AJ132" s="4">
        <v>1.0003295477183551</v>
      </c>
      <c r="AK132" s="4">
        <v>0.91269855093990604</v>
      </c>
      <c r="AL132" s="4">
        <v>0.93129363791167885</v>
      </c>
      <c r="AM132" s="4">
        <v>0.87043356662314952</v>
      </c>
      <c r="AN132" s="4">
        <v>1.0320894300968066</v>
      </c>
      <c r="AO132" s="4">
        <v>1.0601162963642141</v>
      </c>
      <c r="AP132" s="4">
        <v>0.99503659181825499</v>
      </c>
      <c r="AQ132" s="4">
        <v>0.99892597405928907</v>
      </c>
      <c r="AR132" s="4">
        <v>0.89178350317563693</v>
      </c>
      <c r="AS132" s="4">
        <v>0.94645227865026982</v>
      </c>
    </row>
    <row r="133" spans="1:45" x14ac:dyDescent="0.25">
      <c r="A133" s="1">
        <v>2006084</v>
      </c>
      <c r="B133" s="12">
        <v>42323</v>
      </c>
      <c r="C133" s="12">
        <f>VLOOKUP(B133,'Question accuracy'!$A$2:$C$177,3,0)</f>
        <v>0.73580000000000001</v>
      </c>
      <c r="D133" s="12">
        <f>VLOOKUP(B133,'Challenge questions'!$A$2:$C$176,3,0)</f>
        <v>0.47710000000000002</v>
      </c>
      <c r="E133" s="13">
        <f>VLOOKUP(B133,'Cluster failure'!$E$2:$F$177,2,0)</f>
        <v>0.44696969696969696</v>
      </c>
      <c r="F133" s="5">
        <f t="shared" si="22"/>
        <v>0.68581047946581708</v>
      </c>
      <c r="G133" s="5">
        <f t="shared" si="23"/>
        <v>1.3639380328467703</v>
      </c>
      <c r="H133" s="5">
        <f t="shared" si="24"/>
        <v>1.3732756528116714</v>
      </c>
      <c r="I133" s="5">
        <f t="shared" si="25"/>
        <v>0.45544448484224714</v>
      </c>
      <c r="J133" s="5">
        <f t="shared" si="26"/>
        <v>0.88468299276443052</v>
      </c>
      <c r="K133" s="5">
        <f t="shared" si="27"/>
        <v>4</v>
      </c>
      <c r="L133" s="5">
        <f t="shared" si="28"/>
        <v>4</v>
      </c>
      <c r="M133" s="5">
        <f t="shared" si="29"/>
        <v>4</v>
      </c>
      <c r="N133" s="5">
        <f t="shared" si="30"/>
        <v>3</v>
      </c>
      <c r="O133" s="5">
        <f t="shared" si="31"/>
        <v>4</v>
      </c>
      <c r="P133" s="4">
        <v>1.0578029454021243</v>
      </c>
      <c r="Q133" s="4">
        <v>1.1435943027989668</v>
      </c>
      <c r="R133" s="4">
        <v>1.1809943706735087</v>
      </c>
      <c r="S133" s="4">
        <v>1.0627915144222444</v>
      </c>
      <c r="T133" s="4">
        <v>1.0721965345213293</v>
      </c>
      <c r="U133" s="4">
        <v>1.0752953132156742</v>
      </c>
      <c r="V133" s="4">
        <v>1.1777185426447945</v>
      </c>
      <c r="W133" s="4">
        <v>1.1080379051338662</v>
      </c>
      <c r="X133" s="4">
        <v>1.1060681319337629</v>
      </c>
      <c r="Y133" s="4">
        <v>1.0500618307132388</v>
      </c>
      <c r="Z133" s="4">
        <v>1.0538121900480109</v>
      </c>
      <c r="AA133" s="4">
        <v>1.0841155585937727</v>
      </c>
      <c r="AB133" s="4">
        <v>1.0908595000875467</v>
      </c>
      <c r="AC133" s="4">
        <v>1.1812560809760777</v>
      </c>
      <c r="AD133" s="4">
        <v>1.0850148402586399</v>
      </c>
      <c r="AE133" s="4">
        <v>1.101846358656223</v>
      </c>
      <c r="AF133" s="4">
        <v>1.1244750083115358</v>
      </c>
      <c r="AG133" s="4">
        <v>1.0902636549566254</v>
      </c>
      <c r="AH133" s="4">
        <v>1.1699602767534303</v>
      </c>
      <c r="AI133" s="4">
        <v>1.059795451505845</v>
      </c>
      <c r="AJ133" s="4">
        <v>1.1392546198651845</v>
      </c>
      <c r="AK133" s="4">
        <v>1.2147355308371259</v>
      </c>
      <c r="AL133" s="4">
        <v>1.0453358944367723</v>
      </c>
      <c r="AM133" s="4">
        <v>1.1035438283967334</v>
      </c>
      <c r="AN133" s="4">
        <v>1.0696086470563497</v>
      </c>
      <c r="AO133" s="4">
        <v>1.1540787222914708</v>
      </c>
      <c r="AP133" s="4">
        <v>1.14408953757225</v>
      </c>
      <c r="AQ133" s="4">
        <v>1.0923255692088238</v>
      </c>
      <c r="AR133" s="4">
        <v>1.1045962825086177</v>
      </c>
      <c r="AS133" s="4">
        <v>1.100754373134565</v>
      </c>
    </row>
    <row r="134" spans="1:45" x14ac:dyDescent="0.25">
      <c r="A134" s="1">
        <v>2009449</v>
      </c>
      <c r="B134" s="12">
        <v>42284</v>
      </c>
      <c r="C134" s="12">
        <f>VLOOKUP(B134,'Question accuracy'!$A$2:$C$177,3,0)</f>
        <v>0.83809999999999996</v>
      </c>
      <c r="D134" s="12">
        <f>VLOOKUP(B134,'Challenge questions'!$A$2:$C$176,3,0)</f>
        <v>0.38600000000000001</v>
      </c>
      <c r="E134" s="13">
        <f>VLOOKUP(B134,'Cluster failure'!$E$2:$F$177,2,0)</f>
        <v>0.17142857142857143</v>
      </c>
      <c r="F134" s="5">
        <f t="shared" si="22"/>
        <v>0.60239611306690077</v>
      </c>
      <c r="G134" s="5">
        <f t="shared" si="23"/>
        <v>0.28229356989699261</v>
      </c>
      <c r="H134" s="5">
        <f t="shared" si="24"/>
        <v>0.71768753769162774</v>
      </c>
      <c r="I134" s="5">
        <f t="shared" si="25"/>
        <v>0.72761479393880923</v>
      </c>
      <c r="J134" s="5">
        <f t="shared" si="26"/>
        <v>0.29233822771232182</v>
      </c>
      <c r="K134" s="5">
        <f t="shared" si="27"/>
        <v>4</v>
      </c>
      <c r="L134" s="5">
        <f t="shared" si="28"/>
        <v>3</v>
      </c>
      <c r="M134" s="5">
        <f t="shared" si="29"/>
        <v>4</v>
      </c>
      <c r="N134" s="5">
        <f t="shared" si="30"/>
        <v>4</v>
      </c>
      <c r="O134" s="5">
        <f t="shared" si="31"/>
        <v>3</v>
      </c>
      <c r="P134" s="4">
        <v>1.050526113094727</v>
      </c>
      <c r="Q134" s="4">
        <v>1.0289813762037341</v>
      </c>
      <c r="R134" s="4">
        <v>1.0950587651743016</v>
      </c>
      <c r="S134" s="4">
        <v>1.0999528919458144</v>
      </c>
      <c r="T134" s="4">
        <v>1.0230697850133932</v>
      </c>
      <c r="U134" s="4">
        <v>0.98961808143780916</v>
      </c>
      <c r="V134" s="4">
        <v>1.1337266932262491</v>
      </c>
      <c r="W134" s="4">
        <v>1.0795595995546579</v>
      </c>
      <c r="X134" s="4">
        <v>1.1081620674956476</v>
      </c>
      <c r="Y134" s="4">
        <v>1.0506028984479825</v>
      </c>
      <c r="Z134" s="4">
        <v>1.0214074494053744</v>
      </c>
      <c r="AA134" s="4">
        <v>1.0580478493526122</v>
      </c>
      <c r="AB134" s="4">
        <v>1.0681701753081558</v>
      </c>
      <c r="AC134" s="4">
        <v>1.0917869201480765</v>
      </c>
      <c r="AD134" s="4">
        <v>0.96538705741892183</v>
      </c>
      <c r="AE134" s="4">
        <v>1.0309919309295552</v>
      </c>
      <c r="AF134" s="4">
        <v>1.0942639098410518</v>
      </c>
      <c r="AG134" s="4">
        <v>1.0263785448205838</v>
      </c>
      <c r="AH134" s="4">
        <v>1.0522205119765882</v>
      </c>
      <c r="AI134" s="4">
        <v>1.0162566232203836</v>
      </c>
      <c r="AJ134" s="4">
        <v>1.0314005523141412</v>
      </c>
      <c r="AK134" s="4">
        <v>1.0770589347731547</v>
      </c>
      <c r="AL134" s="4">
        <v>0.94524415036619891</v>
      </c>
      <c r="AM134" s="4">
        <v>1.0354931806794736</v>
      </c>
      <c r="AN134" s="4">
        <v>0.97416466617351116</v>
      </c>
      <c r="AO134" s="4">
        <v>1.0304436622713353</v>
      </c>
      <c r="AP134" s="4">
        <v>0.96507022185372004</v>
      </c>
      <c r="AQ134" s="4">
        <v>0.98771952864617463</v>
      </c>
      <c r="AR134" s="4">
        <v>0.95376654210648415</v>
      </c>
      <c r="AS134" s="4">
        <v>0.9428020569661405</v>
      </c>
    </row>
    <row r="135" spans="1:45" x14ac:dyDescent="0.25">
      <c r="A135" s="1">
        <v>2010274</v>
      </c>
      <c r="B135" s="12">
        <v>42324</v>
      </c>
      <c r="C135" s="12">
        <f>VLOOKUP(B135,'Question accuracy'!$A$2:$C$177,3,0)</f>
        <v>0.77980000000000005</v>
      </c>
      <c r="D135" s="12">
        <f>VLOOKUP(B135,'Challenge questions'!$A$2:$C$176,3,0)</f>
        <v>0.55559999999999998</v>
      </c>
      <c r="E135" s="13">
        <f>VLOOKUP(B135,'Cluster failure'!$E$2:$F$177,2,0)</f>
        <v>0.38461538461538464</v>
      </c>
      <c r="F135" s="5">
        <f t="shared" si="22"/>
        <v>0.31236246997740291</v>
      </c>
      <c r="G135" s="5">
        <f t="shared" si="23"/>
        <v>0.45786244372169349</v>
      </c>
      <c r="H135" s="5">
        <f t="shared" si="24"/>
        <v>0.19855995717977873</v>
      </c>
      <c r="I135" s="5">
        <f t="shared" si="25"/>
        <v>0.31005728661686699</v>
      </c>
      <c r="J135" s="5">
        <f t="shared" si="26"/>
        <v>0.11951915980096493</v>
      </c>
      <c r="K135" s="5">
        <f t="shared" si="27"/>
        <v>3</v>
      </c>
      <c r="L135" s="5">
        <f t="shared" si="28"/>
        <v>3</v>
      </c>
      <c r="M135" s="5">
        <f t="shared" si="29"/>
        <v>3</v>
      </c>
      <c r="N135" s="5">
        <f t="shared" si="30"/>
        <v>3</v>
      </c>
      <c r="O135" s="5">
        <f t="shared" si="31"/>
        <v>3</v>
      </c>
      <c r="P135" s="4">
        <v>1.0252244021859307</v>
      </c>
      <c r="Q135" s="4">
        <v>1.0475849591159987</v>
      </c>
      <c r="R135" s="4">
        <v>1.0270106387154267</v>
      </c>
      <c r="S135" s="4">
        <v>1.0429407504712411</v>
      </c>
      <c r="T135" s="4">
        <v>1.0087368499384468</v>
      </c>
      <c r="U135" s="4">
        <v>1.0212450769772081</v>
      </c>
      <c r="V135" s="4">
        <v>1.1261821365350841</v>
      </c>
      <c r="W135" s="4">
        <v>1.0894958115263815</v>
      </c>
      <c r="X135" s="4">
        <v>1.0467885739524971</v>
      </c>
      <c r="Y135" s="4">
        <v>0.99562816209704208</v>
      </c>
      <c r="Z135" s="4">
        <v>1.0013708851932532</v>
      </c>
      <c r="AA135" s="4">
        <v>1.0518154061883831</v>
      </c>
      <c r="AB135" s="4">
        <v>1.0233062749253106</v>
      </c>
      <c r="AC135" s="4">
        <v>1.0325153352447651</v>
      </c>
      <c r="AD135" s="4">
        <v>0.98355233298986933</v>
      </c>
      <c r="AE135" s="4">
        <v>1.0649892378296364</v>
      </c>
      <c r="AF135" s="4">
        <v>0.95198327246546377</v>
      </c>
      <c r="AG135" s="4">
        <v>1.0887767530500578</v>
      </c>
      <c r="AH135" s="4">
        <v>1.055989795206717</v>
      </c>
      <c r="AI135" s="4">
        <v>0.97321795601788763</v>
      </c>
      <c r="AJ135" s="4">
        <v>1.0330969709054292</v>
      </c>
      <c r="AK135" s="4">
        <v>1.0023324423775428</v>
      </c>
      <c r="AL135" s="4">
        <v>0.91468571208544314</v>
      </c>
      <c r="AM135" s="4">
        <v>0.93597877320509471</v>
      </c>
      <c r="AN135" s="4">
        <v>0.98197062166535154</v>
      </c>
      <c r="AO135" s="4">
        <v>1.0531606023023969</v>
      </c>
      <c r="AP135" s="4">
        <v>1.0814407811122813</v>
      </c>
      <c r="AQ135" s="4">
        <v>1.0960313201131875</v>
      </c>
      <c r="AR135" s="4">
        <v>0.95846516574198493</v>
      </c>
      <c r="AS135" s="4">
        <v>0.93937433387571545</v>
      </c>
    </row>
    <row r="136" spans="1:45" x14ac:dyDescent="0.25">
      <c r="A136" s="1">
        <v>2009322</v>
      </c>
      <c r="B136" s="12">
        <v>42325</v>
      </c>
      <c r="C136" s="12">
        <f>VLOOKUP(B136,'Question accuracy'!$A$2:$C$177,3,0)</f>
        <v>0.77490000000000003</v>
      </c>
      <c r="D136" s="12">
        <f>VLOOKUP(B136,'Challenge questions'!$A$2:$C$176,3,0)</f>
        <v>0.45240000000000002</v>
      </c>
      <c r="E136" s="13">
        <f>VLOOKUP(B136,'Cluster failure'!$E$2:$F$177,2,0)</f>
        <v>0.34545454545454546</v>
      </c>
      <c r="F136" s="5">
        <f t="shared" si="22"/>
        <v>0.53550640513267889</v>
      </c>
      <c r="G136" s="5">
        <f t="shared" si="23"/>
        <v>0.87406582482845141</v>
      </c>
      <c r="H136" s="5">
        <f t="shared" si="24"/>
        <v>0.4445600444108575</v>
      </c>
      <c r="I136" s="5">
        <f t="shared" si="25"/>
        <v>0.48453196040954227</v>
      </c>
      <c r="J136" s="5">
        <f t="shared" si="26"/>
        <v>0.21789823359804716</v>
      </c>
      <c r="K136" s="5">
        <f t="shared" si="27"/>
        <v>4</v>
      </c>
      <c r="L136" s="5">
        <f t="shared" si="28"/>
        <v>4</v>
      </c>
      <c r="M136" s="5">
        <f t="shared" si="29"/>
        <v>3</v>
      </c>
      <c r="N136" s="5">
        <f t="shared" si="30"/>
        <v>3</v>
      </c>
      <c r="O136" s="5">
        <f t="shared" si="31"/>
        <v>3</v>
      </c>
      <c r="P136" s="4">
        <v>1.0446908450378993</v>
      </c>
      <c r="Q136" s="4">
        <v>1.091686592509828</v>
      </c>
      <c r="R136" s="4">
        <v>1.0592567486760833</v>
      </c>
      <c r="S136" s="4">
        <v>1.0667630374893706</v>
      </c>
      <c r="T136" s="4">
        <v>1.0168960241228036</v>
      </c>
      <c r="U136" s="4">
        <v>1.0354756837206427</v>
      </c>
      <c r="V136" s="4">
        <v>1.0985277943074376</v>
      </c>
      <c r="W136" s="4">
        <v>1.0988499067706616</v>
      </c>
      <c r="X136" s="4">
        <v>1.0655924712079499</v>
      </c>
      <c r="Y136" s="4">
        <v>1.013335817702641</v>
      </c>
      <c r="Z136" s="4">
        <v>1.0408179454513846</v>
      </c>
      <c r="AA136" s="4">
        <v>1.0955913024232957</v>
      </c>
      <c r="AB136" s="4">
        <v>0.99695312460709395</v>
      </c>
      <c r="AC136" s="4">
        <v>1.01349231974453</v>
      </c>
      <c r="AD136" s="4">
        <v>1.0537791900840439</v>
      </c>
      <c r="AE136" s="4">
        <v>1.0710418887576132</v>
      </c>
      <c r="AF136" s="4">
        <v>1.0270194179269179</v>
      </c>
      <c r="AG136" s="4">
        <v>1.0197457360064413</v>
      </c>
      <c r="AH136" s="4">
        <v>1.0830385495927224</v>
      </c>
      <c r="AI136" s="4">
        <v>0.98614141561179902</v>
      </c>
      <c r="AJ136" s="4">
        <v>1.0679451799616551</v>
      </c>
      <c r="AK136" s="4">
        <v>1.1546106579342281</v>
      </c>
      <c r="AL136" s="4">
        <v>0.96851741039475547</v>
      </c>
      <c r="AM136" s="4">
        <v>0.96994797409752831</v>
      </c>
      <c r="AN136" s="4">
        <v>1.0458954638448892</v>
      </c>
      <c r="AO136" s="4">
        <v>1.0247718997974828</v>
      </c>
      <c r="AP136" s="4">
        <v>1.0578760022139104</v>
      </c>
      <c r="AQ136" s="4">
        <v>1.0810299310956859</v>
      </c>
      <c r="AR136" s="4">
        <v>1.0430870276438811</v>
      </c>
      <c r="AS136" s="4">
        <v>1.0982229170145501</v>
      </c>
    </row>
    <row r="137" spans="1:45" x14ac:dyDescent="0.25">
      <c r="A137" s="1">
        <v>2008165</v>
      </c>
      <c r="B137" s="12">
        <v>42327</v>
      </c>
      <c r="C137" s="12">
        <f>VLOOKUP(B137,'Question accuracy'!$A$2:$C$177,3,0)</f>
        <v>0.69440000000000002</v>
      </c>
      <c r="D137" s="12">
        <f>VLOOKUP(B137,'Challenge questions'!$A$2:$C$176,3,0)</f>
        <v>0.5</v>
      </c>
      <c r="E137" s="13">
        <f>VLOOKUP(B137,'Cluster failure'!$E$2:$F$177,2,0)</f>
        <v>0.45652173913043476</v>
      </c>
      <c r="F137" s="5">
        <f t="shared" si="22"/>
        <v>-3.6298551813965844E-2</v>
      </c>
      <c r="G137" s="5">
        <f t="shared" si="23"/>
        <v>0.43023632158076469</v>
      </c>
      <c r="H137" s="5">
        <f t="shared" si="24"/>
        <v>0.84702930568708401</v>
      </c>
      <c r="I137" s="5">
        <f t="shared" si="25"/>
        <v>0.72761479393880923</v>
      </c>
      <c r="J137" s="5">
        <f t="shared" si="26"/>
        <v>-0.16727916936127718</v>
      </c>
      <c r="K137" s="5">
        <f t="shared" si="27"/>
        <v>3</v>
      </c>
      <c r="L137" s="5">
        <f t="shared" si="28"/>
        <v>3</v>
      </c>
      <c r="M137" s="5">
        <f t="shared" si="29"/>
        <v>4</v>
      </c>
      <c r="N137" s="5">
        <f t="shared" si="30"/>
        <v>4</v>
      </c>
      <c r="O137" s="5">
        <f t="shared" si="31"/>
        <v>3</v>
      </c>
      <c r="P137" s="4">
        <v>0.99480820534559189</v>
      </c>
      <c r="Q137" s="4">
        <v>1.0446576472149935</v>
      </c>
      <c r="R137" s="4">
        <v>1.1120131041756915</v>
      </c>
      <c r="S137" s="4">
        <v>1.0999528919458144</v>
      </c>
      <c r="T137" s="4">
        <v>0.98495092237173887</v>
      </c>
      <c r="U137" s="4">
        <v>1.0031304677919672</v>
      </c>
      <c r="V137" s="4">
        <v>1.0834716207701749</v>
      </c>
      <c r="W137" s="4">
        <v>1.0702885527509154</v>
      </c>
      <c r="X137" s="4">
        <v>0.99039316173945913</v>
      </c>
      <c r="Y137" s="4">
        <v>0.98861936954985596</v>
      </c>
      <c r="Z137" s="4">
        <v>1.0610162513613648</v>
      </c>
      <c r="AA137" s="4">
        <v>1.0841155585937727</v>
      </c>
      <c r="AB137" s="4">
        <v>0.99023614973355534</v>
      </c>
      <c r="AC137" s="4">
        <v>1.05938680582078</v>
      </c>
      <c r="AD137" s="4">
        <v>0.97731400675919122</v>
      </c>
      <c r="AE137" s="4">
        <v>1.0756334249995358</v>
      </c>
      <c r="AF137" s="4">
        <v>1.0029767280139206</v>
      </c>
      <c r="AG137" s="4">
        <v>1.0320552775359098</v>
      </c>
      <c r="AH137" s="4">
        <v>1.057586954720507</v>
      </c>
      <c r="AI137" s="4">
        <v>1.0533337217088892</v>
      </c>
      <c r="AJ137" s="4">
        <v>1.0513484355291336</v>
      </c>
      <c r="AK137" s="4">
        <v>1.0944857850313303</v>
      </c>
      <c r="AL137" s="4">
        <v>1.055111801183674</v>
      </c>
      <c r="AM137" s="4">
        <v>0.98437393368904635</v>
      </c>
      <c r="AN137" s="4">
        <v>0.99187777112872944</v>
      </c>
      <c r="AO137" s="4">
        <v>1.1037752632916089</v>
      </c>
      <c r="AP137" s="4">
        <v>1.1395412143508947</v>
      </c>
      <c r="AQ137" s="4">
        <v>1.0425603299570521</v>
      </c>
      <c r="AR137" s="4">
        <v>1.002888516477628</v>
      </c>
      <c r="AS137" s="4">
        <v>1.0749740501563627</v>
      </c>
    </row>
    <row r="138" spans="1:45" x14ac:dyDescent="0.25">
      <c r="A138" s="1">
        <v>2012596</v>
      </c>
      <c r="B138" s="12">
        <v>99983</v>
      </c>
      <c r="C138" s="12">
        <f>VLOOKUP(B138,'Question accuracy'!$A$2:$C$177,3,0)</f>
        <v>0.72189999999999999</v>
      </c>
      <c r="D138" s="12">
        <f>VLOOKUP(B138,'Challenge questions'!$A$2:$C$176,3,0)</f>
        <v>0.35560000000000003</v>
      </c>
      <c r="E138" s="13">
        <f>VLOOKUP(B138,'Cluster failure'!$E$2:$F$177,2,0)</f>
        <v>0.5</v>
      </c>
      <c r="F138" s="5">
        <f t="shared" si="22"/>
        <v>-0.13028742378966326</v>
      </c>
      <c r="G138" s="5">
        <f t="shared" si="23"/>
        <v>-0.44821314540338647</v>
      </c>
      <c r="H138" s="5">
        <f t="shared" si="24"/>
        <v>0.13739280253203445</v>
      </c>
      <c r="I138" s="5">
        <f t="shared" si="25"/>
        <v>0.53582602372603483</v>
      </c>
      <c r="J138" s="5">
        <f t="shared" si="26"/>
        <v>-0.87360319566426847</v>
      </c>
      <c r="K138" s="5">
        <f t="shared" si="27"/>
        <v>3</v>
      </c>
      <c r="L138" s="5">
        <f t="shared" si="28"/>
        <v>3</v>
      </c>
      <c r="M138" s="5">
        <f t="shared" si="29"/>
        <v>3</v>
      </c>
      <c r="N138" s="5">
        <f t="shared" si="30"/>
        <v>4</v>
      </c>
      <c r="O138" s="5">
        <f t="shared" si="31"/>
        <v>2</v>
      </c>
      <c r="P138" s="4">
        <v>0.98660888321854079</v>
      </c>
      <c r="Q138" s="4">
        <v>0.95157561543303026</v>
      </c>
      <c r="R138" s="4">
        <v>1.0189927440189144</v>
      </c>
      <c r="S138" s="4">
        <v>1.0737665863259405</v>
      </c>
      <c r="T138" s="4">
        <v>0.92637118037204136</v>
      </c>
      <c r="U138" s="4">
        <v>0.98889986104853256</v>
      </c>
      <c r="V138" s="4">
        <v>0.94059536874731486</v>
      </c>
      <c r="W138" s="4">
        <v>0.98155947190327675</v>
      </c>
      <c r="X138" s="4">
        <v>1.0426007028287276</v>
      </c>
      <c r="Y138" s="4">
        <v>0.95250673990149937</v>
      </c>
      <c r="Z138" s="4">
        <v>0.97271638163769703</v>
      </c>
      <c r="AA138" s="4">
        <v>0.89820613326765708</v>
      </c>
      <c r="AB138" s="4">
        <v>0.98338790211093186</v>
      </c>
      <c r="AC138" s="4">
        <v>0.90876408786507612</v>
      </c>
      <c r="AD138" s="4">
        <v>0.97087777314774903</v>
      </c>
      <c r="AE138" s="4">
        <v>0.98256234632975792</v>
      </c>
      <c r="AF138" s="4">
        <v>0.91851184115995521</v>
      </c>
      <c r="AG138" s="4">
        <v>1.0121568510934822</v>
      </c>
      <c r="AH138" s="4">
        <v>0.8844844075454158</v>
      </c>
      <c r="AI138" s="4">
        <v>0.94090930703310915</v>
      </c>
      <c r="AJ138" s="4">
        <v>1.0131073892903315</v>
      </c>
      <c r="AK138" s="4">
        <v>0.86213639509742068</v>
      </c>
      <c r="AL138" s="4">
        <v>0.91609776120980779</v>
      </c>
      <c r="AM138" s="4">
        <v>0.9484744803620283</v>
      </c>
      <c r="AN138" s="4">
        <v>0.90723569140463667</v>
      </c>
      <c r="AO138" s="4">
        <v>0.98222631839555186</v>
      </c>
      <c r="AP138" s="4">
        <v>0.85611273397439447</v>
      </c>
      <c r="AQ138" s="4">
        <v>0.8605222118572492</v>
      </c>
      <c r="AR138" s="4">
        <v>0.94140257984433307</v>
      </c>
      <c r="AS138" s="4">
        <v>0.89943812134840428</v>
      </c>
    </row>
    <row r="139" spans="1:45" x14ac:dyDescent="0.25">
      <c r="A139" s="1">
        <v>2009413</v>
      </c>
      <c r="B139" s="12">
        <v>42328</v>
      </c>
      <c r="C139" s="12">
        <f>VLOOKUP(B139,'Question accuracy'!$A$2:$C$177,3,0)</f>
        <v>0.68940000000000001</v>
      </c>
      <c r="D139" s="12">
        <f>VLOOKUP(B139,'Challenge questions'!$A$2:$C$176,3,0)</f>
        <v>0.3548</v>
      </c>
      <c r="E139" s="13">
        <f>VLOOKUP(B139,'Cluster failure'!$E$2:$F$177,2,0)</f>
        <v>0.40909090909090912</v>
      </c>
      <c r="F139" s="5">
        <f t="shared" si="22"/>
        <v>2.8278979775820869E-2</v>
      </c>
      <c r="G139" s="5">
        <f t="shared" si="23"/>
        <v>0.5640640873619347</v>
      </c>
      <c r="H139" s="5">
        <f t="shared" si="24"/>
        <v>-1.9076371513116731E-2</v>
      </c>
      <c r="I139" s="5">
        <f t="shared" si="25"/>
        <v>0.2226578932345773</v>
      </c>
      <c r="J139" s="5">
        <f t="shared" si="26"/>
        <v>-0.37963750440924471</v>
      </c>
      <c r="K139" s="5">
        <f t="shared" si="27"/>
        <v>3</v>
      </c>
      <c r="L139" s="5">
        <f t="shared" si="28"/>
        <v>4</v>
      </c>
      <c r="M139" s="5">
        <f t="shared" si="29"/>
        <v>3</v>
      </c>
      <c r="N139" s="5">
        <f t="shared" si="30"/>
        <v>3</v>
      </c>
      <c r="O139" s="5">
        <f t="shared" si="31"/>
        <v>3</v>
      </c>
      <c r="P139" s="4">
        <v>1.0004417657080504</v>
      </c>
      <c r="Q139" s="4">
        <v>1.0588382697959584</v>
      </c>
      <c r="R139" s="4">
        <v>0.99848249847996229</v>
      </c>
      <c r="S139" s="4">
        <v>1.0310074802200104</v>
      </c>
      <c r="T139" s="4">
        <v>0.96733875569562056</v>
      </c>
      <c r="U139" s="4">
        <v>0.93096493154642612</v>
      </c>
      <c r="V139" s="4">
        <v>0.97662653020517209</v>
      </c>
      <c r="W139" s="4">
        <v>0.95717648604060457</v>
      </c>
      <c r="X139" s="4">
        <v>1.032962758027157</v>
      </c>
      <c r="Y139" s="4">
        <v>1.0323541751076402</v>
      </c>
      <c r="Z139" s="4">
        <v>0.98633669440043459</v>
      </c>
      <c r="AA139" s="4">
        <v>0.92360393906575977</v>
      </c>
      <c r="AB139" s="4">
        <v>1.0233062749253106</v>
      </c>
      <c r="AC139" s="4">
        <v>0.95465857394132592</v>
      </c>
      <c r="AD139" s="4">
        <v>1.0276604503873497</v>
      </c>
      <c r="AE139" s="4">
        <v>0.98110123164370389</v>
      </c>
      <c r="AF139" s="4">
        <v>0.8714953552356195</v>
      </c>
      <c r="AG139" s="4">
        <v>1.0040371403727717</v>
      </c>
      <c r="AH139" s="4">
        <v>0.9421852566037795</v>
      </c>
      <c r="AI139" s="4">
        <v>1.0468719919119336</v>
      </c>
      <c r="AJ139" s="4">
        <v>0.85601424932000814</v>
      </c>
      <c r="AK139" s="4">
        <v>0.93012540119808162</v>
      </c>
      <c r="AL139" s="4">
        <v>0.78053333968214333</v>
      </c>
      <c r="AM139" s="4">
        <v>0.76659571151126416</v>
      </c>
      <c r="AN139" s="4">
        <v>0.95736268675852332</v>
      </c>
      <c r="AO139" s="4">
        <v>0.91209421802482071</v>
      </c>
      <c r="AP139" s="4">
        <v>0.83254795507602353</v>
      </c>
      <c r="AQ139" s="4">
        <v>0.85681646095288555</v>
      </c>
      <c r="AR139" s="4">
        <v>0.75806298513403869</v>
      </c>
      <c r="AS139" s="4">
        <v>1.005090869381229</v>
      </c>
    </row>
    <row r="140" spans="1:45" x14ac:dyDescent="0.25">
      <c r="A140" s="1">
        <v>2006034</v>
      </c>
      <c r="B140" s="12">
        <v>42289</v>
      </c>
      <c r="C140" s="12">
        <f>VLOOKUP(B140,'Question accuracy'!$A$2:$C$177,3,0)</f>
        <v>0.73199999999999998</v>
      </c>
      <c r="D140" s="12">
        <f>VLOOKUP(B140,'Challenge questions'!$A$2:$C$176,3,0)</f>
        <v>0.5</v>
      </c>
      <c r="E140" s="13">
        <f>VLOOKUP(B140,'Cluster failure'!$E$2:$F$177,2,0)</f>
        <v>0.4576271186440678</v>
      </c>
      <c r="F140" s="5">
        <f t="shared" si="22"/>
        <v>-0.2137017901885821</v>
      </c>
      <c r="G140" s="5">
        <f t="shared" si="23"/>
        <v>-0.4021704406327522</v>
      </c>
      <c r="H140" s="5">
        <f t="shared" si="24"/>
        <v>0.27529611369309831</v>
      </c>
      <c r="I140" s="5">
        <f t="shared" si="25"/>
        <v>4.908384454065181E-2</v>
      </c>
      <c r="J140" s="5">
        <f t="shared" si="26"/>
        <v>2.4288005277710821E-2</v>
      </c>
      <c r="K140" s="5">
        <f t="shared" si="27"/>
        <v>3</v>
      </c>
      <c r="L140" s="5">
        <f t="shared" si="28"/>
        <v>3</v>
      </c>
      <c r="M140" s="5">
        <f t="shared" si="29"/>
        <v>3</v>
      </c>
      <c r="N140" s="5">
        <f t="shared" si="30"/>
        <v>3</v>
      </c>
      <c r="O140" s="5">
        <f t="shared" si="31"/>
        <v>3</v>
      </c>
      <c r="P140" s="4">
        <v>0.97933205091114328</v>
      </c>
      <c r="Q140" s="4">
        <v>0.95645438042733477</v>
      </c>
      <c r="R140" s="4">
        <v>1.0370693446644303</v>
      </c>
      <c r="S140" s="4">
        <v>1.0073081620496327</v>
      </c>
      <c r="T140" s="4">
        <v>1.0008387518212061</v>
      </c>
      <c r="U140" s="4">
        <v>1.0137713542326863</v>
      </c>
      <c r="V140" s="4">
        <v>1.1190866509585093</v>
      </c>
      <c r="W140" s="4">
        <v>1.0294111331390268</v>
      </c>
      <c r="X140" s="4">
        <v>0.97290926939286815</v>
      </c>
      <c r="Y140" s="4">
        <v>1.0323541751076402</v>
      </c>
      <c r="Z140" s="4">
        <v>0.94751570230841453</v>
      </c>
      <c r="AA140" s="4">
        <v>1.0361599012351559</v>
      </c>
      <c r="AB140" s="4">
        <v>0.96285350106346457</v>
      </c>
      <c r="AC140" s="4">
        <v>0.97179961721716979</v>
      </c>
      <c r="AD140" s="4">
        <v>0.93907041034146344</v>
      </c>
      <c r="AE140" s="4">
        <v>0.96785946100067866</v>
      </c>
      <c r="AF140" s="4">
        <v>1.0345721925445388</v>
      </c>
      <c r="AG140" s="4">
        <v>1.0131129271922987</v>
      </c>
      <c r="AH140" s="4">
        <v>0.89972748340970732</v>
      </c>
      <c r="AI140" s="4">
        <v>1.0270890961176455</v>
      </c>
      <c r="AJ140" s="4">
        <v>0.89786570641882912</v>
      </c>
      <c r="AK140" s="4">
        <v>0.9915000941743588</v>
      </c>
      <c r="AL140" s="4">
        <v>0.98687643124697677</v>
      </c>
      <c r="AM140" s="4">
        <v>0.78864439394749475</v>
      </c>
      <c r="AN140" s="4">
        <v>0.98586950595005585</v>
      </c>
      <c r="AO140" s="4">
        <v>0.83907381899389721</v>
      </c>
      <c r="AP140" s="4">
        <v>1.0473260205379074</v>
      </c>
      <c r="AQ140" s="4">
        <v>1.0186884352760577</v>
      </c>
      <c r="AR140" s="4">
        <v>0.93072388976364973</v>
      </c>
      <c r="AS140" s="4">
        <v>1.0274434692690064</v>
      </c>
    </row>
    <row r="141" spans="1:45" x14ac:dyDescent="0.25">
      <c r="A141" s="1">
        <v>2012542</v>
      </c>
      <c r="B141" s="12">
        <v>99984</v>
      </c>
      <c r="C141" s="12">
        <f>VLOOKUP(B141,'Question accuracy'!$A$2:$C$177,3,0)</f>
        <v>0.61219999999999997</v>
      </c>
      <c r="D141" s="12">
        <f>VLOOKUP(B141,'Challenge questions'!$A$2:$C$176,3,0)</f>
        <v>0.4</v>
      </c>
      <c r="E141" s="13">
        <f>VLOOKUP(B141,'Cluster failure'!$E$2:$F$177,2,0)</f>
        <v>0.59459459459459463</v>
      </c>
      <c r="F141" s="5">
        <f t="shared" si="22"/>
        <v>-0.63982702549095649</v>
      </c>
      <c r="G141" s="5">
        <f t="shared" si="23"/>
        <v>-1.6225493639514512</v>
      </c>
      <c r="H141" s="5">
        <f t="shared" si="24"/>
        <v>-1.1767802887265661</v>
      </c>
      <c r="I141" s="5">
        <f t="shared" si="25"/>
        <v>-0.65525619300170157</v>
      </c>
      <c r="J141" s="5">
        <f t="shared" si="26"/>
        <v>-2.0608882122460788</v>
      </c>
      <c r="K141" s="5">
        <f t="shared" si="27"/>
        <v>2</v>
      </c>
      <c r="L141" s="5">
        <f t="shared" si="28"/>
        <v>1</v>
      </c>
      <c r="M141" s="5">
        <f t="shared" si="29"/>
        <v>2</v>
      </c>
      <c r="N141" s="5">
        <f t="shared" si="30"/>
        <v>2</v>
      </c>
      <c r="O141" s="5">
        <f t="shared" si="31"/>
        <v>1</v>
      </c>
      <c r="P141" s="4">
        <v>0.94215809619432278</v>
      </c>
      <c r="Q141" s="4">
        <v>0.82714090936749207</v>
      </c>
      <c r="R141" s="4">
        <v>0.84672869937955519</v>
      </c>
      <c r="S141" s="4">
        <v>0.91113953099300049</v>
      </c>
      <c r="T141" s="4">
        <v>0.8279024218965455</v>
      </c>
      <c r="U141" s="4">
        <v>0.9242101200130155</v>
      </c>
      <c r="V141" s="4">
        <v>0.79567724314709842</v>
      </c>
      <c r="W141" s="4">
        <v>0.78890632270853178</v>
      </c>
      <c r="X141" s="4">
        <v>0.89716388566853877</v>
      </c>
      <c r="Y141" s="4">
        <v>0.87959578161504703</v>
      </c>
      <c r="Z141" s="4">
        <v>0.90086458073692943</v>
      </c>
      <c r="AA141" s="4">
        <v>0.86066268019697345</v>
      </c>
      <c r="AB141" s="4">
        <v>0.96121332650747782</v>
      </c>
      <c r="AC141" s="4">
        <v>0.88493449517570155</v>
      </c>
      <c r="AD141" s="4">
        <v>0.83079786421032509</v>
      </c>
      <c r="AE141" s="4">
        <v>0.92867536433032927</v>
      </c>
      <c r="AF141" s="4">
        <v>0.79434436406957631</v>
      </c>
      <c r="AG141" s="4">
        <v>0.84877960874530156</v>
      </c>
      <c r="AH141" s="4">
        <v>0.91120127604387002</v>
      </c>
      <c r="AI141" s="4">
        <v>0.92629256714596941</v>
      </c>
      <c r="AJ141" s="4">
        <v>0.81747223260355251</v>
      </c>
      <c r="AK141" s="4">
        <v>0.71757932849853923</v>
      </c>
      <c r="AL141" s="4">
        <v>0.82092025631556975</v>
      </c>
      <c r="AM141" s="4">
        <v>0.80931820711747937</v>
      </c>
      <c r="AN141" s="4">
        <v>0.85201155641230664</v>
      </c>
      <c r="AO141" s="4">
        <v>0.90033465624123288</v>
      </c>
      <c r="AP141" s="4">
        <v>0.78314423566860436</v>
      </c>
      <c r="AQ141" s="4">
        <v>0.77188368890698122</v>
      </c>
      <c r="AR141" s="4">
        <v>0.8823396194417521</v>
      </c>
      <c r="AS141" s="4">
        <v>0.9099437892133837</v>
      </c>
    </row>
    <row r="142" spans="1:45" x14ac:dyDescent="0.25">
      <c r="A142" s="1">
        <v>2006104</v>
      </c>
      <c r="B142" s="12" t="e">
        <v>#N/A</v>
      </c>
      <c r="C142" s="12" t="e">
        <f>VLOOKUP(B142,'Question accuracy'!$A$2:$C$177,3,0)</f>
        <v>#N/A</v>
      </c>
      <c r="D142" s="12" t="e">
        <f>VLOOKUP(B142,'Challenge questions'!$A$2:$C$176,3,0)</f>
        <v>#N/A</v>
      </c>
      <c r="E142" s="13" t="e">
        <f>VLOOKUP(B142,'Cluster failure'!$E$2:$F$177,2,0)</f>
        <v>#N/A</v>
      </c>
      <c r="F142" s="5">
        <f t="shared" si="22"/>
        <v>-0.66097603664451865</v>
      </c>
      <c r="G142" s="5">
        <f t="shared" si="23"/>
        <v>-0.65201323922966203</v>
      </c>
      <c r="H142" s="5">
        <f t="shared" si="24"/>
        <v>-0.64208370634914513</v>
      </c>
      <c r="I142" s="5">
        <f t="shared" si="25"/>
        <v>-1.7267602996482552</v>
      </c>
      <c r="J142" s="5">
        <f t="shared" si="26"/>
        <v>-0.60814845970724773</v>
      </c>
      <c r="K142" s="5">
        <f t="shared" si="27"/>
        <v>2</v>
      </c>
      <c r="L142" s="5">
        <f t="shared" si="28"/>
        <v>2</v>
      </c>
      <c r="M142" s="5">
        <f t="shared" si="29"/>
        <v>2</v>
      </c>
      <c r="N142" s="5">
        <f t="shared" si="30"/>
        <v>1</v>
      </c>
      <c r="O142" s="5">
        <f t="shared" si="31"/>
        <v>2</v>
      </c>
      <c r="P142" s="4">
        <v>0.94031311655501515</v>
      </c>
      <c r="Q142" s="4">
        <v>0.92998060339912036</v>
      </c>
      <c r="R142" s="4">
        <v>0.91681763709092079</v>
      </c>
      <c r="S142" s="4">
        <v>0.76483933845061303</v>
      </c>
      <c r="T142" s="4">
        <v>0.94838695410460516</v>
      </c>
      <c r="U142" s="4">
        <v>0.94908023155350119</v>
      </c>
      <c r="V142" s="4">
        <v>0.8861518866761352</v>
      </c>
      <c r="W142" s="4">
        <v>0.89487805091390593</v>
      </c>
      <c r="X142" s="4">
        <v>0.94284548412164859</v>
      </c>
      <c r="Y142" s="4">
        <v>0.95358887537098658</v>
      </c>
      <c r="Z142" s="4">
        <v>0.98094041604914706</v>
      </c>
      <c r="AA142" s="4">
        <v>0.91106465569464679</v>
      </c>
      <c r="AB142" s="4">
        <v>0.96957047593700307</v>
      </c>
      <c r="AC142" s="4">
        <v>0.71644866738201207</v>
      </c>
      <c r="AD142" s="4">
        <v>0.87093249639328285</v>
      </c>
      <c r="AE142" s="4">
        <v>0.9439735031877543</v>
      </c>
      <c r="AF142" s="4">
        <v>0.96309800922122635</v>
      </c>
      <c r="AG142" s="4">
        <v>0.96424028748791624</v>
      </c>
      <c r="AH142" s="4">
        <v>0.86137087933331513</v>
      </c>
      <c r="AI142" s="4">
        <v>1.0025377508196303</v>
      </c>
      <c r="AJ142" s="4">
        <v>0.88508786484685265</v>
      </c>
      <c r="AK142" s="4">
        <v>1.0342179278884731</v>
      </c>
      <c r="AL142" s="4">
        <v>0.99099846534882596</v>
      </c>
      <c r="AM142" s="4">
        <v>0.80579444004548828</v>
      </c>
      <c r="AN142" s="4">
        <v>0.96726164929946989</v>
      </c>
      <c r="AO142" s="4">
        <v>1.041155549745427</v>
      </c>
      <c r="AP142" s="4">
        <v>0.98718166551879794</v>
      </c>
      <c r="AQ142" s="4">
        <v>0.99142527955053816</v>
      </c>
      <c r="AR142" s="4">
        <v>0.87987000674815496</v>
      </c>
      <c r="AS142" s="4">
        <v>1.005090869381229</v>
      </c>
    </row>
    <row r="143" spans="1:45" x14ac:dyDescent="0.25">
      <c r="A143" s="1">
        <v>2006120</v>
      </c>
      <c r="B143" s="12">
        <v>42292</v>
      </c>
      <c r="C143" s="12">
        <f>VLOOKUP(B143,'Question accuracy'!$A$2:$C$177,3,0)</f>
        <v>0.81110000000000004</v>
      </c>
      <c r="D143" s="12">
        <f>VLOOKUP(B143,'Challenge questions'!$A$2:$C$176,3,0)</f>
        <v>0.40350000000000003</v>
      </c>
      <c r="E143" s="13">
        <f>VLOOKUP(B143,'Cluster failure'!$E$2:$F$177,2,0)</f>
        <v>0.25641025641025639</v>
      </c>
      <c r="F143" s="5">
        <f t="shared" si="22"/>
        <v>0.96758179332296779</v>
      </c>
      <c r="G143" s="5">
        <f t="shared" si="23"/>
        <v>1.2252035724778509</v>
      </c>
      <c r="H143" s="5">
        <f t="shared" si="24"/>
        <v>0.38339288976310981</v>
      </c>
      <c r="I143" s="5">
        <f t="shared" si="25"/>
        <v>0.47513634358669327</v>
      </c>
      <c r="J143" s="5">
        <f t="shared" si="26"/>
        <v>-6.8900095564192271E-2</v>
      </c>
      <c r="K143" s="5">
        <f t="shared" si="27"/>
        <v>4</v>
      </c>
      <c r="L143" s="5">
        <f t="shared" si="28"/>
        <v>4</v>
      </c>
      <c r="M143" s="5">
        <f t="shared" si="29"/>
        <v>3</v>
      </c>
      <c r="N143" s="5">
        <f t="shared" si="30"/>
        <v>3</v>
      </c>
      <c r="O143" s="5">
        <f t="shared" si="31"/>
        <v>3</v>
      </c>
      <c r="P143" s="4">
        <v>1.0823838741856358</v>
      </c>
      <c r="Q143" s="4">
        <v>1.128893758334357</v>
      </c>
      <c r="R143" s="4">
        <v>1.0512388539795705</v>
      </c>
      <c r="S143" s="4">
        <v>1.0654801860829124</v>
      </c>
      <c r="T143" s="4">
        <v>0.99311009655609583</v>
      </c>
      <c r="U143" s="4">
        <v>1.0557442632518796</v>
      </c>
      <c r="V143" s="4">
        <v>1.065508371271443</v>
      </c>
      <c r="W143" s="4">
        <v>1.0358032580354439</v>
      </c>
      <c r="X143" s="4">
        <v>1.1303799052218471</v>
      </c>
      <c r="Y143" s="4">
        <v>1.013335817702641</v>
      </c>
      <c r="Z143" s="4">
        <v>1.0882568768868397</v>
      </c>
      <c r="AA143" s="4">
        <v>1.1132994894170478</v>
      </c>
      <c r="AB143" s="4">
        <v>1.1084720245493864</v>
      </c>
      <c r="AC143" s="4">
        <v>1.0429678291070779</v>
      </c>
      <c r="AD143" s="4">
        <v>1.0836955171250995</v>
      </c>
      <c r="AE143" s="4">
        <v>1.058070725743951</v>
      </c>
      <c r="AF143" s="4">
        <v>1.1409649236069119</v>
      </c>
      <c r="AG143" s="4">
        <v>1.0968964637707679</v>
      </c>
      <c r="AH143" s="4">
        <v>1.0613562379506363</v>
      </c>
      <c r="AI143" s="4">
        <v>1.0413081296013644</v>
      </c>
      <c r="AJ143" s="4">
        <v>1.0421810048171762</v>
      </c>
      <c r="AK143" s="4">
        <v>1.1412588585148933</v>
      </c>
      <c r="AL143" s="4">
        <v>1.0282222378319024</v>
      </c>
      <c r="AM143" s="4">
        <v>0.92144056768118432</v>
      </c>
      <c r="AN143" s="4">
        <v>1.0666045144670129</v>
      </c>
      <c r="AO143" s="4">
        <v>1.1431213440439969</v>
      </c>
      <c r="AP143" s="4">
        <v>1.0948764721005178</v>
      </c>
      <c r="AQ143" s="4">
        <v>0.9825547738870456</v>
      </c>
      <c r="AR143" s="4">
        <v>1.04135511899953</v>
      </c>
      <c r="AS143" s="4">
        <v>1.0138040033053883</v>
      </c>
    </row>
    <row r="144" spans="1:45" x14ac:dyDescent="0.25">
      <c r="A144" s="1">
        <v>2009443</v>
      </c>
      <c r="B144" s="12">
        <v>42293</v>
      </c>
      <c r="C144" s="12">
        <f>VLOOKUP(B144,'Question accuracy'!$A$2:$C$177,3,0)</f>
        <v>0.77290000000000003</v>
      </c>
      <c r="D144" s="12">
        <f>VLOOKUP(B144,'Challenge questions'!$A$2:$C$176,3,0)</f>
        <v>0.4133</v>
      </c>
      <c r="E144" s="13">
        <f>VLOOKUP(B144,'Cluster failure'!$E$2:$F$177,2,0)</f>
        <v>0.35714285714285715</v>
      </c>
      <c r="F144" s="5">
        <f t="shared" si="22"/>
        <v>0.76096251663238612</v>
      </c>
      <c r="G144" s="5">
        <f t="shared" si="23"/>
        <v>0.38849521353723382</v>
      </c>
      <c r="H144" s="5">
        <f t="shared" si="24"/>
        <v>0.90252047027495874</v>
      </c>
      <c r="I144" s="5">
        <f t="shared" si="25"/>
        <v>0.2226578932345773</v>
      </c>
      <c r="J144" s="5">
        <f t="shared" si="26"/>
        <v>0.36937370830418803</v>
      </c>
      <c r="K144" s="5">
        <f t="shared" si="27"/>
        <v>4</v>
      </c>
      <c r="L144" s="5">
        <f t="shared" si="28"/>
        <v>3</v>
      </c>
      <c r="M144" s="5">
        <f t="shared" si="29"/>
        <v>4</v>
      </c>
      <c r="N144" s="5">
        <f t="shared" si="30"/>
        <v>3</v>
      </c>
      <c r="O144" s="5">
        <f t="shared" si="31"/>
        <v>3</v>
      </c>
      <c r="P144" s="4">
        <v>1.0643589955842367</v>
      </c>
      <c r="Q144" s="4">
        <v>1.0402346868836938</v>
      </c>
      <c r="R144" s="4">
        <v>1.1192869804384453</v>
      </c>
      <c r="S144" s="4">
        <v>1.0310074802200104</v>
      </c>
      <c r="T144" s="4">
        <v>1.0294588053636062</v>
      </c>
      <c r="U144" s="4">
        <v>1.1062047791876302</v>
      </c>
      <c r="V144" s="4">
        <v>1.1467409931861556</v>
      </c>
      <c r="W144" s="4">
        <v>1.1394781810609373</v>
      </c>
      <c r="X144" s="4">
        <v>1.0507485886790826</v>
      </c>
      <c r="Y144" s="4">
        <v>1.0747782788660238</v>
      </c>
      <c r="Z144" s="4">
        <v>1.0668064346446373</v>
      </c>
      <c r="AA144" s="4">
        <v>0.94789523361092165</v>
      </c>
      <c r="AB144" s="4">
        <v>1.0748871501816941</v>
      </c>
      <c r="AC144" s="4">
        <v>1.0667974217964526</v>
      </c>
      <c r="AD144" s="4">
        <v>1.1033780232103514</v>
      </c>
      <c r="AE144" s="4">
        <v>1.1087648707419084</v>
      </c>
      <c r="AF144" s="4">
        <v>1.0843574105891423</v>
      </c>
      <c r="AG144" s="4">
        <v>1.0718521304207653</v>
      </c>
      <c r="AH144" s="4">
        <v>1.0599250213806217</v>
      </c>
      <c r="AI144" s="4">
        <v>1.0839490904004394</v>
      </c>
      <c r="AJ144" s="4">
        <v>1.0915451724367717</v>
      </c>
      <c r="AK144" s="4">
        <v>1.1346643564599017</v>
      </c>
      <c r="AL144" s="4">
        <v>1.0255122528544176</v>
      </c>
      <c r="AM144" s="4">
        <v>1.1143337749838678</v>
      </c>
      <c r="AN144" s="4">
        <v>1.1011195988372191</v>
      </c>
      <c r="AO144" s="4">
        <v>1.1106652461374582</v>
      </c>
      <c r="AP144" s="4">
        <v>1.0208755323273035</v>
      </c>
      <c r="AQ144" s="4">
        <v>0.95762755791114762</v>
      </c>
      <c r="AR144" s="4">
        <v>1.1199969144562436</v>
      </c>
      <c r="AS144" s="4">
        <v>1.1265346961127676</v>
      </c>
    </row>
    <row r="145" spans="1:45" x14ac:dyDescent="0.25">
      <c r="A145" s="1">
        <v>2006020</v>
      </c>
      <c r="B145" s="12">
        <v>42295</v>
      </c>
      <c r="C145" s="12">
        <f>VLOOKUP(B145,'Question accuracy'!$A$2:$C$177,3,0)</f>
        <v>0.63109999999999999</v>
      </c>
      <c r="D145" s="12">
        <f>VLOOKUP(B145,'Challenge questions'!$A$2:$C$176,3,0)</f>
        <v>0.33329999999999999</v>
      </c>
      <c r="E145" s="13">
        <f>VLOOKUP(B145,'Cluster failure'!$E$2:$F$177,2,0)</f>
        <v>0.6</v>
      </c>
      <c r="F145" s="5">
        <f t="shared" si="22"/>
        <v>-0.80665575828878899</v>
      </c>
      <c r="G145" s="5">
        <f t="shared" si="23"/>
        <v>-0.47644436540496227</v>
      </c>
      <c r="H145" s="5">
        <f t="shared" si="24"/>
        <v>-1.3233564509660147</v>
      </c>
      <c r="I145" s="5">
        <f t="shared" si="25"/>
        <v>-1.8584359018485364</v>
      </c>
      <c r="J145" s="5">
        <f t="shared" si="26"/>
        <v>-0.80231112082382594</v>
      </c>
      <c r="K145" s="5">
        <f t="shared" si="27"/>
        <v>2</v>
      </c>
      <c r="L145" s="5">
        <f t="shared" si="28"/>
        <v>3</v>
      </c>
      <c r="M145" s="5">
        <f t="shared" si="29"/>
        <v>2</v>
      </c>
      <c r="N145" s="5">
        <f t="shared" si="30"/>
        <v>1</v>
      </c>
      <c r="O145" s="5">
        <f t="shared" si="31"/>
        <v>2</v>
      </c>
      <c r="P145" s="4">
        <v>0.92760443157952821</v>
      </c>
      <c r="Q145" s="4">
        <v>0.94858418631138486</v>
      </c>
      <c r="R145" s="4">
        <v>0.82751524665933529</v>
      </c>
      <c r="S145" s="4">
        <v>0.74686071771034701</v>
      </c>
      <c r="T145" s="4">
        <v>0.93228386519551465</v>
      </c>
      <c r="U145" s="4">
        <v>0.89646643609358856</v>
      </c>
      <c r="V145" s="4">
        <v>0.88196347706102973</v>
      </c>
      <c r="W145" s="4">
        <v>0.9143344550109852</v>
      </c>
      <c r="X145" s="4">
        <v>0.98643314701287377</v>
      </c>
      <c r="Y145" s="4">
        <v>0.94727740126095927</v>
      </c>
      <c r="Z145" s="4">
        <v>0.88106017975893425</v>
      </c>
      <c r="AA145" s="4">
        <v>0.9840244827528345</v>
      </c>
      <c r="AB145" s="4">
        <v>1.0304067262257011</v>
      </c>
      <c r="AC145" s="4">
        <v>0.92706503680316921</v>
      </c>
      <c r="AD145" s="4">
        <v>0.93320588936171089</v>
      </c>
      <c r="AE145" s="4">
        <v>0.94803220134693422</v>
      </c>
      <c r="AF145" s="4">
        <v>1.0184972847351423</v>
      </c>
      <c r="AG145" s="4">
        <v>1.0637324197000551</v>
      </c>
      <c r="AH145" s="4">
        <v>1.0160360316165347</v>
      </c>
      <c r="AI145" s="4">
        <v>1.0417058360047853</v>
      </c>
      <c r="AJ145" s="4">
        <v>1.0169262921508768</v>
      </c>
      <c r="AK145" s="4">
        <v>1.0450304650222648</v>
      </c>
      <c r="AL145" s="4">
        <v>1.0174348695277324</v>
      </c>
      <c r="AM145" s="4">
        <v>1.0084592679986297</v>
      </c>
      <c r="AN145" s="4">
        <v>0.98497475425468828</v>
      </c>
      <c r="AO145" s="4">
        <v>0.93592454358134658</v>
      </c>
      <c r="AP145" s="4">
        <v>0.97477841599798598</v>
      </c>
      <c r="AQ145" s="4">
        <v>1.0425603299570521</v>
      </c>
      <c r="AR145" s="4">
        <v>0.95972329032022541</v>
      </c>
      <c r="AS145" s="4">
        <v>0.97908804780932235</v>
      </c>
    </row>
    <row r="146" spans="1:45" x14ac:dyDescent="0.25">
      <c r="A146" s="1">
        <v>2012683</v>
      </c>
      <c r="B146" s="12">
        <v>99986</v>
      </c>
      <c r="C146" s="12">
        <f>VLOOKUP(B146,'Question accuracy'!$A$2:$C$177,3,0)</f>
        <v>0.71350000000000002</v>
      </c>
      <c r="D146" s="12">
        <f>VLOOKUP(B146,'Challenge questions'!$A$2:$C$176,3,0)</f>
        <v>0.34620000000000001</v>
      </c>
      <c r="E146" s="13">
        <f>VLOOKUP(B146,'Cluster failure'!$E$2:$F$177,2,0)</f>
        <v>0.45</v>
      </c>
      <c r="F146" s="5">
        <f t="shared" si="22"/>
        <v>0.51666957032355054</v>
      </c>
      <c r="G146" s="5">
        <f t="shared" si="23"/>
        <v>-0.16644262793844444</v>
      </c>
      <c r="H146" s="5">
        <f t="shared" si="24"/>
        <v>-1.6162861596193583</v>
      </c>
      <c r="I146" s="5">
        <f t="shared" si="25"/>
        <v>-2.4516928210338071</v>
      </c>
      <c r="J146" s="5">
        <f t="shared" si="26"/>
        <v>-0.49157371197877359</v>
      </c>
      <c r="K146" s="5">
        <f t="shared" si="27"/>
        <v>4</v>
      </c>
      <c r="L146" s="5">
        <f t="shared" si="28"/>
        <v>3</v>
      </c>
      <c r="M146" s="5">
        <f t="shared" si="29"/>
        <v>1</v>
      </c>
      <c r="N146" s="5">
        <f t="shared" si="30"/>
        <v>1</v>
      </c>
      <c r="O146" s="5">
        <f t="shared" si="31"/>
        <v>3</v>
      </c>
      <c r="P146" s="4">
        <v>1.0430475730929607</v>
      </c>
      <c r="Q146" s="4">
        <v>0.98143250902525458</v>
      </c>
      <c r="R146" s="4">
        <v>0.78911752208005126</v>
      </c>
      <c r="S146" s="4">
        <v>0.66585906688556074</v>
      </c>
      <c r="T146" s="4">
        <v>0.95805520605598993</v>
      </c>
      <c r="U146" s="4">
        <v>1.0212450769772081</v>
      </c>
      <c r="V146" s="4">
        <v>0.89916618663604186</v>
      </c>
      <c r="W146" s="4">
        <v>0.81345540545227923</v>
      </c>
      <c r="X146" s="4">
        <v>0.85148228721542873</v>
      </c>
      <c r="Y146" s="4">
        <v>0.97737943875669953</v>
      </c>
      <c r="Z146" s="4">
        <v>0.97475632783388944</v>
      </c>
      <c r="AA146" s="4">
        <v>0.90376867298882813</v>
      </c>
      <c r="AB146" s="4">
        <v>0.97628745081054147</v>
      </c>
      <c r="AC146" s="4">
        <v>0.83278929878602825</v>
      </c>
      <c r="AD146" s="4">
        <v>0.97579677624488659</v>
      </c>
      <c r="AE146" s="4">
        <v>1.0494204913428484</v>
      </c>
      <c r="AF146" s="4">
        <v>0.94629262176737461</v>
      </c>
      <c r="AG146" s="4">
        <v>0.9458287629520562</v>
      </c>
      <c r="AH146" s="4">
        <v>0.87895202185772126</v>
      </c>
      <c r="AI146" s="4">
        <v>1.0089994806165858</v>
      </c>
      <c r="AJ146" s="4">
        <v>0.94523248496948309</v>
      </c>
      <c r="AK146" s="4">
        <v>0.83811504278425331</v>
      </c>
      <c r="AL146" s="4">
        <v>0.75093379135288696</v>
      </c>
      <c r="AM146" s="4">
        <v>0.76546513964219531</v>
      </c>
      <c r="AN146" s="4">
        <v>0.95135442157984951</v>
      </c>
      <c r="AO146" s="4">
        <v>1.0103695301270841</v>
      </c>
      <c r="AP146" s="4">
        <v>0.85053196928561514</v>
      </c>
      <c r="AQ146" s="4">
        <v>0.71430326528662025</v>
      </c>
      <c r="AR146" s="4">
        <v>0.81240400366967724</v>
      </c>
      <c r="AS146" s="4">
        <v>0.9667898460035228</v>
      </c>
    </row>
    <row r="147" spans="1:45" x14ac:dyDescent="0.25">
      <c r="A147" s="1">
        <v>2013715</v>
      </c>
      <c r="B147" s="12">
        <v>128408</v>
      </c>
      <c r="C147" s="12">
        <f>VLOOKUP(B147,'Question accuracy'!$A$2:$C$177,3,0)</f>
        <v>0.68430000000000002</v>
      </c>
      <c r="D147" s="12">
        <f>VLOOKUP(B147,'Challenge questions'!$A$2:$C$176,3,0)</f>
        <v>0.28050000000000003</v>
      </c>
      <c r="E147" s="13">
        <f>VLOOKUP(B147,'Cluster failure'!$E$2:$F$177,2,0)</f>
        <v>0.59420289855072461</v>
      </c>
      <c r="F147" s="5">
        <f t="shared" si="22"/>
        <v>1.1201980440005372</v>
      </c>
      <c r="G147" s="5">
        <f t="shared" si="23"/>
        <v>-0.16644262793844444</v>
      </c>
      <c r="H147" s="5">
        <f t="shared" si="24"/>
        <v>0.50005120899873223</v>
      </c>
      <c r="I147" s="5">
        <f t="shared" si="25"/>
        <v>0.57103072869308047</v>
      </c>
      <c r="J147" s="5">
        <f t="shared" si="26"/>
        <v>0.65617203746642883</v>
      </c>
      <c r="K147" s="5">
        <f t="shared" si="27"/>
        <v>4</v>
      </c>
      <c r="L147" s="5">
        <f t="shared" si="28"/>
        <v>3</v>
      </c>
      <c r="M147" s="5">
        <f t="shared" si="29"/>
        <v>4</v>
      </c>
      <c r="N147" s="5">
        <f t="shared" si="30"/>
        <v>4</v>
      </c>
      <c r="O147" s="5">
        <f t="shared" si="31"/>
        <v>4</v>
      </c>
      <c r="P147" s="4">
        <v>1.0956976822442295</v>
      </c>
      <c r="Q147" s="4">
        <v>0.98143250902525458</v>
      </c>
      <c r="R147" s="4">
        <v>1.0665306249388371</v>
      </c>
      <c r="S147" s="4">
        <v>1.0785733388928493</v>
      </c>
      <c r="T147" s="4">
        <v>1.0532447329303141</v>
      </c>
      <c r="U147" s="4">
        <v>1.1339477722852229</v>
      </c>
      <c r="V147" s="4">
        <v>0.99213177485702497</v>
      </c>
      <c r="W147" s="4">
        <v>1.076348483885182</v>
      </c>
      <c r="X147" s="4">
        <v>1.0368486908455921</v>
      </c>
      <c r="Y147" s="4">
        <v>1.0934118192386946</v>
      </c>
      <c r="Z147" s="4">
        <v>1.0936531552381272</v>
      </c>
      <c r="AA147" s="4">
        <v>0.94860810876533064</v>
      </c>
      <c r="AB147" s="4">
        <v>1.0480192506875403</v>
      </c>
      <c r="AC147" s="4">
        <v>1.1193804572862334</v>
      </c>
      <c r="AD147" s="4">
        <v>1.0785786066471976</v>
      </c>
      <c r="AE147" s="4">
        <v>1.1418963164842808</v>
      </c>
      <c r="AF147" s="4">
        <v>1.0173517976047075</v>
      </c>
      <c r="AG147" s="4">
        <v>1.0570996108859125</v>
      </c>
      <c r="AH147" s="4">
        <v>1.0791033234188177</v>
      </c>
      <c r="AI147" s="4">
        <v>1.0529360153054681</v>
      </c>
      <c r="AJ147" s="4">
        <v>1.1537705784285543</v>
      </c>
      <c r="AK147" s="4">
        <v>1.1370408234360931</v>
      </c>
      <c r="AL147" s="4">
        <v>1.0098632169796813</v>
      </c>
      <c r="AM147" s="4">
        <v>1.0400352736881411</v>
      </c>
      <c r="AN147" s="4">
        <v>1.0990184048656813</v>
      </c>
      <c r="AO147" s="4">
        <v>1.1503225288791963</v>
      </c>
      <c r="AP147" s="4">
        <v>1.0347321170814083</v>
      </c>
      <c r="AQ147" s="4">
        <v>1.0500610244658029</v>
      </c>
      <c r="AR147" s="4">
        <v>1.0981657502287658</v>
      </c>
      <c r="AS147" s="4">
        <v>1.060818160607254</v>
      </c>
    </row>
    <row r="148" spans="1:45" x14ac:dyDescent="0.25">
      <c r="A148" s="1">
        <v>2006028</v>
      </c>
      <c r="B148" s="12">
        <v>42302</v>
      </c>
      <c r="C148" s="12">
        <f>VLOOKUP(B148,'Question accuracy'!$A$2:$C$177,3,0)</f>
        <v>0.76439999999999997</v>
      </c>
      <c r="D148" s="12">
        <f>VLOOKUP(B148,'Challenge questions'!$A$2:$C$176,3,0)</f>
        <v>0.40679999999999999</v>
      </c>
      <c r="E148" s="13">
        <f>VLOOKUP(B148,'Cluster failure'!$E$2:$F$177,2,0)</f>
        <v>0.41666666666666669</v>
      </c>
      <c r="F148" s="5">
        <f t="shared" si="22"/>
        <v>1.5605357614231734</v>
      </c>
      <c r="G148" s="5">
        <f t="shared" si="23"/>
        <v>1.2252035724778509</v>
      </c>
      <c r="H148" s="5">
        <f t="shared" si="24"/>
        <v>1.0248547795704523</v>
      </c>
      <c r="I148" s="5">
        <f t="shared" si="25"/>
        <v>1.7572204540917193</v>
      </c>
      <c r="J148" s="5">
        <f t="shared" si="26"/>
        <v>2.688349175530241E-2</v>
      </c>
      <c r="K148" s="5">
        <f t="shared" si="27"/>
        <v>5</v>
      </c>
      <c r="L148" s="5">
        <f t="shared" si="28"/>
        <v>4</v>
      </c>
      <c r="M148" s="5">
        <f t="shared" si="29"/>
        <v>4</v>
      </c>
      <c r="N148" s="5">
        <f t="shared" si="30"/>
        <v>5</v>
      </c>
      <c r="O148" s="5">
        <f t="shared" si="31"/>
        <v>3</v>
      </c>
      <c r="P148" s="4">
        <v>1.1341114935172507</v>
      </c>
      <c r="Q148" s="4">
        <v>1.128893758334357</v>
      </c>
      <c r="R148" s="4">
        <v>1.1353227698314707</v>
      </c>
      <c r="S148" s="4">
        <v>1.2405323870580902</v>
      </c>
      <c r="T148" s="4">
        <v>1.0010540112808295</v>
      </c>
      <c r="U148" s="4">
        <v>1.1211529154985076</v>
      </c>
      <c r="V148" s="4">
        <v>1.2053728848724408</v>
      </c>
      <c r="W148" s="4">
        <v>1.1537588580708105</v>
      </c>
      <c r="X148" s="4">
        <v>1.1773815085838188</v>
      </c>
      <c r="Y148" s="4">
        <v>1.0934118192386946</v>
      </c>
      <c r="Z148" s="4">
        <v>1.1328680522621324</v>
      </c>
      <c r="AA148" s="4">
        <v>1.1539591640698459</v>
      </c>
      <c r="AB148" s="4">
        <v>1.1084720245493864</v>
      </c>
      <c r="AC148" s="4">
        <v>1.0765278490966239</v>
      </c>
      <c r="AD148" s="4">
        <v>1.0411046302419236</v>
      </c>
      <c r="AE148" s="4">
        <v>1.0934667318844835</v>
      </c>
      <c r="AF148" s="4">
        <v>1.0822425648845533</v>
      </c>
      <c r="AG148" s="4">
        <v>1.0968964637707679</v>
      </c>
      <c r="AH148" s="4">
        <v>1.1229923131829045</v>
      </c>
      <c r="AI148" s="4">
        <v>1.0658594748993797</v>
      </c>
      <c r="AJ148" s="4">
        <v>1.1483803521770366</v>
      </c>
      <c r="AK148" s="4">
        <v>1.170624892809673</v>
      </c>
      <c r="AL148" s="4">
        <v>1.0888859552205485</v>
      </c>
      <c r="AM148" s="4">
        <v>1.1735188820549538</v>
      </c>
      <c r="AN148" s="4">
        <v>1.0627056301823086</v>
      </c>
      <c r="AO148" s="4">
        <v>1.1658382840750587</v>
      </c>
      <c r="AP148" s="4">
        <v>1.1990740216684486</v>
      </c>
      <c r="AQ148" s="4">
        <v>1.0974011312679293</v>
      </c>
      <c r="AR148" s="4">
        <v>1.1152982908207427</v>
      </c>
      <c r="AS148" s="4">
        <v>1.0430120493740158</v>
      </c>
    </row>
    <row r="149" spans="1:45" x14ac:dyDescent="0.25">
      <c r="A149" s="1">
        <v>2006005</v>
      </c>
      <c r="B149" s="12">
        <v>42345</v>
      </c>
      <c r="C149" s="12">
        <f>VLOOKUP(B149,'Question accuracy'!$A$2:$C$177,3,0)</f>
        <v>0.76890000000000003</v>
      </c>
      <c r="D149" s="12">
        <f>VLOOKUP(B149,'Challenge questions'!$A$2:$C$176,3,0)</f>
        <v>0.36559999999999998</v>
      </c>
      <c r="E149" s="13">
        <f>VLOOKUP(B149,'Cluster failure'!$E$2:$F$177,2,0)</f>
        <v>0.31666666666666665</v>
      </c>
      <c r="F149" s="5">
        <f t="shared" si="22"/>
        <v>0.7632746929768226</v>
      </c>
      <c r="G149" s="5">
        <f t="shared" si="23"/>
        <v>0.1110262927993952</v>
      </c>
      <c r="H149" s="5">
        <f t="shared" si="24"/>
        <v>1.0020557031793644</v>
      </c>
      <c r="I149" s="5">
        <f t="shared" si="25"/>
        <v>0.83290479586804544</v>
      </c>
      <c r="J149" s="5">
        <f t="shared" si="26"/>
        <v>0.52344466948791779</v>
      </c>
      <c r="K149" s="5">
        <f t="shared" si="27"/>
        <v>4</v>
      </c>
      <c r="L149" s="5">
        <f t="shared" si="28"/>
        <v>3</v>
      </c>
      <c r="M149" s="5">
        <f t="shared" si="29"/>
        <v>4</v>
      </c>
      <c r="N149" s="5">
        <f t="shared" si="30"/>
        <v>4</v>
      </c>
      <c r="O149" s="5">
        <f t="shared" si="31"/>
        <v>4</v>
      </c>
      <c r="P149" s="4">
        <v>1.064560703278606</v>
      </c>
      <c r="Q149" s="4">
        <v>1.0108335979544743</v>
      </c>
      <c r="R149" s="4">
        <v>1.1323342281094597</v>
      </c>
      <c r="S149" s="4">
        <v>1.1143288961622095</v>
      </c>
      <c r="T149" s="4">
        <v>1.0422368460640321</v>
      </c>
      <c r="U149" s="4">
        <v>1.0752953132156742</v>
      </c>
      <c r="V149" s="4">
        <v>1.0993929966915508</v>
      </c>
      <c r="W149" s="4">
        <v>0.98269282127195023</v>
      </c>
      <c r="X149" s="4">
        <v>1.0512205810267707</v>
      </c>
      <c r="Y149" s="4">
        <v>1.0384370828877543</v>
      </c>
      <c r="Z149" s="4">
        <v>1.0480220067647383</v>
      </c>
      <c r="AA149" s="4">
        <v>1.0872317801758873</v>
      </c>
      <c r="AB149" s="4">
        <v>1.0594295494517787</v>
      </c>
      <c r="AC149" s="4">
        <v>1.0765278490966239</v>
      </c>
      <c r="AD149" s="4">
        <v>1.1024325053277366</v>
      </c>
      <c r="AE149" s="4">
        <v>1.101846358656223</v>
      </c>
      <c r="AF149" s="4">
        <v>1.0723360656326439</v>
      </c>
      <c r="AG149" s="4">
        <v>1.0836308461424828</v>
      </c>
      <c r="AH149" s="4">
        <v>1.0984475684007895</v>
      </c>
      <c r="AI149" s="4">
        <v>1.0304756567041025</v>
      </c>
      <c r="AJ149" s="4">
        <v>0.99290023399779093</v>
      </c>
      <c r="AK149" s="4">
        <v>1.2106604799982852</v>
      </c>
      <c r="AL149" s="4">
        <v>1.0852170802915646</v>
      </c>
      <c r="AM149" s="4">
        <v>1.0711681421417065</v>
      </c>
      <c r="AN149" s="4">
        <v>1.0233887229095988</v>
      </c>
      <c r="AO149" s="4">
        <v>1.0287735839831393</v>
      </c>
      <c r="AP149" s="4">
        <v>1.1649592610940747</v>
      </c>
      <c r="AQ149" s="4">
        <v>1.0289287520942922</v>
      </c>
      <c r="AR149" s="4">
        <v>1.0259544870519044</v>
      </c>
      <c r="AS149" s="4">
        <v>1.0653646492617934</v>
      </c>
    </row>
    <row r="150" spans="1:45" x14ac:dyDescent="0.25">
      <c r="A150" s="1">
        <v>2006099</v>
      </c>
      <c r="B150" s="12" t="e">
        <v>#N/A</v>
      </c>
      <c r="C150" s="12" t="e">
        <f>VLOOKUP(B150,'Question accuracy'!$A$2:$C$177,3,0)</f>
        <v>#N/A</v>
      </c>
      <c r="D150" s="12" t="e">
        <f>VLOOKUP(B150,'Challenge questions'!$A$2:$C$176,3,0)</f>
        <v>#N/A</v>
      </c>
      <c r="E150" s="13" t="e">
        <f>VLOOKUP(B150,'Cluster failure'!$E$2:$F$177,2,0)</f>
        <v>#N/A</v>
      </c>
      <c r="F150" s="5">
        <f t="shared" si="22"/>
        <v>0.24547276204318355</v>
      </c>
      <c r="G150" s="5">
        <f t="shared" si="23"/>
        <v>-0.12470151989491256</v>
      </c>
      <c r="H150" s="5">
        <f t="shared" si="24"/>
        <v>0.13739280253203445</v>
      </c>
      <c r="I150" s="5">
        <f t="shared" si="25"/>
        <v>0.27395195655106985</v>
      </c>
      <c r="J150" s="5">
        <f t="shared" si="26"/>
        <v>6.382727241432011E-2</v>
      </c>
      <c r="K150" s="5">
        <f t="shared" si="27"/>
        <v>3</v>
      </c>
      <c r="L150" s="5">
        <f t="shared" si="28"/>
        <v>3</v>
      </c>
      <c r="M150" s="5">
        <f t="shared" si="29"/>
        <v>3</v>
      </c>
      <c r="N150" s="5">
        <f t="shared" si="30"/>
        <v>3</v>
      </c>
      <c r="O150" s="5">
        <f t="shared" si="31"/>
        <v>3</v>
      </c>
      <c r="P150" s="4">
        <v>1.0193891341291033</v>
      </c>
      <c r="Q150" s="4">
        <v>0.98585546935655444</v>
      </c>
      <c r="R150" s="4">
        <v>1.0189927440189144</v>
      </c>
      <c r="S150" s="4">
        <v>1.0380110290565803</v>
      </c>
      <c r="T150" s="4">
        <v>1.0041179834223779</v>
      </c>
      <c r="U150" s="4">
        <v>0.94908023155350119</v>
      </c>
      <c r="V150" s="4">
        <v>0.96998011574318765</v>
      </c>
      <c r="W150" s="4">
        <v>0.86686792953538971</v>
      </c>
      <c r="X150" s="4">
        <v>1.0446946383906124</v>
      </c>
      <c r="Y150" s="4">
        <v>1.0138768854373845</v>
      </c>
      <c r="Z150" s="4">
        <v>0.98094041604914706</v>
      </c>
      <c r="AA150" s="4">
        <v>0.94509825108468404</v>
      </c>
      <c r="AB150" s="4">
        <v>1.0191277002105481</v>
      </c>
      <c r="AC150" s="4">
        <v>1.0936688923724678</v>
      </c>
      <c r="AD150" s="4">
        <v>0.95743359329317501</v>
      </c>
      <c r="AE150" s="4">
        <v>0.94483936434546278</v>
      </c>
      <c r="AF150" s="4">
        <v>0.96212865064707198</v>
      </c>
      <c r="AG150" s="4">
        <v>1.0202765618141922</v>
      </c>
      <c r="AH150" s="4">
        <v>1.063860247554526</v>
      </c>
      <c r="AI150" s="4">
        <v>0.99607602102267456</v>
      </c>
      <c r="AJ150" s="4">
        <v>0.96009111241061162</v>
      </c>
      <c r="AK150" s="4">
        <v>0.94079495409191427</v>
      </c>
      <c r="AL150" s="4">
        <v>0.98387997197363986</v>
      </c>
      <c r="AM150" s="4">
        <v>0.96983572816513586</v>
      </c>
      <c r="AN150" s="4">
        <v>1.0026796722874751</v>
      </c>
      <c r="AO150" s="4">
        <v>0.98278301115828393</v>
      </c>
      <c r="AP150" s="4">
        <v>0.97663168384279475</v>
      </c>
      <c r="AQ150" s="4">
        <v>1.0162633028264123</v>
      </c>
      <c r="AR150" s="4">
        <v>1.0750997796544899</v>
      </c>
      <c r="AS150" s="4">
        <v>1.058286704487239</v>
      </c>
    </row>
    <row r="151" spans="1:45" x14ac:dyDescent="0.25">
      <c r="A151" s="1">
        <v>2009330</v>
      </c>
      <c r="B151" s="12">
        <v>42306</v>
      </c>
      <c r="C151" s="12">
        <f>VLOOKUP(B151,'Question accuracy'!$A$2:$C$177,3,0)</f>
        <v>0.60680000000000001</v>
      </c>
      <c r="D151" s="12">
        <f>VLOOKUP(B151,'Challenge questions'!$A$2:$C$176,3,0)</f>
        <v>0.15790000000000001</v>
      </c>
      <c r="E151" s="13">
        <f>VLOOKUP(B151,'Cluster failure'!$E$2:$F$177,2,0)</f>
        <v>0.6</v>
      </c>
      <c r="F151" s="5">
        <f t="shared" si="22"/>
        <v>-1.3807728915798676</v>
      </c>
      <c r="G151" s="5">
        <f t="shared" si="23"/>
        <v>-0.67963936137059078</v>
      </c>
      <c r="H151" s="5">
        <f t="shared" si="24"/>
        <v>-0.4500206992402998</v>
      </c>
      <c r="I151" s="5">
        <f t="shared" si="25"/>
        <v>-2.3036037475121773</v>
      </c>
      <c r="J151" s="5">
        <f t="shared" si="26"/>
        <v>-0.5498610858430113</v>
      </c>
      <c r="K151" s="5">
        <f t="shared" si="27"/>
        <v>2</v>
      </c>
      <c r="L151" s="5">
        <f t="shared" si="28"/>
        <v>2</v>
      </c>
      <c r="M151" s="5">
        <f t="shared" si="29"/>
        <v>3</v>
      </c>
      <c r="N151" s="5">
        <f t="shared" si="30"/>
        <v>1</v>
      </c>
      <c r="O151" s="5">
        <f t="shared" si="31"/>
        <v>2</v>
      </c>
      <c r="P151" s="4">
        <v>0.87752008419285177</v>
      </c>
      <c r="Q151" s="4">
        <v>0.92705329149811522</v>
      </c>
      <c r="R151" s="4">
        <v>0.94199358282458456</v>
      </c>
      <c r="S151" s="4">
        <v>0.68607873737981928</v>
      </c>
      <c r="T151" s="4">
        <v>0.95322108008029749</v>
      </c>
      <c r="U151" s="4">
        <v>0.81222426345060894</v>
      </c>
      <c r="V151" s="4">
        <v>0.81073341668436105</v>
      </c>
      <c r="W151" s="4">
        <v>0.81353845389281698</v>
      </c>
      <c r="X151" s="4">
        <v>0.78699679150686619</v>
      </c>
      <c r="Y151" s="4">
        <v>0.99616922983178569</v>
      </c>
      <c r="Z151" s="4">
        <v>0.87941413849472683</v>
      </c>
      <c r="AA151" s="4">
        <v>0.84295449320322124</v>
      </c>
      <c r="AB151" s="4">
        <v>0.84005557510601925</v>
      </c>
      <c r="AC151" s="4">
        <v>0.82421877714810632</v>
      </c>
      <c r="AD151" s="4">
        <v>1.0199048936423669</v>
      </c>
      <c r="AE151" s="4">
        <v>0.91803117716043003</v>
      </c>
      <c r="AF151" s="4">
        <v>0.83778504500041218</v>
      </c>
      <c r="AG151" s="4">
        <v>0.86353212828015435</v>
      </c>
      <c r="AH151" s="4">
        <v>0.80350408733117584</v>
      </c>
      <c r="AI151" s="4">
        <v>1.0219229402104972</v>
      </c>
      <c r="AJ151" s="4">
        <v>0.9054201153397089</v>
      </c>
      <c r="AK151" s="4">
        <v>0.84077747824036353</v>
      </c>
      <c r="AL151" s="4">
        <v>0.82899763964225504</v>
      </c>
      <c r="AM151" s="4">
        <v>0.7367254663915519</v>
      </c>
      <c r="AN151" s="4">
        <v>0.96547214590873498</v>
      </c>
      <c r="AO151" s="4">
        <v>0.93623574557069633</v>
      </c>
      <c r="AP151" s="4">
        <v>0.90077747622477167</v>
      </c>
      <c r="AQ151" s="4">
        <v>0.7320442766136056</v>
      </c>
      <c r="AR151" s="4">
        <v>0.73796372955091216</v>
      </c>
      <c r="AS151" s="4">
        <v>0.89668416663468509</v>
      </c>
    </row>
    <row r="152" spans="1:45" x14ac:dyDescent="0.25">
      <c r="A152" s="1">
        <v>2012584</v>
      </c>
      <c r="B152" s="12">
        <v>99980</v>
      </c>
      <c r="C152" s="12">
        <f>VLOOKUP(B152,'Question accuracy'!$A$2:$C$177,3,0)</f>
        <v>0.70730000000000004</v>
      </c>
      <c r="D152" s="12">
        <f>VLOOKUP(B152,'Challenge questions'!$A$2:$C$176,3,0)</f>
        <v>0.31909999999999999</v>
      </c>
      <c r="E152" s="13">
        <f>VLOOKUP(B152,'Cluster failure'!$E$2:$F$177,2,0)</f>
        <v>0.46086956521739131</v>
      </c>
      <c r="F152" s="5">
        <f t="shared" si="22"/>
        <v>-0.20775163730066884</v>
      </c>
      <c r="G152" s="5">
        <f t="shared" si="23"/>
        <v>-0.57283261986970158</v>
      </c>
      <c r="H152" s="5">
        <f t="shared" si="24"/>
        <v>-1.5934870832282713</v>
      </c>
      <c r="I152" s="5">
        <f t="shared" si="25"/>
        <v>-0.36847366278129129</v>
      </c>
      <c r="J152" s="5">
        <f t="shared" si="26"/>
        <v>-0.83665941500525209</v>
      </c>
      <c r="K152" s="5">
        <f t="shared" si="27"/>
        <v>3</v>
      </c>
      <c r="L152" s="5">
        <f t="shared" si="28"/>
        <v>2</v>
      </c>
      <c r="M152" s="5">
        <f t="shared" si="29"/>
        <v>1</v>
      </c>
      <c r="N152" s="5">
        <f t="shared" si="30"/>
        <v>3</v>
      </c>
      <c r="O152" s="5">
        <f t="shared" si="31"/>
        <v>2</v>
      </c>
      <c r="P152" s="4">
        <v>0.97985112534205909</v>
      </c>
      <c r="Q152" s="4">
        <v>0.9383707193987153</v>
      </c>
      <c r="R152" s="4">
        <v>0.79210606380206217</v>
      </c>
      <c r="S152" s="4">
        <v>0.95029602057505935</v>
      </c>
      <c r="T152" s="4">
        <v>0.92943515251358966</v>
      </c>
      <c r="U152" s="4">
        <v>0.89186352244067157</v>
      </c>
      <c r="V152" s="4">
        <v>0.86313502517818463</v>
      </c>
      <c r="W152" s="4">
        <v>0.78710780817187664</v>
      </c>
      <c r="X152" s="4">
        <v>0.74101325474842172</v>
      </c>
      <c r="Y152" s="4">
        <v>0.89807307128530256</v>
      </c>
      <c r="Z152" s="4">
        <v>0.88763817290617686</v>
      </c>
      <c r="AA152" s="4">
        <v>0.84015751067698385</v>
      </c>
      <c r="AB152" s="4">
        <v>0.8783337733644111</v>
      </c>
      <c r="AC152" s="4">
        <v>0.81564825551018438</v>
      </c>
      <c r="AD152" s="4">
        <v>0.84538546932827818</v>
      </c>
      <c r="AE152" s="4">
        <v>0.93040708664574667</v>
      </c>
      <c r="AF152" s="4">
        <v>0.78703046838165436</v>
      </c>
      <c r="AG152" s="4">
        <v>0.83376713831364224</v>
      </c>
      <c r="AH152" s="4">
        <v>0.8844844075454158</v>
      </c>
      <c r="AI152" s="4">
        <v>0.94776874323348592</v>
      </c>
      <c r="AJ152" s="4">
        <v>0.93275561387516026</v>
      </c>
      <c r="AK152" s="4">
        <v>0.70295789793643315</v>
      </c>
      <c r="AL152" s="4">
        <v>0.9222573646334945</v>
      </c>
      <c r="AM152" s="4">
        <v>0.80136459296921325</v>
      </c>
      <c r="AN152" s="4">
        <v>0.93185181323389621</v>
      </c>
      <c r="AO152" s="4">
        <v>0.88882058523102714</v>
      </c>
      <c r="AP152" s="4">
        <v>0.97932673921934088</v>
      </c>
      <c r="AQ152" s="4">
        <v>1.0346559528884391</v>
      </c>
      <c r="AR152" s="4">
        <v>0.88751202714336352</v>
      </c>
      <c r="AS152" s="4">
        <v>0.98363453646386168</v>
      </c>
    </row>
    <row r="153" spans="1:45" x14ac:dyDescent="0.25">
      <c r="A153" s="1">
        <v>2006212</v>
      </c>
      <c r="B153" s="12">
        <v>42269</v>
      </c>
      <c r="C153" s="12">
        <f>VLOOKUP(B153,'Question accuracy'!$A$2:$C$177,3,0)</f>
        <v>0.71260000000000001</v>
      </c>
      <c r="D153" s="12">
        <f>VLOOKUP(B153,'Challenge questions'!$A$2:$C$176,3,0)</f>
        <v>0.28789999999999999</v>
      </c>
      <c r="E153" s="13">
        <f>VLOOKUP(B153,'Cluster failure'!$E$2:$F$177,2,0)</f>
        <v>0.41666666666666669</v>
      </c>
      <c r="F153" s="5">
        <f t="shared" si="22"/>
        <v>-1.0050127057470208</v>
      </c>
      <c r="G153" s="5">
        <f t="shared" si="23"/>
        <v>-1.4193543679858236</v>
      </c>
      <c r="H153" s="5">
        <f t="shared" si="24"/>
        <v>-2.2733170512922709</v>
      </c>
      <c r="I153" s="5">
        <f t="shared" si="25"/>
        <v>-1.5094865542631866</v>
      </c>
      <c r="J153" s="5">
        <f t="shared" si="26"/>
        <v>-0.57120467904823136</v>
      </c>
      <c r="K153" s="5">
        <f t="shared" si="27"/>
        <v>2</v>
      </c>
      <c r="L153" s="5">
        <f t="shared" si="28"/>
        <v>2</v>
      </c>
      <c r="M153" s="5">
        <f t="shared" si="29"/>
        <v>1</v>
      </c>
      <c r="N153" s="5">
        <f t="shared" si="30"/>
        <v>1</v>
      </c>
      <c r="O153" s="5">
        <f t="shared" si="31"/>
        <v>2</v>
      </c>
      <c r="P153" s="4">
        <v>0.91030033510341424</v>
      </c>
      <c r="Q153" s="4">
        <v>0.8486718041807616</v>
      </c>
      <c r="R153" s="4">
        <v>0.70299279497566047</v>
      </c>
      <c r="S153" s="4">
        <v>0.79450529174660589</v>
      </c>
      <c r="T153" s="4">
        <v>0.95145092624615346</v>
      </c>
      <c r="U153" s="4">
        <v>0.85204389294564031</v>
      </c>
      <c r="V153" s="4">
        <v>0.91757850724936407</v>
      </c>
      <c r="W153" s="4">
        <v>0.78209817796574599</v>
      </c>
      <c r="X153" s="4">
        <v>0.88411200039622162</v>
      </c>
      <c r="Y153" s="4">
        <v>0.95928696611877229</v>
      </c>
      <c r="Z153" s="4">
        <v>0.94751570230841453</v>
      </c>
      <c r="AA153" s="4">
        <v>0.78596941015413802</v>
      </c>
      <c r="AB153" s="4">
        <v>0.96754682495416422</v>
      </c>
      <c r="AC153" s="4">
        <v>0.91108389918957478</v>
      </c>
      <c r="AD153" s="4">
        <v>0.97731400675919122</v>
      </c>
      <c r="AE153" s="4">
        <v>0.91170791860309031</v>
      </c>
      <c r="AF153" s="4">
        <v>0.83519244143642501</v>
      </c>
      <c r="AG153" s="4">
        <v>0.9374491013345394</v>
      </c>
      <c r="AH153" s="4">
        <v>0.94075404003376495</v>
      </c>
      <c r="AI153" s="4">
        <v>0.99737159491248184</v>
      </c>
      <c r="AJ153" s="4">
        <v>1.0004129445185654</v>
      </c>
      <c r="AK153" s="4">
        <v>0.90610404888491436</v>
      </c>
      <c r="AL153" s="4">
        <v>0.77912129055777901</v>
      </c>
      <c r="AM153" s="4">
        <v>0.84158164744011366</v>
      </c>
      <c r="AN153" s="4">
        <v>1.005683804876812</v>
      </c>
      <c r="AO153" s="4">
        <v>0.95864148361240831</v>
      </c>
      <c r="AP153" s="4">
        <v>0.98718166551879794</v>
      </c>
      <c r="AQ153" s="4">
        <v>0.80938716145073542</v>
      </c>
      <c r="AR153" s="4">
        <v>0.87640618945945281</v>
      </c>
      <c r="AS153" s="4">
        <v>0.98273826949345156</v>
      </c>
    </row>
    <row r="154" spans="1:45" x14ac:dyDescent="0.25">
      <c r="A154" s="1">
        <v>2006062</v>
      </c>
      <c r="B154" s="12">
        <v>42189</v>
      </c>
      <c r="C154" s="12">
        <f>VLOOKUP(B154,'Question accuracy'!$A$2:$C$177,3,0)</f>
        <v>0.78349999999999997</v>
      </c>
      <c r="D154" s="12">
        <f>VLOOKUP(B154,'Challenge questions'!$A$2:$C$176,3,0)</f>
        <v>0.51919999999999999</v>
      </c>
      <c r="E154" s="13">
        <f>VLOOKUP(B154,'Cluster failure'!$E$2:$F$177,2,0)</f>
        <v>0.27586206896551724</v>
      </c>
      <c r="F154" s="5">
        <f t="shared" si="22"/>
        <v>1.270502118333678</v>
      </c>
      <c r="G154" s="5">
        <f t="shared" si="23"/>
        <v>1.2945708026623106</v>
      </c>
      <c r="H154" s="5">
        <f t="shared" si="24"/>
        <v>1.2196920318722599</v>
      </c>
      <c r="I154" s="5">
        <f t="shared" si="25"/>
        <v>1.4525473153243593</v>
      </c>
      <c r="J154" s="5">
        <f t="shared" si="26"/>
        <v>1.1902294286543011</v>
      </c>
      <c r="K154" s="5">
        <f t="shared" si="27"/>
        <v>4</v>
      </c>
      <c r="L154" s="5">
        <f t="shared" si="28"/>
        <v>4</v>
      </c>
      <c r="M154" s="5">
        <f t="shared" si="29"/>
        <v>4</v>
      </c>
      <c r="N154" s="5">
        <f t="shared" si="30"/>
        <v>4</v>
      </c>
      <c r="O154" s="5">
        <f t="shared" si="31"/>
        <v>4</v>
      </c>
      <c r="P154" s="4">
        <v>1.1088097826084546</v>
      </c>
      <c r="Q154" s="4">
        <v>1.1362440305666619</v>
      </c>
      <c r="R154" s="4">
        <v>1.1608623683449242</v>
      </c>
      <c r="S154" s="4">
        <v>1.1989331635108664</v>
      </c>
      <c r="T154" s="4">
        <v>1.0975373564625579</v>
      </c>
      <c r="U154" s="4">
        <v>1.1662929882138984</v>
      </c>
      <c r="V154" s="4">
        <v>1.1538364787627307</v>
      </c>
      <c r="W154" s="4">
        <v>1.1221524852626639</v>
      </c>
      <c r="X154" s="4">
        <v>1.1938473343268823</v>
      </c>
      <c r="Y154" s="4">
        <v>1.0747782788660238</v>
      </c>
      <c r="Z154" s="4">
        <v>1.1206616175294764</v>
      </c>
      <c r="AA154" s="4">
        <v>1.106003506711229</v>
      </c>
      <c r="AB154" s="4">
        <v>1.1151889994229249</v>
      </c>
      <c r="AC154" s="4">
        <v>1.1793741087516869</v>
      </c>
      <c r="AD154" s="4">
        <v>1.1030042179594262</v>
      </c>
      <c r="AE154" s="4">
        <v>1.1295204069989644</v>
      </c>
      <c r="AF154" s="4">
        <v>1.1258593743716698</v>
      </c>
      <c r="AG154" s="4">
        <v>1.0794410153337246</v>
      </c>
      <c r="AH154" s="4">
        <v>1.1676222100933156</v>
      </c>
      <c r="AI154" s="4">
        <v>1.0727189110997564</v>
      </c>
      <c r="AJ154" s="4">
        <v>1.2690539597001622</v>
      </c>
      <c r="AK154" s="4">
        <v>1.1265142547822198</v>
      </c>
      <c r="AL154" s="4">
        <v>1.1691540577087673</v>
      </c>
      <c r="AM154" s="4">
        <v>1.2335036696915547</v>
      </c>
      <c r="AN154" s="4">
        <v>1.1020225374550179</v>
      </c>
      <c r="AO154" s="4">
        <v>1.1267376940960525</v>
      </c>
      <c r="AP154" s="4">
        <v>1.1256846295967897</v>
      </c>
      <c r="AQ154" s="4">
        <v>1.1509613141240884</v>
      </c>
      <c r="AR154" s="4">
        <v>1.1537182568797615</v>
      </c>
      <c r="AS154" s="4">
        <v>1.0980004184208456</v>
      </c>
    </row>
    <row r="155" spans="1:45" x14ac:dyDescent="0.25">
      <c r="A155" s="1">
        <v>2011150</v>
      </c>
      <c r="B155" s="12">
        <v>42265</v>
      </c>
      <c r="C155" s="12">
        <f>VLOOKUP(B155,'Question accuracy'!$A$2:$C$177,3,0)</f>
        <v>0.71199999999999997</v>
      </c>
      <c r="D155" s="12">
        <f>VLOOKUP(B155,'Challenge questions'!$A$2:$C$176,3,0)</f>
        <v>0.3231</v>
      </c>
      <c r="E155" s="13">
        <f>VLOOKUP(B155,'Cluster failure'!$E$2:$F$177,2,0)</f>
        <v>0.55319148936170215</v>
      </c>
      <c r="F155" s="5">
        <f t="shared" si="22"/>
        <v>-0.19717713172388518</v>
      </c>
      <c r="G155" s="5">
        <f t="shared" si="23"/>
        <v>1.0864691121089316</v>
      </c>
      <c r="H155" s="5">
        <f t="shared" si="24"/>
        <v>-1.1525384357826101</v>
      </c>
      <c r="I155" s="5">
        <f t="shared" si="25"/>
        <v>-0.34298868760899465</v>
      </c>
      <c r="J155" s="5">
        <f t="shared" si="26"/>
        <v>-0.16987465583886877</v>
      </c>
      <c r="K155" s="5">
        <f t="shared" si="27"/>
        <v>3</v>
      </c>
      <c r="L155" s="5">
        <f t="shared" si="28"/>
        <v>4</v>
      </c>
      <c r="M155" s="5">
        <f t="shared" si="29"/>
        <v>2</v>
      </c>
      <c r="N155" s="5">
        <f t="shared" si="30"/>
        <v>3</v>
      </c>
      <c r="O155" s="5">
        <f t="shared" si="31"/>
        <v>3</v>
      </c>
      <c r="P155" s="4">
        <v>0.98077361516171313</v>
      </c>
      <c r="Q155" s="4">
        <v>1.1141932138697472</v>
      </c>
      <c r="R155" s="4">
        <v>0.8499063627067498</v>
      </c>
      <c r="S155" s="4">
        <v>0.95377566825117865</v>
      </c>
      <c r="T155" s="4">
        <v>0.98473566291211545</v>
      </c>
      <c r="U155" s="4">
        <v>0.96259261790765915</v>
      </c>
      <c r="V155" s="4">
        <v>1.0587243545039982</v>
      </c>
      <c r="W155" s="4">
        <v>0.88707254724098805</v>
      </c>
      <c r="X155" s="4">
        <v>0.98464114975632355</v>
      </c>
      <c r="Y155" s="4">
        <v>1.0504466477455672</v>
      </c>
      <c r="Z155" s="4">
        <v>0.97992044295105085</v>
      </c>
      <c r="AA155" s="4">
        <v>0.92672016064787421</v>
      </c>
      <c r="AB155" s="4">
        <v>0.98313569843316506</v>
      </c>
      <c r="AC155" s="4">
        <v>1.0336752409070142</v>
      </c>
      <c r="AD155" s="4">
        <v>1.0524598669505034</v>
      </c>
      <c r="AE155" s="4">
        <v>0.95727768927638224</v>
      </c>
      <c r="AF155" s="4">
        <v>0.95692960066373922</v>
      </c>
      <c r="AG155" s="4">
        <v>0.9573475277769673</v>
      </c>
      <c r="AH155" s="4">
        <v>1.0097627387825159</v>
      </c>
      <c r="AI155" s="4">
        <v>1.0352441062078295</v>
      </c>
      <c r="AJ155" s="4">
        <v>1.0679451799616551</v>
      </c>
      <c r="AK155" s="4">
        <v>1.0169340618702569</v>
      </c>
      <c r="AL155" s="4">
        <v>0.9699294595191198</v>
      </c>
      <c r="AM155" s="4">
        <v>0.85702593296830809</v>
      </c>
      <c r="AN155" s="4">
        <v>1.0813134868328944</v>
      </c>
      <c r="AO155" s="4">
        <v>0.91265091078755278</v>
      </c>
      <c r="AP155" s="4">
        <v>1.0814407811122813</v>
      </c>
      <c r="AQ155" s="4">
        <v>0.93141972348053159</v>
      </c>
      <c r="AR155" s="4">
        <v>0.81836075188341828</v>
      </c>
      <c r="AS155" s="4">
        <v>0.9834120378701573</v>
      </c>
    </row>
    <row r="156" spans="1:45" x14ac:dyDescent="0.25">
      <c r="A156" s="1">
        <v>2006007</v>
      </c>
      <c r="B156" s="12" t="e">
        <v>#N/A</v>
      </c>
      <c r="C156" s="12" t="e">
        <f>VLOOKUP(B156,'Question accuracy'!$A$2:$C$177,3,0)</f>
        <v>#N/A</v>
      </c>
      <c r="D156" s="12" t="e">
        <f>VLOOKUP(B156,'Challenge questions'!$A$2:$C$176,3,0)</f>
        <v>#N/A</v>
      </c>
      <c r="E156" s="13" t="e">
        <f>VLOOKUP(B156,'Cluster failure'!$E$2:$F$177,2,0)</f>
        <v>#N/A</v>
      </c>
      <c r="F156" s="5">
        <f t="shared" si="22"/>
        <v>-2.0194675564607332</v>
      </c>
      <c r="G156" s="5">
        <f t="shared" si="23"/>
        <v>-0.26834267485158331</v>
      </c>
      <c r="H156" s="5">
        <f t="shared" si="24"/>
        <v>-1.96470703286058</v>
      </c>
      <c r="I156" s="5">
        <f t="shared" si="25"/>
        <v>-1.8405452933015898</v>
      </c>
      <c r="J156" s="5">
        <f t="shared" si="26"/>
        <v>-1.2988722985564414</v>
      </c>
      <c r="K156" s="5">
        <f t="shared" si="27"/>
        <v>1</v>
      </c>
      <c r="L156" s="5">
        <f t="shared" si="28"/>
        <v>3</v>
      </c>
      <c r="M156" s="5">
        <f t="shared" si="29"/>
        <v>1</v>
      </c>
      <c r="N156" s="5">
        <f t="shared" si="30"/>
        <v>1</v>
      </c>
      <c r="O156" s="5">
        <f t="shared" si="31"/>
        <v>2</v>
      </c>
      <c r="P156" s="4">
        <v>0.82180217644371678</v>
      </c>
      <c r="Q156" s="4">
        <v>0.97063500300829952</v>
      </c>
      <c r="R156" s="4">
        <v>0.74344592123801301</v>
      </c>
      <c r="S156" s="4">
        <v>0.74930345167551149</v>
      </c>
      <c r="T156" s="4">
        <v>0.89110103041231203</v>
      </c>
      <c r="U156" s="4">
        <v>0.8595189973338303</v>
      </c>
      <c r="V156" s="4">
        <v>0.86981437948523632</v>
      </c>
      <c r="W156" s="4">
        <v>0.84619512762909943</v>
      </c>
      <c r="X156" s="4">
        <v>0.69921758911374676</v>
      </c>
      <c r="Y156" s="4">
        <v>0.95858964768161359</v>
      </c>
      <c r="Z156" s="4">
        <v>0.77249158258901918</v>
      </c>
      <c r="AA156" s="4">
        <v>0.77555720586620469</v>
      </c>
      <c r="AB156" s="4">
        <v>0.72181970029018838</v>
      </c>
      <c r="AC156" s="4">
        <v>0.71572660081987027</v>
      </c>
      <c r="AD156" s="4">
        <v>0.84916104716203689</v>
      </c>
      <c r="AE156" s="4">
        <v>0.81404530369138994</v>
      </c>
      <c r="AF156" s="4">
        <v>0.7728942777205664</v>
      </c>
      <c r="AG156" s="4">
        <v>0.69353300113196947</v>
      </c>
      <c r="AH156" s="4">
        <v>0.73432944563864944</v>
      </c>
      <c r="AI156" s="4">
        <v>0.98177067251149275</v>
      </c>
      <c r="AJ156" s="4">
        <v>0.81763902620397333</v>
      </c>
      <c r="AK156" s="4">
        <v>0.81788277283000843</v>
      </c>
      <c r="AL156" s="4">
        <v>0.64451575898161384</v>
      </c>
      <c r="AM156" s="4">
        <v>0.62220991062492481</v>
      </c>
      <c r="AN156" s="4">
        <v>0.83071944467561831</v>
      </c>
      <c r="AO156" s="4">
        <v>0.78765697446857119</v>
      </c>
      <c r="AP156" s="4">
        <v>0.84825780767493753</v>
      </c>
      <c r="AQ156" s="4">
        <v>0.65849633538086316</v>
      </c>
      <c r="AR156" s="4">
        <v>0.67170921458779131</v>
      </c>
      <c r="AS156" s="4">
        <v>0.82568222029543703</v>
      </c>
    </row>
    <row r="157" spans="1:45" x14ac:dyDescent="0.25">
      <c r="A157" s="1">
        <v>2012681</v>
      </c>
      <c r="B157" s="12">
        <v>99975</v>
      </c>
      <c r="C157" s="12">
        <f>VLOOKUP(B157,'Question accuracy'!$A$2:$C$177,3,0)</f>
        <v>0.84540000000000004</v>
      </c>
      <c r="D157" s="12">
        <f>VLOOKUP(B157,'Challenge questions'!$A$2:$C$176,3,0)</f>
        <v>0.496</v>
      </c>
      <c r="E157" s="13">
        <f>VLOOKUP(B157,'Cluster failure'!$E$2:$F$177,2,0)</f>
        <v>0.20276497695852536</v>
      </c>
      <c r="F157" s="5">
        <f t="shared" si="22"/>
        <v>1.0450460068339682</v>
      </c>
      <c r="G157" s="5">
        <f t="shared" si="23"/>
        <v>1.2252035724778509</v>
      </c>
      <c r="H157" s="5">
        <f t="shared" si="24"/>
        <v>0.8243415372087719</v>
      </c>
      <c r="I157" s="5">
        <f t="shared" si="25"/>
        <v>1.2531641784862373</v>
      </c>
      <c r="J157" s="5">
        <f t="shared" si="26"/>
        <v>1.1902294286543011</v>
      </c>
      <c r="K157" s="5">
        <f t="shared" si="27"/>
        <v>4</v>
      </c>
      <c r="L157" s="5">
        <f t="shared" si="28"/>
        <v>4</v>
      </c>
      <c r="M157" s="5">
        <f t="shared" si="29"/>
        <v>4</v>
      </c>
      <c r="N157" s="5">
        <f t="shared" si="30"/>
        <v>4</v>
      </c>
      <c r="O157" s="5">
        <f t="shared" si="31"/>
        <v>4</v>
      </c>
      <c r="P157" s="4">
        <v>1.089141632062117</v>
      </c>
      <c r="Q157" s="4">
        <v>1.128893758334357</v>
      </c>
      <c r="R157" s="4">
        <v>1.1090391528842583</v>
      </c>
      <c r="S157" s="4">
        <v>1.171709944180038</v>
      </c>
      <c r="T157" s="4">
        <v>1.0975373564625579</v>
      </c>
      <c r="U157" s="4">
        <v>1.1527806018597404</v>
      </c>
      <c r="V157" s="4">
        <v>1.1677159811067506</v>
      </c>
      <c r="W157" s="4">
        <v>1.1150121467577272</v>
      </c>
      <c r="X157" s="4">
        <v>1.1938473343268823</v>
      </c>
      <c r="Y157" s="4">
        <v>1.0934118192386946</v>
      </c>
      <c r="Z157" s="4">
        <v>1.1270778689788601</v>
      </c>
      <c r="AA157" s="4">
        <v>1.1018237455875248</v>
      </c>
      <c r="AB157" s="4">
        <v>1.0837590487871565</v>
      </c>
      <c r="AC157" s="4">
        <v>1.1517805716135301</v>
      </c>
      <c r="AD157" s="4">
        <v>1.0969417895989093</v>
      </c>
      <c r="AE157" s="4">
        <v>1.1003852439701689</v>
      </c>
      <c r="AF157" s="4">
        <v>1.1787287966950171</v>
      </c>
      <c r="AG157" s="4">
        <v>1.1153079883066281</v>
      </c>
      <c r="AH157" s="4">
        <v>1.1699602767534303</v>
      </c>
      <c r="AI157" s="4">
        <v>1.0968725499943506</v>
      </c>
      <c r="AJ157" s="4">
        <v>1.2562344197280801</v>
      </c>
      <c r="AK157" s="4">
        <v>1.2026533625605627</v>
      </c>
      <c r="AL157" s="4">
        <v>1.1816399494331538</v>
      </c>
      <c r="AM157" s="4">
        <v>1.1798789815658131</v>
      </c>
      <c r="AN157" s="4">
        <v>1.1266304723618461</v>
      </c>
      <c r="AO157" s="4">
        <v>1.130493887508327</v>
      </c>
      <c r="AP157" s="4">
        <v>1.1544092794180714</v>
      </c>
      <c r="AQ157" s="4">
        <v>1.1026550787270823</v>
      </c>
      <c r="AR157" s="4">
        <v>1.1105763489538003</v>
      </c>
      <c r="AS157" s="4">
        <v>1.1219882074582281</v>
      </c>
    </row>
    <row r="158" spans="1:45" x14ac:dyDescent="0.25">
      <c r="A158" s="1">
        <v>2013762</v>
      </c>
      <c r="B158" s="12">
        <v>128409</v>
      </c>
      <c r="C158" s="12">
        <f>VLOOKUP(B158,'Question accuracy'!$A$2:$C$177,3,0)</f>
        <v>0.58399999999999996</v>
      </c>
      <c r="D158" s="12">
        <f>VLOOKUP(B158,'Challenge questions'!$A$2:$C$176,3,0)</f>
        <v>0.21429999999999999</v>
      </c>
      <c r="E158" s="13">
        <f>VLOOKUP(B158,'Cluster failure'!$E$2:$F$177,2,0)</f>
        <v>0.71875</v>
      </c>
      <c r="F158" s="5">
        <f t="shared" si="22"/>
        <v>-0.64808935472330365</v>
      </c>
      <c r="G158" s="5">
        <f t="shared" si="23"/>
        <v>-0.71156708023862092</v>
      </c>
      <c r="H158" s="5">
        <f t="shared" si="24"/>
        <v>-0.97626704636488726</v>
      </c>
      <c r="I158" s="5">
        <f t="shared" si="25"/>
        <v>-0.30199086621410004</v>
      </c>
      <c r="J158" s="5">
        <f t="shared" si="26"/>
        <v>-0.26565824315836212</v>
      </c>
      <c r="K158" s="5">
        <f t="shared" si="27"/>
        <v>2</v>
      </c>
      <c r="L158" s="5">
        <f t="shared" si="28"/>
        <v>2</v>
      </c>
      <c r="M158" s="5">
        <f t="shared" si="29"/>
        <v>2</v>
      </c>
      <c r="N158" s="5">
        <f t="shared" si="30"/>
        <v>3</v>
      </c>
      <c r="O158" s="5">
        <f t="shared" si="31"/>
        <v>3</v>
      </c>
      <c r="P158" s="4">
        <v>0.94143731406903797</v>
      </c>
      <c r="Q158" s="4">
        <v>0.92367017493410553</v>
      </c>
      <c r="R158" s="4">
        <v>0.87301231632676746</v>
      </c>
      <c r="S158" s="4">
        <v>0.95937339683353862</v>
      </c>
      <c r="T158" s="4">
        <v>0.9767917481873819</v>
      </c>
      <c r="U158" s="4">
        <v>0.96259261790765915</v>
      </c>
      <c r="V158" s="4">
        <v>0.91671330486525093</v>
      </c>
      <c r="W158" s="4">
        <v>0.81279024028429792</v>
      </c>
      <c r="X158" s="4">
        <v>0.90974377859316746</v>
      </c>
      <c r="Y158" s="4">
        <v>0.92833135948345813</v>
      </c>
      <c r="Z158" s="4">
        <v>0.9673201032864096</v>
      </c>
      <c r="AA158" s="4">
        <v>0.85581301563021117</v>
      </c>
      <c r="AB158" s="4">
        <v>0.89632977425310256</v>
      </c>
      <c r="AC158" s="4">
        <v>0.92706503680316921</v>
      </c>
      <c r="AD158" s="4">
        <v>0.99662270759351779</v>
      </c>
      <c r="AE158" s="4">
        <v>0.88030819517613512</v>
      </c>
      <c r="AF158" s="4">
        <v>0.8951230376626369</v>
      </c>
      <c r="AG158" s="4">
        <v>0.93989207933992358</v>
      </c>
      <c r="AH158" s="4">
        <v>0.86907538873734869</v>
      </c>
      <c r="AI158" s="4">
        <v>1.0158589168169625</v>
      </c>
      <c r="AJ158" s="4">
        <v>0.8614461739716307</v>
      </c>
      <c r="AK158" s="4">
        <v>0.80832005576959587</v>
      </c>
      <c r="AL158" s="4">
        <v>0.81238971381601921</v>
      </c>
      <c r="AM158" s="4">
        <v>0.86407346711229016</v>
      </c>
      <c r="AN158" s="4">
        <v>0.87783412051773668</v>
      </c>
      <c r="AO158" s="4">
        <v>0.89657846282895848</v>
      </c>
      <c r="AP158" s="4">
        <v>0.78129096782379526</v>
      </c>
      <c r="AQ158" s="4">
        <v>0.89052498989225237</v>
      </c>
      <c r="AR158" s="4">
        <v>0.85801552428923566</v>
      </c>
      <c r="AS158" s="4">
        <v>0.96128193657608418</v>
      </c>
    </row>
    <row r="159" spans="1:45" x14ac:dyDescent="0.25">
      <c r="A159" s="1">
        <v>2013747</v>
      </c>
      <c r="B159" s="12" t="e">
        <v>#N/A</v>
      </c>
      <c r="C159" s="12" t="e">
        <f>VLOOKUP(B159,'Question accuracy'!$A$2:$C$177,3,0)</f>
        <v>#N/A</v>
      </c>
      <c r="D159" s="12" t="e">
        <f>VLOOKUP(B159,'Challenge questions'!$A$2:$C$176,3,0)</f>
        <v>#N/A</v>
      </c>
      <c r="E159" s="13" t="e">
        <f>VLOOKUP(B159,'Cluster failure'!$E$2:$F$177,2,0)</f>
        <v>#N/A</v>
      </c>
      <c r="F159" s="5">
        <f t="shared" si="22"/>
        <v>-1.2973585251809501</v>
      </c>
      <c r="G159" s="5">
        <f t="shared" si="23"/>
        <v>-0.20327704139422703</v>
      </c>
      <c r="H159" s="5">
        <f t="shared" si="24"/>
        <v>-1.2237099101488342</v>
      </c>
      <c r="I159" s="5">
        <f t="shared" si="25"/>
        <v>-0.44737806443948019</v>
      </c>
      <c r="J159" s="5">
        <f t="shared" si="26"/>
        <v>-0.18862276256649724</v>
      </c>
      <c r="K159" s="5">
        <f t="shared" si="27"/>
        <v>2</v>
      </c>
      <c r="L159" s="5">
        <f t="shared" si="28"/>
        <v>3</v>
      </c>
      <c r="M159" s="5">
        <f t="shared" si="29"/>
        <v>2</v>
      </c>
      <c r="N159" s="5">
        <f t="shared" si="30"/>
        <v>3</v>
      </c>
      <c r="O159" s="5">
        <f t="shared" si="31"/>
        <v>3</v>
      </c>
      <c r="P159" s="4">
        <v>0.88479691650024916</v>
      </c>
      <c r="Q159" s="4">
        <v>0.97752947057759965</v>
      </c>
      <c r="R159" s="4">
        <v>0.8405770847609273</v>
      </c>
      <c r="S159" s="4">
        <v>0.93952263288253535</v>
      </c>
      <c r="T159" s="4">
        <v>0.98318076853759484</v>
      </c>
      <c r="U159" s="4">
        <v>0.91601748605738298</v>
      </c>
      <c r="V159" s="4">
        <v>0.98922469889555575</v>
      </c>
      <c r="W159" s="4">
        <v>0.90135322425086117</v>
      </c>
      <c r="X159" s="4">
        <v>0.81023269583659274</v>
      </c>
      <c r="Y159" s="4">
        <v>0.90954156840837197</v>
      </c>
      <c r="Z159" s="4">
        <v>0.90665476402020184</v>
      </c>
      <c r="AA159" s="4">
        <v>0.85860999815644867</v>
      </c>
      <c r="AB159" s="4">
        <v>0.93434542701332413</v>
      </c>
      <c r="AC159" s="4">
        <v>0.83278929878602825</v>
      </c>
      <c r="AD159" s="4">
        <v>0.95648807541056013</v>
      </c>
      <c r="AE159" s="4">
        <v>0.85642223736321066</v>
      </c>
      <c r="AF159" s="4">
        <v>0.91234343260246809</v>
      </c>
      <c r="AG159" s="4">
        <v>0.88491745662914989</v>
      </c>
      <c r="AH159" s="4">
        <v>0.87317655785502868</v>
      </c>
      <c r="AI159" s="4">
        <v>0.96069220282739731</v>
      </c>
      <c r="AJ159" s="4">
        <v>0.91454584765156122</v>
      </c>
      <c r="AK159" s="4">
        <v>0.97423603922553459</v>
      </c>
      <c r="AL159" s="4">
        <v>0.77104390723109362</v>
      </c>
      <c r="AM159" s="4">
        <v>0.76695225484083362</v>
      </c>
      <c r="AN159" s="4">
        <v>0.93575888444103195</v>
      </c>
      <c r="AO159" s="4">
        <v>0.8623474517876909</v>
      </c>
      <c r="AP159" s="4">
        <v>0.94502132470928013</v>
      </c>
      <c r="AQ159" s="4">
        <v>0.84415101168500561</v>
      </c>
      <c r="AR159" s="4">
        <v>0.66921628366275243</v>
      </c>
      <c r="AS159" s="4">
        <v>0.94965750314699038</v>
      </c>
    </row>
    <row r="160" spans="1:45" x14ac:dyDescent="0.25">
      <c r="A160" s="1">
        <v>2006096</v>
      </c>
      <c r="B160" s="12" t="e">
        <v>#N/A</v>
      </c>
      <c r="C160" s="12" t="e">
        <f>VLOOKUP(B160,'Question accuracy'!$A$2:$C$177,3,0)</f>
        <v>#N/A</v>
      </c>
      <c r="D160" s="12" t="e">
        <f>VLOOKUP(B160,'Challenge questions'!$A$2:$C$176,3,0)</f>
        <v>#N/A</v>
      </c>
      <c r="E160" s="13" t="e">
        <f>VLOOKUP(B160,'Cluster failure'!$E$2:$F$177,2,0)</f>
        <v>#N/A</v>
      </c>
      <c r="F160" s="5">
        <f t="shared" si="22"/>
        <v>1.3350796499234661</v>
      </c>
      <c r="G160" s="5">
        <f t="shared" si="23"/>
        <v>1.2252035724778509</v>
      </c>
      <c r="H160" s="5">
        <f t="shared" si="24"/>
        <v>0.78741623550498285</v>
      </c>
      <c r="I160" s="5">
        <f t="shared" si="25"/>
        <v>0.92699793077693149</v>
      </c>
      <c r="J160" s="5">
        <f t="shared" si="26"/>
        <v>0.65617203746642883</v>
      </c>
      <c r="K160" s="5">
        <f t="shared" si="27"/>
        <v>4</v>
      </c>
      <c r="L160" s="5">
        <f t="shared" si="28"/>
        <v>4</v>
      </c>
      <c r="M160" s="5">
        <f t="shared" si="29"/>
        <v>4</v>
      </c>
      <c r="N160" s="5">
        <f t="shared" si="30"/>
        <v>4</v>
      </c>
      <c r="O160" s="5">
        <f t="shared" si="31"/>
        <v>4</v>
      </c>
      <c r="P160" s="4">
        <v>1.1144433429709133</v>
      </c>
      <c r="Q160" s="4">
        <v>1.128893758334357</v>
      </c>
      <c r="R160" s="4">
        <v>1.1041989215149404</v>
      </c>
      <c r="S160" s="4">
        <v>1.1271761112766427</v>
      </c>
      <c r="T160" s="4">
        <v>1.0532447329303141</v>
      </c>
      <c r="U160" s="4">
        <v>1.1264733587188671</v>
      </c>
      <c r="V160" s="4">
        <v>1.1140330389592907</v>
      </c>
      <c r="W160" s="4">
        <v>1.0764315323257196</v>
      </c>
      <c r="X160" s="4">
        <v>1.1269659647511003</v>
      </c>
      <c r="Y160" s="4">
        <v>1.0566858062280966</v>
      </c>
      <c r="Z160" s="4">
        <v>1.1206616175294764</v>
      </c>
      <c r="AA160" s="4">
        <v>1.1278914548286854</v>
      </c>
      <c r="AB160" s="4">
        <v>1.0908595000875467</v>
      </c>
      <c r="AC160" s="4">
        <v>1.1891045360518582</v>
      </c>
      <c r="AD160" s="4">
        <v>1.1033780232103514</v>
      </c>
      <c r="AE160" s="4">
        <v>1.1418963164842808</v>
      </c>
      <c r="AF160" s="4">
        <v>1.156070472842154</v>
      </c>
      <c r="AG160" s="4">
        <v>1.0445301184596376</v>
      </c>
      <c r="AH160" s="4">
        <v>1.166190993523301</v>
      </c>
      <c r="AI160" s="4">
        <v>1.0774873606034836</v>
      </c>
      <c r="AJ160" s="4">
        <v>1.1264350798931029</v>
      </c>
      <c r="AK160" s="4">
        <v>1.1893015631412278</v>
      </c>
      <c r="AL160" s="4">
        <v>1.1314771260528256</v>
      </c>
      <c r="AM160" s="4">
        <v>1.2461116227808811</v>
      </c>
      <c r="AN160" s="4">
        <v>1.1089255543290593</v>
      </c>
      <c r="AO160" s="4">
        <v>1.0603617871375961</v>
      </c>
      <c r="AP160" s="4">
        <v>1.1261055233626587</v>
      </c>
      <c r="AQ160" s="4">
        <v>1.1073269582263257</v>
      </c>
      <c r="AR160" s="4">
        <v>1.1442976913773184</v>
      </c>
      <c r="AS160" s="4">
        <v>1.0784017732467877</v>
      </c>
    </row>
    <row r="161" spans="1:45" x14ac:dyDescent="0.25">
      <c r="A161" s="1">
        <v>2013760</v>
      </c>
      <c r="B161" s="12">
        <v>128411</v>
      </c>
      <c r="C161" s="12">
        <f>VLOOKUP(B161,'Question accuracy'!$A$2:$C$177,3,0)</f>
        <v>0.6925</v>
      </c>
      <c r="D161" s="12">
        <f>VLOOKUP(B161,'Challenge questions'!$A$2:$C$176,3,0)</f>
        <v>0.30990000000000001</v>
      </c>
      <c r="E161" s="13">
        <f>VLOOKUP(B161,'Cluster failure'!$E$2:$F$177,2,0)</f>
        <v>0.44897959183673469</v>
      </c>
      <c r="F161" s="5">
        <f t="shared" si="22"/>
        <v>-0.56698716466882004</v>
      </c>
      <c r="G161" s="5">
        <f t="shared" si="23"/>
        <v>0.18039352298385486</v>
      </c>
      <c r="H161" s="5">
        <f t="shared" si="24"/>
        <v>-4.1875447904202057E-2</v>
      </c>
      <c r="I161" s="5">
        <f t="shared" si="25"/>
        <v>1.4779764672355946E-2</v>
      </c>
      <c r="J161" s="5">
        <f t="shared" si="26"/>
        <v>-0.60814845970724773</v>
      </c>
      <c r="K161" s="5">
        <f t="shared" si="27"/>
        <v>2</v>
      </c>
      <c r="L161" s="5">
        <f t="shared" si="28"/>
        <v>3</v>
      </c>
      <c r="M161" s="5">
        <f t="shared" si="29"/>
        <v>3</v>
      </c>
      <c r="N161" s="5">
        <f t="shared" si="30"/>
        <v>3</v>
      </c>
      <c r="O161" s="5">
        <f t="shared" si="31"/>
        <v>2</v>
      </c>
      <c r="P161" s="4">
        <v>0.94851243868206636</v>
      </c>
      <c r="Q161" s="4">
        <v>1.0181838701867791</v>
      </c>
      <c r="R161" s="4">
        <v>0.9954939567579516</v>
      </c>
      <c r="S161" s="4">
        <v>1.0026243783304756</v>
      </c>
      <c r="T161" s="4">
        <v>0.94838695410460516</v>
      </c>
      <c r="U161" s="4">
        <v>0.87303069286615409</v>
      </c>
      <c r="V161" s="4">
        <v>0.99794592677996363</v>
      </c>
      <c r="W161" s="4">
        <v>0.83199749905976395</v>
      </c>
      <c r="X161" s="4">
        <v>0.95644344364980449</v>
      </c>
      <c r="Y161" s="4">
        <v>0.8500348118540505</v>
      </c>
      <c r="Z161" s="4">
        <v>0.93929166789696439</v>
      </c>
      <c r="AA161" s="4">
        <v>0.92983638222998877</v>
      </c>
      <c r="AB161" s="4">
        <v>0.97008522511294026</v>
      </c>
      <c r="AC161" s="4">
        <v>0.991982538379654</v>
      </c>
      <c r="AD161" s="4">
        <v>0.96993225526513405</v>
      </c>
      <c r="AE161" s="4">
        <v>0.95029676174509403</v>
      </c>
      <c r="AF161" s="4">
        <v>0.94629262176737461</v>
      </c>
      <c r="AG161" s="4">
        <v>1.0079670202847237</v>
      </c>
      <c r="AH161" s="4">
        <v>0.99595087948823879</v>
      </c>
      <c r="AI161" s="4">
        <v>0.98524354812541259</v>
      </c>
      <c r="AJ161" s="4">
        <v>0.86518168003196549</v>
      </c>
      <c r="AK161" s="4">
        <v>1.0128590110314162</v>
      </c>
      <c r="AL161" s="4">
        <v>0.90293945382977403</v>
      </c>
      <c r="AM161" s="4">
        <v>0.8674849882518888</v>
      </c>
      <c r="AN161" s="4">
        <v>0.92014697345735164</v>
      </c>
      <c r="AO161" s="4">
        <v>0.86954863662289006</v>
      </c>
      <c r="AP161" s="4">
        <v>1.1099747769978761</v>
      </c>
      <c r="AQ161" s="4">
        <v>0.9825547738870456</v>
      </c>
      <c r="AR161" s="4">
        <v>0.95974660855166694</v>
      </c>
      <c r="AS161" s="4">
        <v>0.8868522671464113</v>
      </c>
    </row>
    <row r="162" spans="1:45" x14ac:dyDescent="0.25">
      <c r="A162" s="1">
        <v>2013728</v>
      </c>
      <c r="B162" s="12">
        <v>128412</v>
      </c>
      <c r="C162" s="12">
        <f>VLOOKUP(B162,'Question accuracy'!$A$2:$C$177,3,0)</f>
        <v>0.81220000000000003</v>
      </c>
      <c r="D162" s="12">
        <f>VLOOKUP(B162,'Challenge questions'!$A$2:$C$176,3,0)</f>
        <v>0.67059999999999997</v>
      </c>
      <c r="E162" s="13">
        <f>VLOOKUP(B162,'Cluster failure'!$E$2:$F$177,2,0)</f>
        <v>0.19565217391304349</v>
      </c>
      <c r="F162" s="5">
        <f t="shared" si="22"/>
        <v>0.1703207248766119</v>
      </c>
      <c r="G162" s="5">
        <f t="shared" si="23"/>
        <v>0.87406582482845141</v>
      </c>
      <c r="H162" s="5">
        <f t="shared" si="24"/>
        <v>0.19144119056704192</v>
      </c>
      <c r="I162" s="5">
        <f t="shared" si="25"/>
        <v>0.16956257972058508</v>
      </c>
      <c r="J162" s="5">
        <f t="shared" si="26"/>
        <v>4.2483679209098721E-2</v>
      </c>
      <c r="K162" s="5">
        <f t="shared" si="27"/>
        <v>3</v>
      </c>
      <c r="L162" s="5">
        <f t="shared" si="28"/>
        <v>4</v>
      </c>
      <c r="M162" s="5">
        <f t="shared" si="29"/>
        <v>3</v>
      </c>
      <c r="N162" s="5">
        <f t="shared" si="30"/>
        <v>3</v>
      </c>
      <c r="O162" s="5">
        <f t="shared" si="31"/>
        <v>3</v>
      </c>
      <c r="P162" s="4">
        <v>1.0128330839469906</v>
      </c>
      <c r="Q162" s="4">
        <v>1.091686592509828</v>
      </c>
      <c r="R162" s="4">
        <v>1.0260774986764847</v>
      </c>
      <c r="S162" s="4">
        <v>1.0237579936879371</v>
      </c>
      <c r="T162" s="4">
        <v>1.0023478295882338</v>
      </c>
      <c r="U162" s="4">
        <v>1.0888076995698321</v>
      </c>
      <c r="V162" s="4">
        <v>1.0985277943074376</v>
      </c>
      <c r="W162" s="4">
        <v>1.0408128882415746</v>
      </c>
      <c r="X162" s="4">
        <v>1.0021250421029144</v>
      </c>
      <c r="Y162" s="4">
        <v>1.0198035425150833</v>
      </c>
      <c r="Z162" s="4">
        <v>1.1062534949027685</v>
      </c>
      <c r="AA162" s="4">
        <v>1.0701934966251931</v>
      </c>
      <c r="AB162" s="4">
        <v>1.0145656490689332</v>
      </c>
      <c r="AC162" s="4">
        <v>1.1805340144139362</v>
      </c>
      <c r="AD162" s="4">
        <v>1.0346683966304813</v>
      </c>
      <c r="AE162" s="4">
        <v>1.0695807740715588</v>
      </c>
      <c r="AF162" s="4">
        <v>1.0692518613539004</v>
      </c>
      <c r="AG162" s="4">
        <v>0.95883442968353494</v>
      </c>
      <c r="AH162" s="4">
        <v>1.1176258704389854</v>
      </c>
      <c r="AI162" s="4">
        <v>1.0481675658017409</v>
      </c>
      <c r="AJ162" s="4">
        <v>1.1027516906177759</v>
      </c>
      <c r="AK162" s="4">
        <v>1.1425284896576648</v>
      </c>
      <c r="AL162" s="4">
        <v>0.99907584867551125</v>
      </c>
      <c r="AM162" s="4">
        <v>0.98539225962572274</v>
      </c>
      <c r="AN162" s="4">
        <v>0.99608015907180547</v>
      </c>
      <c r="AO162" s="4">
        <v>1.0724325509105339</v>
      </c>
      <c r="AP162" s="4">
        <v>1.1021198506984191</v>
      </c>
      <c r="AQ162" s="4">
        <v>0.91682201702289223</v>
      </c>
      <c r="AR162" s="4">
        <v>0.95203463346213313</v>
      </c>
      <c r="AS162" s="4">
        <v>0.99324393735843108</v>
      </c>
    </row>
    <row r="163" spans="1:45" x14ac:dyDescent="0.25">
      <c r="A163" s="1">
        <v>2009454</v>
      </c>
      <c r="B163" s="12" t="e">
        <v>#N/A</v>
      </c>
      <c r="C163" s="12" t="e">
        <f>VLOOKUP(B163,'Question accuracy'!$A$2:$C$177,3,0)</f>
        <v>#N/A</v>
      </c>
      <c r="D163" s="12" t="e">
        <f>VLOOKUP(B163,'Challenge questions'!$A$2:$C$176,3,0)</f>
        <v>#N/A</v>
      </c>
      <c r="E163" s="13" t="e">
        <f>VLOOKUP(B163,'Cluster failure'!$E$2:$F$177,2,0)</f>
        <v>#N/A</v>
      </c>
      <c r="F163" s="5">
        <f t="shared" si="22"/>
        <v>-1.157628956424593</v>
      </c>
      <c r="G163" s="5">
        <f t="shared" si="23"/>
        <v>-1.2388787995733703</v>
      </c>
      <c r="H163" s="5">
        <f t="shared" si="24"/>
        <v>-0.6605382613204559</v>
      </c>
      <c r="I163" s="5">
        <f t="shared" si="25"/>
        <v>-0.96173058196656114</v>
      </c>
      <c r="J163" s="5">
        <f t="shared" si="26"/>
        <v>-0.26565824315836212</v>
      </c>
      <c r="K163" s="5">
        <f t="shared" si="27"/>
        <v>2</v>
      </c>
      <c r="L163" s="5">
        <f t="shared" si="28"/>
        <v>2</v>
      </c>
      <c r="M163" s="5">
        <f t="shared" si="29"/>
        <v>2</v>
      </c>
      <c r="N163" s="5">
        <f t="shared" si="30"/>
        <v>2</v>
      </c>
      <c r="O163" s="5">
        <f t="shared" si="31"/>
        <v>3</v>
      </c>
      <c r="P163" s="4">
        <v>0.89698652704482029</v>
      </c>
      <c r="Q163" s="4">
        <v>0.86779530897667145</v>
      </c>
      <c r="R163" s="4">
        <v>0.91439858262806251</v>
      </c>
      <c r="S163" s="4">
        <v>0.86929436975027319</v>
      </c>
      <c r="T163" s="4">
        <v>0.9767917481873819</v>
      </c>
      <c r="U163" s="4">
        <v>0.97682322465109384</v>
      </c>
      <c r="V163" s="4">
        <v>0.83548068295053823</v>
      </c>
      <c r="W163" s="4">
        <v>0.86869655051457872</v>
      </c>
      <c r="X163" s="4">
        <v>0.90889576603199407</v>
      </c>
      <c r="Y163" s="4">
        <v>0.92810279315354494</v>
      </c>
      <c r="Z163" s="4">
        <v>0.93287541644758065</v>
      </c>
      <c r="AA163" s="4">
        <v>0.97779203958860572</v>
      </c>
      <c r="AB163" s="4">
        <v>0.83841540055003227</v>
      </c>
      <c r="AC163" s="4">
        <v>0.91965442082749649</v>
      </c>
      <c r="AD163" s="4">
        <v>0.99056027923300094</v>
      </c>
      <c r="AE163" s="4">
        <v>0.92554494277446098</v>
      </c>
      <c r="AF163" s="4">
        <v>0.97106579132482695</v>
      </c>
      <c r="AG163" s="4">
        <v>0.97777678002714608</v>
      </c>
      <c r="AH163" s="4">
        <v>1.0307041432782775</v>
      </c>
      <c r="AI163" s="4">
        <v>1.0154612104135416</v>
      </c>
      <c r="AJ163" s="4">
        <v>0.94739666763884556</v>
      </c>
      <c r="AK163" s="4">
        <v>1.0354677479618524</v>
      </c>
      <c r="AL163" s="4">
        <v>0.90485723373277249</v>
      </c>
      <c r="AM163" s="4">
        <v>0.95835834694487865</v>
      </c>
      <c r="AN163" s="4">
        <v>0.93786007841256991</v>
      </c>
      <c r="AO163" s="4">
        <v>0.93192285939568986</v>
      </c>
      <c r="AP163" s="4">
        <v>0.97890584545347237</v>
      </c>
      <c r="AQ163" s="4">
        <v>0.82205261071861535</v>
      </c>
      <c r="AR163" s="4">
        <v>0.95801469990731591</v>
      </c>
      <c r="AS163" s="4">
        <v>0.95420399180152993</v>
      </c>
    </row>
    <row r="164" spans="1:45" x14ac:dyDescent="0.25">
      <c r="A164" s="1">
        <v>2006045</v>
      </c>
      <c r="B164" s="12">
        <v>42288</v>
      </c>
      <c r="C164" s="12">
        <f>VLOOKUP(B164,'Question accuracy'!$A$2:$C$177,3,0)</f>
        <v>0.75360000000000005</v>
      </c>
      <c r="D164" s="12">
        <f>VLOOKUP(B164,'Challenge questions'!$A$2:$C$176,3,0)</f>
        <v>0.52939999999999998</v>
      </c>
      <c r="E164" s="13">
        <f>VLOOKUP(B164,'Cluster failure'!$E$2:$F$177,2,0)</f>
        <v>0.33333333333333331</v>
      </c>
      <c r="F164" s="5">
        <f t="shared" si="22"/>
        <v>1.053308336066318</v>
      </c>
      <c r="G164" s="5">
        <f t="shared" si="23"/>
        <v>-0.64710654464191275</v>
      </c>
      <c r="H164" s="5">
        <f t="shared" si="24"/>
        <v>-0.38741076803968483</v>
      </c>
      <c r="I164" s="5">
        <f t="shared" si="25"/>
        <v>-0.65615681810045212</v>
      </c>
      <c r="J164" s="5">
        <f t="shared" si="26"/>
        <v>0.88468299276443052</v>
      </c>
      <c r="K164" s="5">
        <f t="shared" si="27"/>
        <v>4</v>
      </c>
      <c r="L164" s="5">
        <f t="shared" si="28"/>
        <v>2</v>
      </c>
      <c r="M164" s="5">
        <f t="shared" si="29"/>
        <v>3</v>
      </c>
      <c r="N164" s="5">
        <f t="shared" si="30"/>
        <v>2</v>
      </c>
      <c r="O164" s="5">
        <f t="shared" si="31"/>
        <v>4</v>
      </c>
      <c r="P164" s="4">
        <v>1.089862414187402</v>
      </c>
      <c r="Q164" s="4">
        <v>0.93050052528276528</v>
      </c>
      <c r="R164" s="4">
        <v>0.95020059912628085</v>
      </c>
      <c r="S164" s="4">
        <v>0.91101656214524862</v>
      </c>
      <c r="T164" s="4">
        <v>1.0721965345213293</v>
      </c>
      <c r="U164" s="4">
        <v>1.1460244086826614</v>
      </c>
      <c r="V164" s="4">
        <v>1.0038647411632955</v>
      </c>
      <c r="W164" s="4">
        <v>0.98294196659356337</v>
      </c>
      <c r="X164" s="4">
        <v>0.93631954148549001</v>
      </c>
      <c r="Y164" s="4">
        <v>1.0076377269548551</v>
      </c>
      <c r="Z164" s="4">
        <v>1.0657864615465413</v>
      </c>
      <c r="AA164" s="4">
        <v>0.80785735827159433</v>
      </c>
      <c r="AB164" s="4">
        <v>0.95829144992185011</v>
      </c>
      <c r="AC164" s="4">
        <v>1.0158121310690287</v>
      </c>
      <c r="AD164" s="4">
        <v>1.0085496569337871</v>
      </c>
      <c r="AE164" s="4">
        <v>0.96732662291793614</v>
      </c>
      <c r="AF164" s="4">
        <v>0.88757026304501585</v>
      </c>
      <c r="AG164" s="4">
        <v>0.88317060382577572</v>
      </c>
      <c r="AH164" s="4">
        <v>0.93841597337365057</v>
      </c>
      <c r="AI164" s="4">
        <v>1.0287823764108739</v>
      </c>
      <c r="AJ164" s="4">
        <v>1.1392963182652898</v>
      </c>
      <c r="AK164" s="4">
        <v>0.88867719862673888</v>
      </c>
      <c r="AL164" s="4">
        <v>0.83882611799492579</v>
      </c>
      <c r="AM164" s="4">
        <v>0.93597877320509471</v>
      </c>
      <c r="AN164" s="4">
        <v>1.0440977735317227</v>
      </c>
      <c r="AO164" s="4">
        <v>1.0917044995186709</v>
      </c>
      <c r="AP164" s="4">
        <v>0.87182258657330836</v>
      </c>
      <c r="AQ164" s="4">
        <v>0.89052498989225237</v>
      </c>
      <c r="AR164" s="4">
        <v>0.93964735296854041</v>
      </c>
      <c r="AS164" s="4">
        <v>1.0368303715698717</v>
      </c>
    </row>
    <row r="165" spans="1:45" x14ac:dyDescent="0.25">
      <c r="A165" s="1">
        <v>2006025</v>
      </c>
      <c r="B165" s="12">
        <v>42210</v>
      </c>
      <c r="C165" s="12">
        <f>VLOOKUP(B165,'Question accuracy'!$A$2:$C$177,3,0)</f>
        <v>0.70189999999999997</v>
      </c>
      <c r="D165" s="12">
        <f>VLOOKUP(B165,'Challenge questions'!$A$2:$C$176,3,0)</f>
        <v>0.25</v>
      </c>
      <c r="E165" s="13">
        <f>VLOOKUP(B165,'Cluster failure'!$E$2:$F$177,2,0)</f>
        <v>0.52631578947368418</v>
      </c>
      <c r="F165" s="5">
        <f t="shared" si="22"/>
        <v>0.1703207248766119</v>
      </c>
      <c r="G165" s="5">
        <f t="shared" si="23"/>
        <v>0.29150186121184535</v>
      </c>
      <c r="H165" s="5">
        <f t="shared" si="24"/>
        <v>0.29097642347144598</v>
      </c>
      <c r="I165" s="5">
        <f t="shared" si="25"/>
        <v>0.51034104855373896</v>
      </c>
      <c r="J165" s="5">
        <f t="shared" si="26"/>
        <v>0.21270726064286399</v>
      </c>
      <c r="K165" s="5">
        <f t="shared" si="27"/>
        <v>3</v>
      </c>
      <c r="L165" s="5">
        <f t="shared" si="28"/>
        <v>3</v>
      </c>
      <c r="M165" s="5">
        <f t="shared" si="29"/>
        <v>3</v>
      </c>
      <c r="N165" s="5">
        <f t="shared" si="30"/>
        <v>4</v>
      </c>
      <c r="O165" s="5">
        <f t="shared" si="31"/>
        <v>3</v>
      </c>
      <c r="P165" s="4">
        <v>1.0128330839469906</v>
      </c>
      <c r="Q165" s="4">
        <v>1.0299571027503838</v>
      </c>
      <c r="R165" s="4">
        <v>1.0391247463474989</v>
      </c>
      <c r="S165" s="4">
        <v>1.0702869386498213</v>
      </c>
      <c r="T165" s="4">
        <v>1.0164655052035567</v>
      </c>
      <c r="U165" s="4">
        <v>1.0347581541532003</v>
      </c>
      <c r="V165" s="4">
        <v>1.05076366654331</v>
      </c>
      <c r="W165" s="4">
        <v>0.96644753284434681</v>
      </c>
      <c r="X165" s="4">
        <v>1.0202128110601747</v>
      </c>
      <c r="Y165" s="4">
        <v>1.0011700021424126</v>
      </c>
      <c r="Z165" s="4">
        <v>1.0017647901252384</v>
      </c>
      <c r="AA165" s="4">
        <v>1.0403396623588601</v>
      </c>
      <c r="AB165" s="4">
        <v>0.98644105144564465</v>
      </c>
      <c r="AC165" s="4">
        <v>1.0348351465692636</v>
      </c>
      <c r="AD165" s="4">
        <v>0.98432195300232284</v>
      </c>
      <c r="AE165" s="4">
        <v>0.98808215917499209</v>
      </c>
      <c r="AF165" s="4">
        <v>1.036925917178827</v>
      </c>
      <c r="AG165" s="4">
        <v>1.0170428071042505</v>
      </c>
      <c r="AH165" s="4">
        <v>1.0461131620863446</v>
      </c>
      <c r="AI165" s="4">
        <v>1.0356418126112505</v>
      </c>
      <c r="AJ165" s="4">
        <v>1.1521575566374767</v>
      </c>
      <c r="AK165" s="4">
        <v>1.0984178516302119</v>
      </c>
      <c r="AL165" s="4">
        <v>0.87921303462835221</v>
      </c>
      <c r="AM165" s="4">
        <v>1.0228852275901474</v>
      </c>
      <c r="AN165" s="4">
        <v>0.99787784938497193</v>
      </c>
      <c r="AO165" s="4">
        <v>1.0215723991479402</v>
      </c>
      <c r="AP165" s="4">
        <v>1.0500210759144535</v>
      </c>
      <c r="AQ165" s="4">
        <v>1.0214280575855412</v>
      </c>
      <c r="AR165" s="4">
        <v>1.0118586161454022</v>
      </c>
      <c r="AS165" s="4">
        <v>1.0626106945480738</v>
      </c>
    </row>
    <row r="166" spans="1:45" x14ac:dyDescent="0.25">
      <c r="A166" s="1">
        <v>2010284</v>
      </c>
      <c r="B166" s="12">
        <v>42335</v>
      </c>
      <c r="C166" s="12">
        <f>VLOOKUP(B166,'Question accuracy'!$A$2:$C$177,3,0)</f>
        <v>0.58120000000000005</v>
      </c>
      <c r="D166" s="12">
        <f>VLOOKUP(B166,'Challenge questions'!$A$2:$C$176,3,0)</f>
        <v>0.15</v>
      </c>
      <c r="E166" s="13">
        <f>VLOOKUP(B166,'Cluster failure'!$E$2:$F$177,2,0)</f>
        <v>0.66666666666666663</v>
      </c>
      <c r="F166" s="5">
        <f t="shared" si="22"/>
        <v>-0.28290367446723796</v>
      </c>
      <c r="G166" s="5">
        <f t="shared" si="23"/>
        <v>-0.82267541846661252</v>
      </c>
      <c r="H166" s="5">
        <f t="shared" si="24"/>
        <v>-0.20958529415631733</v>
      </c>
      <c r="I166" s="5">
        <f t="shared" si="25"/>
        <v>-0.62185273823215625</v>
      </c>
      <c r="J166" s="5">
        <f t="shared" si="26"/>
        <v>-0.32135013054500694</v>
      </c>
      <c r="K166" s="5">
        <f t="shared" si="27"/>
        <v>3</v>
      </c>
      <c r="L166" s="5">
        <f t="shared" si="28"/>
        <v>2</v>
      </c>
      <c r="M166" s="5">
        <f t="shared" si="29"/>
        <v>3</v>
      </c>
      <c r="N166" s="5">
        <f t="shared" si="30"/>
        <v>2</v>
      </c>
      <c r="O166" s="5">
        <f t="shared" si="31"/>
        <v>3</v>
      </c>
      <c r="P166" s="4">
        <v>0.97329507515994662</v>
      </c>
      <c r="Q166" s="4">
        <v>0.91189694237050078</v>
      </c>
      <c r="R166" s="4">
        <v>0.97351026478205993</v>
      </c>
      <c r="S166" s="4">
        <v>0.91570034586440574</v>
      </c>
      <c r="T166" s="4">
        <v>0.97217288167131299</v>
      </c>
      <c r="U166" s="4">
        <v>1.0152071041894057</v>
      </c>
      <c r="V166" s="4">
        <v>0.81914317575963935</v>
      </c>
      <c r="W166" s="4">
        <v>0.87140937554082842</v>
      </c>
      <c r="X166" s="4">
        <v>0.97943521202902684</v>
      </c>
      <c r="Y166" s="4">
        <v>0.98307752950448535</v>
      </c>
      <c r="Z166" s="4">
        <v>0.81233254777913544</v>
      </c>
      <c r="AA166" s="4">
        <v>0.86417253787761972</v>
      </c>
      <c r="AB166" s="4">
        <v>0.77047869896094434</v>
      </c>
      <c r="AC166" s="4">
        <v>0.85181231428626303</v>
      </c>
      <c r="AD166" s="4">
        <v>1.0643868162907728</v>
      </c>
      <c r="AE166" s="4">
        <v>0.89414521934750579</v>
      </c>
      <c r="AF166" s="4">
        <v>0.93427127681087596</v>
      </c>
      <c r="AG166" s="4">
        <v>0.95071471896282456</v>
      </c>
      <c r="AH166" s="4">
        <v>0.8535004269855061</v>
      </c>
      <c r="AI166" s="4">
        <v>1.006322017809508</v>
      </c>
      <c r="AJ166" s="4">
        <v>0.87065530308369332</v>
      </c>
      <c r="AK166" s="4">
        <v>0.8100186396322453</v>
      </c>
      <c r="AL166" s="4">
        <v>0.71229796974544601</v>
      </c>
      <c r="AM166" s="4">
        <v>0.60505986452693117</v>
      </c>
      <c r="AN166" s="4">
        <v>0.94776722787594814</v>
      </c>
      <c r="AO166" s="4">
        <v>0.85458957418975956</v>
      </c>
      <c r="AP166" s="4">
        <v>0.74717620724942135</v>
      </c>
      <c r="AQ166" s="4">
        <v>0.86061140455727292</v>
      </c>
      <c r="AR166" s="4">
        <v>0.8414034042262527</v>
      </c>
      <c r="AS166" s="4">
        <v>1.0181279933662235</v>
      </c>
    </row>
    <row r="167" spans="1:45" x14ac:dyDescent="0.25">
      <c r="A167" s="1">
        <v>2013799</v>
      </c>
      <c r="B167" s="12">
        <v>128413</v>
      </c>
      <c r="C167" s="12">
        <f>VLOOKUP(B167,'Question accuracy'!$A$2:$C$177,3,0)</f>
        <v>0.75549999999999995</v>
      </c>
      <c r="D167" s="12">
        <f>VLOOKUP(B167,'Challenge questions'!$A$2:$C$176,3,0)</f>
        <v>0.29409999999999997</v>
      </c>
      <c r="E167" s="13">
        <f>VLOOKUP(B167,'Cluster failure'!$E$2:$F$177,2,0)</f>
        <v>0.41860465116279072</v>
      </c>
      <c r="F167" s="5">
        <f t="shared" si="22"/>
        <v>0.23258608012196597</v>
      </c>
      <c r="G167" s="5">
        <f t="shared" si="23"/>
        <v>-0.96140987883553175</v>
      </c>
      <c r="H167" s="5">
        <f t="shared" si="24"/>
        <v>-0.53387562236635622</v>
      </c>
      <c r="I167" s="5">
        <f t="shared" si="25"/>
        <v>-0.54417307464461884</v>
      </c>
      <c r="J167" s="5">
        <f t="shared" si="26"/>
        <v>-0.72787112670955401</v>
      </c>
      <c r="K167" s="5">
        <f t="shared" si="27"/>
        <v>3</v>
      </c>
      <c r="L167" s="5">
        <f t="shared" si="28"/>
        <v>2</v>
      </c>
      <c r="M167" s="5">
        <f t="shared" si="29"/>
        <v>2</v>
      </c>
      <c r="N167" s="5">
        <f t="shared" si="30"/>
        <v>2</v>
      </c>
      <c r="O167" s="5">
        <f t="shared" si="31"/>
        <v>2</v>
      </c>
      <c r="P167" s="4">
        <v>1.0182649366150802</v>
      </c>
      <c r="Q167" s="4">
        <v>0.89719639790589101</v>
      </c>
      <c r="R167" s="4">
        <v>0.93100173683663889</v>
      </c>
      <c r="S167" s="4">
        <v>0.92630651122484642</v>
      </c>
      <c r="T167" s="4">
        <v>0.93845762608610406</v>
      </c>
      <c r="U167" s="4">
        <v>1.0016947178352478</v>
      </c>
      <c r="V167" s="4">
        <v>0.92931147355563459</v>
      </c>
      <c r="W167" s="4">
        <v>0.93788617882460068</v>
      </c>
      <c r="X167" s="4">
        <v>1.0032009110612721</v>
      </c>
      <c r="Y167" s="4">
        <v>0.94712115055854407</v>
      </c>
      <c r="Z167" s="4">
        <v>1.0405857822172584</v>
      </c>
      <c r="AA167" s="4">
        <v>0.9673798353006724</v>
      </c>
      <c r="AB167" s="4">
        <v>1.0056937504634711</v>
      </c>
      <c r="AC167" s="4">
        <v>0.94348401351687139</v>
      </c>
      <c r="AD167" s="4">
        <v>1.034096683998792</v>
      </c>
      <c r="AE167" s="4">
        <v>0.93652215301932629</v>
      </c>
      <c r="AF167" s="4">
        <v>0.99916204409072185</v>
      </c>
      <c r="AG167" s="4">
        <v>1.021232637913009</v>
      </c>
      <c r="AH167" s="4">
        <v>1.0328762669946165</v>
      </c>
      <c r="AI167" s="4">
        <v>1.0042310311128586</v>
      </c>
      <c r="AJ167" s="4">
        <v>1.0406096814262036</v>
      </c>
      <c r="AK167" s="4">
        <v>0.92871278581535088</v>
      </c>
      <c r="AL167" s="4">
        <v>1.0044432470247118</v>
      </c>
      <c r="AM167" s="4">
        <v>0.93688485320937842</v>
      </c>
      <c r="AN167" s="4">
        <v>0.9132521435057418</v>
      </c>
      <c r="AO167" s="4">
        <v>0.94855200011701635</v>
      </c>
      <c r="AP167" s="4">
        <v>0.82056559932108009</v>
      </c>
      <c r="AQ167" s="4">
        <v>0.89149111848713225</v>
      </c>
      <c r="AR167" s="4">
        <v>0.96271332354281658</v>
      </c>
      <c r="AS167" s="4">
        <v>0.94459459090696052</v>
      </c>
    </row>
    <row r="168" spans="1:45" x14ac:dyDescent="0.25">
      <c r="A168" s="1">
        <v>2006090</v>
      </c>
      <c r="B168" s="12">
        <v>42214</v>
      </c>
      <c r="C168" s="12">
        <f>VLOOKUP(B168,'Question accuracy'!$A$2:$C$177,3,0)</f>
        <v>0.72250000000000003</v>
      </c>
      <c r="D168" s="12">
        <f>VLOOKUP(B168,'Challenge questions'!$A$2:$C$176,3,0)</f>
        <v>0.5</v>
      </c>
      <c r="E168" s="13">
        <f>VLOOKUP(B168,'Cluster failure'!$E$2:$F$177,2,0)</f>
        <v>0.38775510204081631</v>
      </c>
      <c r="F168" s="5">
        <f t="shared" si="22"/>
        <v>0.47092887354289342</v>
      </c>
      <c r="G168" s="5">
        <f t="shared" si="23"/>
        <v>0.85074129941462806</v>
      </c>
      <c r="H168" s="5">
        <f t="shared" si="24"/>
        <v>0.4686905894420369</v>
      </c>
      <c r="I168" s="5">
        <f t="shared" si="25"/>
        <v>-0.19489961408736584</v>
      </c>
      <c r="J168" s="5">
        <f t="shared" si="26"/>
        <v>1.0387539539481629</v>
      </c>
      <c r="K168" s="5">
        <f t="shared" si="27"/>
        <v>3</v>
      </c>
      <c r="L168" s="5">
        <f t="shared" si="28"/>
        <v>4</v>
      </c>
      <c r="M168" s="5">
        <f t="shared" si="29"/>
        <v>3</v>
      </c>
      <c r="N168" s="5">
        <f t="shared" si="30"/>
        <v>3</v>
      </c>
      <c r="O168" s="5">
        <f t="shared" si="31"/>
        <v>4</v>
      </c>
      <c r="P168" s="4">
        <v>1.0390572846754409</v>
      </c>
      <c r="Q168" s="4">
        <v>1.0892150852718279</v>
      </c>
      <c r="R168" s="4">
        <v>1.0624198215727001</v>
      </c>
      <c r="S168" s="4">
        <v>0.97399533874543709</v>
      </c>
      <c r="T168" s="4">
        <v>1.0849745752217554</v>
      </c>
      <c r="U168" s="4">
        <v>1.0806157564360337</v>
      </c>
      <c r="V168" s="4">
        <v>1.0901509750772267</v>
      </c>
      <c r="W168" s="4">
        <v>0.9836071317615448</v>
      </c>
      <c r="X168" s="4">
        <v>1.050446650373748</v>
      </c>
      <c r="Y168" s="4">
        <v>1.0753193466007673</v>
      </c>
      <c r="Z168" s="4">
        <v>1.0470020336666421</v>
      </c>
      <c r="AA168" s="4">
        <v>1.1101832678349333</v>
      </c>
      <c r="AB168" s="4">
        <v>1.0015151757487084</v>
      </c>
      <c r="AC168" s="4">
        <v>1.0500942176207164</v>
      </c>
      <c r="AD168" s="4">
        <v>1.0778309961453469</v>
      </c>
      <c r="AE168" s="4">
        <v>1.0272662558453414</v>
      </c>
      <c r="AF168" s="4">
        <v>1.0142675933259639</v>
      </c>
      <c r="AG168" s="4">
        <v>1.0529097800771543</v>
      </c>
      <c r="AH168" s="4">
        <v>1.0291069837644875</v>
      </c>
      <c r="AI168" s="4">
        <v>1.0417058360047853</v>
      </c>
      <c r="AJ168" s="4">
        <v>1.1794930551729281</v>
      </c>
      <c r="AK168" s="4">
        <v>1.0784715501558855</v>
      </c>
      <c r="AL168" s="4">
        <v>1.0012801028743619</v>
      </c>
      <c r="AM168" s="4">
        <v>1.0182308886490874</v>
      </c>
      <c r="AN168" s="4">
        <v>1.0675074530848117</v>
      </c>
      <c r="AO168" s="4">
        <v>1.0764342350961906</v>
      </c>
      <c r="AP168" s="4">
        <v>1.0084722828064914</v>
      </c>
      <c r="AQ168" s="4">
        <v>0.96045637292065533</v>
      </c>
      <c r="AR168" s="4">
        <v>0.94735932805807421</v>
      </c>
      <c r="AS168" s="4">
        <v>1.0840670274654414</v>
      </c>
    </row>
    <row r="169" spans="1:45" x14ac:dyDescent="0.25">
      <c r="A169" s="1">
        <v>2013736</v>
      </c>
      <c r="B169" s="12" t="e">
        <v>#N/A</v>
      </c>
      <c r="C169" s="12" t="e">
        <f>VLOOKUP(B169,'Question accuracy'!$A$2:$C$177,3,0)</f>
        <v>#N/A</v>
      </c>
      <c r="D169" s="12" t="e">
        <f>VLOOKUP(B169,'Challenge questions'!$A$2:$C$176,3,0)</f>
        <v>#N/A</v>
      </c>
      <c r="E169" s="13" t="e">
        <f>VLOOKUP(B169,'Cluster failure'!$E$2:$F$177,2,0)</f>
        <v>#N/A</v>
      </c>
      <c r="F169" s="5">
        <f t="shared" si="22"/>
        <v>-0.58351182313351568</v>
      </c>
      <c r="G169" s="5">
        <f t="shared" si="23"/>
        <v>-0.64710654464191275</v>
      </c>
      <c r="H169" s="5">
        <f t="shared" si="24"/>
        <v>-0.68189456115867308</v>
      </c>
      <c r="I169" s="5">
        <f t="shared" si="25"/>
        <v>-1.7258596745495063</v>
      </c>
      <c r="J169" s="5">
        <f t="shared" si="26"/>
        <v>0.34543462862137503</v>
      </c>
      <c r="K169" s="5">
        <f t="shared" si="27"/>
        <v>2</v>
      </c>
      <c r="L169" s="5">
        <f t="shared" si="28"/>
        <v>2</v>
      </c>
      <c r="M169" s="5">
        <f t="shared" si="29"/>
        <v>2</v>
      </c>
      <c r="N169" s="5">
        <f t="shared" si="30"/>
        <v>1</v>
      </c>
      <c r="O169" s="5">
        <f t="shared" si="31"/>
        <v>3</v>
      </c>
      <c r="P169" s="4">
        <v>0.94707087443149662</v>
      </c>
      <c r="Q169" s="4">
        <v>0.93050052528276528</v>
      </c>
      <c r="R169" s="4">
        <v>0.91159916251123541</v>
      </c>
      <c r="S169" s="4">
        <v>0.76496230729836467</v>
      </c>
      <c r="T169" s="4">
        <v>1.0274733920698387</v>
      </c>
      <c r="U169" s="4">
        <v>0.9881823314810898</v>
      </c>
      <c r="V169" s="4">
        <v>0.95738194705280388</v>
      </c>
      <c r="W169" s="4">
        <v>0.87354008383963411</v>
      </c>
      <c r="X169" s="4">
        <v>0.9303396731051703</v>
      </c>
      <c r="Y169" s="4">
        <v>1.0268123350622695</v>
      </c>
      <c r="Z169" s="4">
        <v>0.96074211013916688</v>
      </c>
      <c r="AA169" s="4">
        <v>0.9559040914711493</v>
      </c>
      <c r="AB169" s="4">
        <v>0.99441472444831813</v>
      </c>
      <c r="AC169" s="4">
        <v>0.93010691468980955</v>
      </c>
      <c r="AD169" s="4">
        <v>1.0267149325047347</v>
      </c>
      <c r="AE169" s="4">
        <v>0.88263517101989775</v>
      </c>
      <c r="AF169" s="4">
        <v>0.9491379471164193</v>
      </c>
      <c r="AG169" s="4">
        <v>0.92567038561282189</v>
      </c>
      <c r="AH169" s="4">
        <v>0.96747090853221918</v>
      </c>
      <c r="AI169" s="4">
        <v>1.0093971870200067</v>
      </c>
      <c r="AJ169" s="4">
        <v>1.053512618198496</v>
      </c>
      <c r="AK169" s="4">
        <v>0.97016098838669373</v>
      </c>
      <c r="AL169" s="4">
        <v>0.80792863381254909</v>
      </c>
      <c r="AM169" s="4">
        <v>0.86407346711229016</v>
      </c>
      <c r="AN169" s="4">
        <v>1.0783093542435573</v>
      </c>
      <c r="AO169" s="4">
        <v>0.9434369304058956</v>
      </c>
      <c r="AP169" s="4">
        <v>0.93963121395618776</v>
      </c>
      <c r="AQ169" s="4">
        <v>0.83665031717625504</v>
      </c>
      <c r="AR169" s="4">
        <v>0.83025093007945872</v>
      </c>
      <c r="AS169" s="4">
        <v>0.97312886859888226</v>
      </c>
    </row>
    <row r="170" spans="1:45" x14ac:dyDescent="0.25">
      <c r="A170" s="1">
        <v>2012587</v>
      </c>
      <c r="B170" s="12">
        <v>99965</v>
      </c>
      <c r="C170" s="12">
        <f>VLOOKUP(B170,'Question accuracy'!$A$2:$C$177,3,0)</f>
        <v>0.81710000000000005</v>
      </c>
      <c r="D170" s="12">
        <f>VLOOKUP(B170,'Challenge questions'!$A$2:$C$176,3,0)</f>
        <v>0.54290000000000005</v>
      </c>
      <c r="E170" s="13">
        <f>VLOOKUP(B170,'Cluster failure'!$E$2:$F$177,2,0)</f>
        <v>0.21739130434782608</v>
      </c>
      <c r="F170" s="5">
        <f t="shared" si="22"/>
        <v>0.97584412255531494</v>
      </c>
      <c r="G170" s="5">
        <f t="shared" si="23"/>
        <v>-0.23580985812290411</v>
      </c>
      <c r="H170" s="5">
        <f t="shared" si="24"/>
        <v>0.3535863546720609</v>
      </c>
      <c r="I170" s="5">
        <f t="shared" si="25"/>
        <v>3.5828976520089679E-3</v>
      </c>
      <c r="J170" s="5">
        <f t="shared" si="26"/>
        <v>0.34803011509896664</v>
      </c>
      <c r="K170" s="5">
        <f t="shared" si="27"/>
        <v>4</v>
      </c>
      <c r="L170" s="5">
        <f t="shared" si="28"/>
        <v>3</v>
      </c>
      <c r="M170" s="5">
        <f t="shared" si="29"/>
        <v>3</v>
      </c>
      <c r="N170" s="5">
        <f t="shared" si="30"/>
        <v>3</v>
      </c>
      <c r="O170" s="5">
        <f t="shared" si="31"/>
        <v>3</v>
      </c>
      <c r="P170" s="4">
        <v>1.0831046563109206</v>
      </c>
      <c r="Q170" s="4">
        <v>0.9740822367929497</v>
      </c>
      <c r="R170" s="4">
        <v>1.0473317626491951</v>
      </c>
      <c r="S170" s="4">
        <v>1.001095589228514</v>
      </c>
      <c r="T170" s="4">
        <v>1.0276886515294621</v>
      </c>
      <c r="U170" s="4">
        <v>1.0699748699953144</v>
      </c>
      <c r="V170" s="4">
        <v>1.0930580510386962</v>
      </c>
      <c r="W170" s="4">
        <v>1.0723362126091835</v>
      </c>
      <c r="X170" s="4">
        <v>1.0731942828024659</v>
      </c>
      <c r="Y170" s="4">
        <v>1.0500618307132388</v>
      </c>
      <c r="Z170" s="4">
        <v>1.0016030484273795</v>
      </c>
      <c r="AA170" s="4">
        <v>1.0549316277704976</v>
      </c>
      <c r="AB170" s="4">
        <v>1.0770420739136179</v>
      </c>
      <c r="AC170" s="4">
        <v>1.1033993196726388</v>
      </c>
      <c r="AD170" s="4">
        <v>1.065332334173388</v>
      </c>
      <c r="AE170" s="4">
        <v>1.0087752799864451</v>
      </c>
      <c r="AF170" s="4">
        <v>1.1183065997540489</v>
      </c>
      <c r="AG170" s="4">
        <v>1.0728082065195819</v>
      </c>
      <c r="AH170" s="4">
        <v>1.0713988140147841</v>
      </c>
      <c r="AI170" s="4">
        <v>1.0839490904004394</v>
      </c>
      <c r="AJ170" s="4">
        <v>1.2106057581688194</v>
      </c>
      <c r="AK170" s="4">
        <v>1.1626177753719504</v>
      </c>
      <c r="AL170" s="4">
        <v>1.0565764219138074</v>
      </c>
      <c r="AM170" s="4">
        <v>1.0929725271807602</v>
      </c>
      <c r="AN170" s="4">
        <v>1.1266304723618461</v>
      </c>
      <c r="AO170" s="4">
        <v>1.1851102326831957</v>
      </c>
      <c r="AP170" s="4">
        <v>1.1283796849733363</v>
      </c>
      <c r="AQ170" s="4">
        <v>1.1011960748723166</v>
      </c>
      <c r="AR170" s="4">
        <v>1.1348771258748751</v>
      </c>
      <c r="AS170" s="4">
        <v>1.1406905856618763</v>
      </c>
    </row>
    <row r="171" spans="1:45" x14ac:dyDescent="0.25">
      <c r="A171" s="1">
        <v>2009410</v>
      </c>
      <c r="B171" s="12" t="e">
        <v>#N/A</v>
      </c>
      <c r="C171" s="12" t="e">
        <f>VLOOKUP(B171,'Question accuracy'!$A$2:$C$177,3,0)</f>
        <v>#N/A</v>
      </c>
      <c r="D171" s="12" t="e">
        <f>VLOOKUP(B171,'Challenge questions'!$A$2:$C$176,3,0)</f>
        <v>#N/A</v>
      </c>
      <c r="E171" s="13" t="e">
        <f>VLOOKUP(B171,'Cluster failure'!$E$2:$F$177,2,0)</f>
        <v>#N/A</v>
      </c>
      <c r="F171" s="5">
        <f t="shared" si="22"/>
        <v>1.1178858676561059</v>
      </c>
      <c r="G171" s="5">
        <f t="shared" si="23"/>
        <v>1.1558363422933913</v>
      </c>
      <c r="H171" s="5">
        <f t="shared" si="24"/>
        <v>0.81722277059603343</v>
      </c>
      <c r="I171" s="5">
        <f t="shared" si="25"/>
        <v>6.5173202890098703E-2</v>
      </c>
      <c r="J171" s="5">
        <f t="shared" si="26"/>
        <v>0.65617203746642883</v>
      </c>
      <c r="K171" s="5">
        <f t="shared" si="27"/>
        <v>4</v>
      </c>
      <c r="L171" s="5">
        <f t="shared" si="28"/>
        <v>4</v>
      </c>
      <c r="M171" s="5">
        <f t="shared" si="29"/>
        <v>4</v>
      </c>
      <c r="N171" s="5">
        <f t="shared" si="30"/>
        <v>3</v>
      </c>
      <c r="O171" s="5">
        <f t="shared" si="31"/>
        <v>4</v>
      </c>
      <c r="P171" s="4">
        <v>1.0954959745498607</v>
      </c>
      <c r="Q171" s="4">
        <v>1.1215434861020521</v>
      </c>
      <c r="R171" s="4">
        <v>1.108106012845316</v>
      </c>
      <c r="S171" s="4">
        <v>1.0095049583192937</v>
      </c>
      <c r="T171" s="4">
        <v>1.0532447329303141</v>
      </c>
      <c r="U171" s="4">
        <v>1.0941281427901917</v>
      </c>
      <c r="V171" s="4">
        <v>1.1974121969117528</v>
      </c>
      <c r="W171" s="4">
        <v>1.1131305837805348</v>
      </c>
      <c r="X171" s="4">
        <v>1.0575023877124252</v>
      </c>
      <c r="Y171" s="4">
        <v>1.0561447384933531</v>
      </c>
      <c r="Z171" s="4">
        <v>1.0275915376206322</v>
      </c>
      <c r="AA171" s="4">
        <v>1.106003506711229</v>
      </c>
      <c r="AB171" s="4">
        <v>1.0501741744194641</v>
      </c>
      <c r="AC171" s="4">
        <v>1.0843763041724039</v>
      </c>
      <c r="AD171" s="4">
        <v>1.0721423730357555</v>
      </c>
      <c r="AE171" s="4">
        <v>1.0272662558453414</v>
      </c>
      <c r="AF171" s="4">
        <v>1.1485176982245331</v>
      </c>
      <c r="AG171" s="4">
        <v>1.0477638731695793</v>
      </c>
      <c r="AH171" s="4">
        <v>1.026768917104373</v>
      </c>
      <c r="AI171" s="4">
        <v>1.0300779503006814</v>
      </c>
      <c r="AJ171" s="4">
        <v>1.2105640597687142</v>
      </c>
      <c r="AK171" s="4">
        <v>1.1786320102473953</v>
      </c>
      <c r="AL171" s="4">
        <v>1.0394627653089377</v>
      </c>
      <c r="AM171" s="4">
        <v>1.0245909881599469</v>
      </c>
      <c r="AN171" s="4">
        <v>1.1080226157112605</v>
      </c>
      <c r="AO171" s="4">
        <v>1.1348067736833338</v>
      </c>
      <c r="AP171" s="4">
        <v>1.117829703297333</v>
      </c>
      <c r="AQ171" s="4">
        <v>0.94166004029876627</v>
      </c>
      <c r="AR171" s="4">
        <v>1.037891301710828</v>
      </c>
      <c r="AS171" s="4">
        <v>1.1228844744286384</v>
      </c>
    </row>
    <row r="172" spans="1:45" x14ac:dyDescent="0.25">
      <c r="A172" s="1">
        <v>2012598</v>
      </c>
      <c r="B172" s="12">
        <v>99978</v>
      </c>
      <c r="C172" s="12">
        <f>VLOOKUP(B172,'Question accuracy'!$A$2:$C$177,3,0)</f>
        <v>0.79769999999999996</v>
      </c>
      <c r="D172" s="12">
        <f>VLOOKUP(B172,'Challenge questions'!$A$2:$C$176,3,0)</f>
        <v>0.48980000000000001</v>
      </c>
      <c r="E172" s="13">
        <f>VLOOKUP(B172,'Cluster failure'!$E$2:$F$177,2,0)</f>
        <v>0.36666666666666664</v>
      </c>
      <c r="F172" s="5">
        <f t="shared" si="22"/>
        <v>0.24316058569874963</v>
      </c>
      <c r="G172" s="5">
        <f t="shared" si="23"/>
        <v>0.59659690409061272</v>
      </c>
      <c r="H172" s="5">
        <f t="shared" si="24"/>
        <v>0.50005120899873223</v>
      </c>
      <c r="I172" s="5">
        <f t="shared" si="25"/>
        <v>4.4835227507587809E-3</v>
      </c>
      <c r="J172" s="5">
        <f t="shared" si="26"/>
        <v>0.19395915391523688</v>
      </c>
      <c r="K172" s="5">
        <f t="shared" si="27"/>
        <v>3</v>
      </c>
      <c r="L172" s="5">
        <f t="shared" si="28"/>
        <v>4</v>
      </c>
      <c r="M172" s="5">
        <f t="shared" si="29"/>
        <v>4</v>
      </c>
      <c r="N172" s="5">
        <f t="shared" si="30"/>
        <v>3</v>
      </c>
      <c r="O172" s="5">
        <f t="shared" si="31"/>
        <v>3</v>
      </c>
      <c r="P172" s="4">
        <v>1.0191874264347343</v>
      </c>
      <c r="Q172" s="4">
        <v>1.0622855035806085</v>
      </c>
      <c r="R172" s="4">
        <v>1.0665306249388371</v>
      </c>
      <c r="S172" s="4">
        <v>1.0012185580762658</v>
      </c>
      <c r="T172" s="4">
        <v>1.0149106108290362</v>
      </c>
      <c r="U172" s="4">
        <v>1.0166428541461252</v>
      </c>
      <c r="V172" s="4">
        <v>1.1232750605736148</v>
      </c>
      <c r="W172" s="4">
        <v>1.0458225184477055</v>
      </c>
      <c r="X172" s="4">
        <v>1.0251168104821367</v>
      </c>
      <c r="Y172" s="4">
        <v>1.0198035425150833</v>
      </c>
      <c r="Z172" s="4">
        <v>1.0088071097407332</v>
      </c>
      <c r="AA172" s="4">
        <v>1.0622276104763164</v>
      </c>
      <c r="AB172" s="4">
        <v>1.0459955997047017</v>
      </c>
      <c r="AC172" s="4">
        <v>1.009123581655498</v>
      </c>
      <c r="AD172" s="4">
        <v>1.0155576031769187</v>
      </c>
      <c r="AE172" s="4">
        <v>1.0194818826019476</v>
      </c>
      <c r="AF172" s="4">
        <v>1.0284037839870517</v>
      </c>
      <c r="AG172" s="4">
        <v>1.0595425888912968</v>
      </c>
      <c r="AH172" s="4">
        <v>1.0498824453164737</v>
      </c>
      <c r="AI172" s="4">
        <v>1.0417058360047853</v>
      </c>
      <c r="AJ172" s="4">
        <v>1.117351045981356</v>
      </c>
      <c r="AK172" s="4">
        <v>1.0505181312438368</v>
      </c>
      <c r="AL172" s="4">
        <v>0.98879421114997523</v>
      </c>
      <c r="AM172" s="4">
        <v>1.0014117338546473</v>
      </c>
      <c r="AN172" s="4">
        <v>1.0293969880882725</v>
      </c>
      <c r="AO172" s="4">
        <v>1.0448460319417336</v>
      </c>
      <c r="AP172" s="4">
        <v>1.0157156614043927</v>
      </c>
      <c r="AQ172" s="4">
        <v>0.94779092365277517</v>
      </c>
      <c r="AR172" s="4">
        <v>1.0443451522221214</v>
      </c>
      <c r="AS172" s="4">
        <v>1.0261022051111877</v>
      </c>
    </row>
    <row r="173" spans="1:45" x14ac:dyDescent="0.25">
      <c r="A173" s="1">
        <v>2013735</v>
      </c>
      <c r="B173" s="12">
        <v>128498</v>
      </c>
      <c r="C173" s="12">
        <f>VLOOKUP(B173,'Question accuracy'!$A$2:$C$177,3,0)</f>
        <v>0.77539999999999998</v>
      </c>
      <c r="D173" s="12">
        <f>VLOOKUP(B173,'Challenge questions'!$A$2:$C$176,3,0)</f>
        <v>0.41410000000000002</v>
      </c>
      <c r="E173" s="13">
        <f>VLOOKUP(B173,'Cluster failure'!$E$2:$F$177,2,0)</f>
        <v>0.34177215189873417</v>
      </c>
      <c r="F173" s="5">
        <f t="shared" si="22"/>
        <v>1.5605357614231734</v>
      </c>
      <c r="G173" s="5">
        <f t="shared" si="23"/>
        <v>1.2252035724778509</v>
      </c>
      <c r="H173" s="5">
        <f t="shared" si="24"/>
        <v>1.3732756528116714</v>
      </c>
      <c r="I173" s="5">
        <f t="shared" si="25"/>
        <v>0.63172040883242209</v>
      </c>
      <c r="J173" s="5">
        <f t="shared" si="26"/>
        <v>1.1902294286543011</v>
      </c>
      <c r="K173" s="5">
        <f t="shared" si="27"/>
        <v>5</v>
      </c>
      <c r="L173" s="5">
        <f t="shared" si="28"/>
        <v>4</v>
      </c>
      <c r="M173" s="5">
        <f t="shared" si="29"/>
        <v>4</v>
      </c>
      <c r="N173" s="5">
        <f t="shared" si="30"/>
        <v>4</v>
      </c>
      <c r="O173" s="5">
        <f t="shared" si="31"/>
        <v>4</v>
      </c>
      <c r="P173" s="4">
        <v>1.1341114935172507</v>
      </c>
      <c r="Q173" s="4">
        <v>1.128893758334357</v>
      </c>
      <c r="R173" s="4">
        <v>1.1809943706735087</v>
      </c>
      <c r="S173" s="4">
        <v>1.0868597391358774</v>
      </c>
      <c r="T173" s="4">
        <v>1.0975373564625579</v>
      </c>
      <c r="U173" s="4">
        <v>1.1595367950368194</v>
      </c>
      <c r="V173" s="4">
        <v>1.1509294028012611</v>
      </c>
      <c r="W173" s="4">
        <v>1.1344685508548065</v>
      </c>
      <c r="X173" s="4">
        <v>1.2233650453422633</v>
      </c>
      <c r="Y173" s="4">
        <v>1.0561447384933531</v>
      </c>
      <c r="Z173" s="4">
        <v>1.1462562017907441</v>
      </c>
      <c r="AA173" s="4">
        <v>1.0914115412995915</v>
      </c>
      <c r="AB173" s="4">
        <v>1.0971929985342335</v>
      </c>
      <c r="AC173" s="4">
        <v>1.2166980731900148</v>
      </c>
      <c r="AD173" s="4">
        <v>1.1030042179594262</v>
      </c>
      <c r="AE173" s="4">
        <v>1.1295204069989644</v>
      </c>
      <c r="AF173" s="4">
        <v>1.0911797055623083</v>
      </c>
      <c r="AG173" s="4">
        <v>1.0728082065195819</v>
      </c>
      <c r="AH173" s="4">
        <v>1.1930738049655307</v>
      </c>
      <c r="AI173" s="4">
        <v>1.0546292955986967</v>
      </c>
      <c r="AJ173" s="4">
        <v>1.3129862026681349</v>
      </c>
      <c r="AK173" s="4">
        <v>1.0690518173354322</v>
      </c>
      <c r="AL173" s="4">
        <v>1.1143634694479558</v>
      </c>
      <c r="AM173" s="4">
        <v>1.2541774828615395</v>
      </c>
      <c r="AN173" s="4">
        <v>1.1089255543290593</v>
      </c>
      <c r="AO173" s="4">
        <v>1.1658382840750587</v>
      </c>
      <c r="AP173" s="4">
        <v>1.0861797582693233</v>
      </c>
      <c r="AQ173" s="4">
        <v>1.1209585360890852</v>
      </c>
      <c r="AR173" s="4">
        <v>1.173817512462888</v>
      </c>
      <c r="AS173" s="4">
        <v>1.1050783631954</v>
      </c>
    </row>
    <row r="174" spans="1:45" x14ac:dyDescent="0.25">
      <c r="A174" s="1">
        <v>2008258</v>
      </c>
      <c r="B174" s="12">
        <v>42258</v>
      </c>
      <c r="C174" s="12">
        <f>VLOOKUP(B174,'Question accuracy'!$A$2:$C$177,3,0)</f>
        <v>0.61919999999999997</v>
      </c>
      <c r="D174" s="12">
        <f>VLOOKUP(B174,'Challenge questions'!$A$2:$C$176,3,0)</f>
        <v>0.28570000000000001</v>
      </c>
      <c r="E174" s="13">
        <f>VLOOKUP(B174,'Cluster failure'!$E$2:$F$177,2,0)</f>
        <v>0.625</v>
      </c>
      <c r="F174" s="5">
        <f t="shared" si="22"/>
        <v>-1.1530046037357251</v>
      </c>
      <c r="G174" s="5">
        <f t="shared" si="23"/>
        <v>-0.55011319231652533</v>
      </c>
      <c r="H174" s="5">
        <f t="shared" si="24"/>
        <v>-0.94346365025532375</v>
      </c>
      <c r="I174" s="5">
        <f t="shared" si="25"/>
        <v>-1.0148258954805525</v>
      </c>
      <c r="J174" s="5">
        <f t="shared" si="26"/>
        <v>0.29233822771232182</v>
      </c>
      <c r="K174" s="5">
        <f t="shared" si="27"/>
        <v>2</v>
      </c>
      <c r="L174" s="5">
        <f t="shared" si="28"/>
        <v>2</v>
      </c>
      <c r="M174" s="5">
        <f t="shared" si="29"/>
        <v>2</v>
      </c>
      <c r="N174" s="5">
        <f t="shared" si="30"/>
        <v>2</v>
      </c>
      <c r="O174" s="5">
        <f t="shared" si="31"/>
        <v>3</v>
      </c>
      <c r="P174" s="4">
        <v>0.8973899424335583</v>
      </c>
      <c r="Q174" s="4">
        <v>0.9407781094160752</v>
      </c>
      <c r="R174" s="4">
        <v>0.87731224129808805</v>
      </c>
      <c r="S174" s="4">
        <v>0.86204488321819994</v>
      </c>
      <c r="T174" s="4">
        <v>1.0230697850133932</v>
      </c>
      <c r="U174" s="4">
        <v>0.9497984519427779</v>
      </c>
      <c r="V174" s="4">
        <v>0.83797162764248456</v>
      </c>
      <c r="W174" s="4">
        <v>0.80614897006626729</v>
      </c>
      <c r="X174" s="4">
        <v>0.95278536722855367</v>
      </c>
      <c r="Y174" s="4">
        <v>1.001554819174741</v>
      </c>
      <c r="Z174" s="4">
        <v>0.95471976362176825</v>
      </c>
      <c r="AA174" s="4">
        <v>0.85269679404809662</v>
      </c>
      <c r="AB174" s="4">
        <v>0.94042672178224385</v>
      </c>
      <c r="AC174" s="4">
        <v>1.0225006804825594</v>
      </c>
      <c r="AD174" s="4">
        <v>1.0214221241566717</v>
      </c>
      <c r="AE174" s="4">
        <v>0.88263517101989775</v>
      </c>
      <c r="AF174" s="4">
        <v>0.91469715723675649</v>
      </c>
      <c r="AG174" s="4">
        <v>1.0170428071042505</v>
      </c>
      <c r="AH174" s="4">
        <v>0.99218159625810964</v>
      </c>
      <c r="AI174" s="4">
        <v>1.0110904673132353</v>
      </c>
      <c r="AJ174" s="4">
        <v>0.97672955524323835</v>
      </c>
      <c r="AK174" s="4">
        <v>0.86465584631357151</v>
      </c>
      <c r="AL174" s="4">
        <v>1.0061943420506971</v>
      </c>
      <c r="AM174" s="4">
        <v>1.0837760952310325</v>
      </c>
      <c r="AN174" s="4">
        <v>1.0558026133082672</v>
      </c>
      <c r="AO174" s="4">
        <v>0.97126894014807796</v>
      </c>
      <c r="AP174" s="4">
        <v>0.89311320386100146</v>
      </c>
      <c r="AQ174" s="4">
        <v>1.0013511065089344</v>
      </c>
      <c r="AR174" s="4">
        <v>0.99519985961953594</v>
      </c>
      <c r="AS174" s="4">
        <v>1.0190242603366333</v>
      </c>
    </row>
    <row r="175" spans="1:45" x14ac:dyDescent="0.25">
      <c r="A175" s="1">
        <v>2006164</v>
      </c>
      <c r="B175" s="12">
        <v>42217</v>
      </c>
      <c r="C175" s="12">
        <f>VLOOKUP(B175,'Question accuracy'!$A$2:$C$177,3,0)</f>
        <v>0.72060000000000002</v>
      </c>
      <c r="D175" s="12">
        <f>VLOOKUP(B175,'Challenge questions'!$A$2:$C$176,3,0)</f>
        <v>0.36959999999999998</v>
      </c>
      <c r="E175" s="13">
        <f>VLOOKUP(B175,'Cluster failure'!$E$2:$F$177,2,0)</f>
        <v>0.46666666666666667</v>
      </c>
      <c r="F175" s="5">
        <f t="shared" si="22"/>
        <v>-0.63982702549095649</v>
      </c>
      <c r="G175" s="5">
        <f t="shared" si="23"/>
        <v>0.73963296118663335</v>
      </c>
      <c r="H175" s="5">
        <f t="shared" si="24"/>
        <v>-0.24238869026588084</v>
      </c>
      <c r="I175" s="5">
        <f t="shared" si="25"/>
        <v>-1.1808055775491304</v>
      </c>
      <c r="J175" s="5">
        <f t="shared" si="26"/>
        <v>-1.0120739693942018</v>
      </c>
      <c r="K175" s="5">
        <f t="shared" si="27"/>
        <v>2</v>
      </c>
      <c r="L175" s="5">
        <f t="shared" si="28"/>
        <v>4</v>
      </c>
      <c r="M175" s="5">
        <f t="shared" si="29"/>
        <v>3</v>
      </c>
      <c r="N175" s="5">
        <f t="shared" si="30"/>
        <v>2</v>
      </c>
      <c r="O175" s="5">
        <f t="shared" si="31"/>
        <v>2</v>
      </c>
      <c r="P175" s="4">
        <v>0.94215809619432278</v>
      </c>
      <c r="Q175" s="4">
        <v>1.0774418527082228</v>
      </c>
      <c r="R175" s="4">
        <v>0.96921033981073934</v>
      </c>
      <c r="S175" s="4">
        <v>0.8393824787587767</v>
      </c>
      <c r="T175" s="4">
        <v>0.91488695797901975</v>
      </c>
      <c r="U175" s="4">
        <v>0.95655464511985688</v>
      </c>
      <c r="V175" s="4">
        <v>1.0231093243156637</v>
      </c>
      <c r="W175" s="4">
        <v>0.8918330321255058</v>
      </c>
      <c r="X175" s="4">
        <v>0.9454854939393722</v>
      </c>
      <c r="Y175" s="4">
        <v>0.87366912453734813</v>
      </c>
      <c r="Z175" s="4">
        <v>0.95369979052367204</v>
      </c>
      <c r="AA175" s="4">
        <v>1.0288639185293371</v>
      </c>
      <c r="AB175" s="4">
        <v>0.93447669976240932</v>
      </c>
      <c r="AC175" s="4">
        <v>0.90920192696518376</v>
      </c>
      <c r="AD175" s="4">
        <v>0.96501325216799627</v>
      </c>
      <c r="AE175" s="4">
        <v>0.8872267072618204</v>
      </c>
      <c r="AF175" s="4">
        <v>1.0640528113705676</v>
      </c>
      <c r="AG175" s="4">
        <v>0.97061314540525245</v>
      </c>
      <c r="AH175" s="4">
        <v>0.87284467196747773</v>
      </c>
      <c r="AI175" s="4">
        <v>0.99816700771932387</v>
      </c>
      <c r="AJ175" s="4">
        <v>1.0406096814262036</v>
      </c>
      <c r="AK175" s="4">
        <v>0.994182340699861</v>
      </c>
      <c r="AL175" s="4">
        <v>0.83295298886709113</v>
      </c>
      <c r="AM175" s="4">
        <v>0.88645304085207421</v>
      </c>
      <c r="AN175" s="4">
        <v>0.91144626627014402</v>
      </c>
      <c r="AO175" s="4">
        <v>0.92760997322068339</v>
      </c>
      <c r="AP175" s="4">
        <v>0.97374597453056178</v>
      </c>
      <c r="AQ175" s="4">
        <v>0.86939271752074188</v>
      </c>
      <c r="AR175" s="4">
        <v>0.853316900653735</v>
      </c>
      <c r="AS175" s="4">
        <v>0.87433156674690748</v>
      </c>
    </row>
    <row r="176" spans="1:45" x14ac:dyDescent="0.25">
      <c r="A176" s="1">
        <v>2010305</v>
      </c>
      <c r="B176" s="12" t="e">
        <v>#N/A</v>
      </c>
      <c r="C176" s="12" t="e">
        <f>VLOOKUP(B176,'Question accuracy'!$A$2:$C$177,3,0)</f>
        <v>#N/A</v>
      </c>
      <c r="D176" s="12" t="e">
        <f>VLOOKUP(B176,'Challenge questions'!$A$2:$C$176,3,0)</f>
        <v>#N/A</v>
      </c>
      <c r="E176" s="13" t="e">
        <f>VLOOKUP(B176,'Cluster failure'!$E$2:$F$177,2,0)</f>
        <v>#N/A</v>
      </c>
      <c r="F176" s="5">
        <f t="shared" si="22"/>
        <v>-0.56236281197995208</v>
      </c>
      <c r="G176" s="5">
        <f t="shared" si="23"/>
        <v>-1.1787198607037657</v>
      </c>
      <c r="H176" s="5">
        <f t="shared" si="24"/>
        <v>-0.79844157248152059</v>
      </c>
      <c r="I176" s="5">
        <f t="shared" si="25"/>
        <v>-2.8919932018786457E-2</v>
      </c>
      <c r="J176" s="5">
        <f t="shared" si="26"/>
        <v>-0.16987465583886877</v>
      </c>
      <c r="K176" s="5">
        <f t="shared" si="27"/>
        <v>2</v>
      </c>
      <c r="L176" s="5">
        <f t="shared" si="28"/>
        <v>2</v>
      </c>
      <c r="M176" s="5">
        <f t="shared" si="29"/>
        <v>2</v>
      </c>
      <c r="N176" s="5">
        <f t="shared" si="30"/>
        <v>3</v>
      </c>
      <c r="O176" s="5">
        <f t="shared" si="31"/>
        <v>3</v>
      </c>
      <c r="P176" s="4">
        <v>0.94891585407080437</v>
      </c>
      <c r="Q176" s="4">
        <v>0.87416985466232644</v>
      </c>
      <c r="R176" s="4">
        <v>0.89632198198254642</v>
      </c>
      <c r="S176" s="4">
        <v>0.99665774320486056</v>
      </c>
      <c r="T176" s="4">
        <v>0.98473566291211545</v>
      </c>
      <c r="U176" s="4">
        <v>0.93096493154642612</v>
      </c>
      <c r="V176" s="4">
        <v>0.80235659745415011</v>
      </c>
      <c r="W176" s="4">
        <v>0.87140937554082842</v>
      </c>
      <c r="X176" s="4">
        <v>0.94967336506314182</v>
      </c>
      <c r="Y176" s="4">
        <v>0.94080967644851687</v>
      </c>
      <c r="Z176" s="4">
        <v>0.93866559973085328</v>
      </c>
      <c r="AA176" s="4">
        <v>0.89647269028300924</v>
      </c>
      <c r="AB176" s="4">
        <v>0.95665127536586325</v>
      </c>
      <c r="AC176" s="4">
        <v>0.79474326778555859</v>
      </c>
      <c r="AD176" s="4">
        <v>0.9394662251029916</v>
      </c>
      <c r="AE176" s="4">
        <v>0.84258521319183988</v>
      </c>
      <c r="AF176" s="4">
        <v>0.91989620722008925</v>
      </c>
      <c r="AG176" s="4">
        <v>0.98902466994111249</v>
      </c>
      <c r="AH176" s="4">
        <v>0.88825369077554484</v>
      </c>
      <c r="AI176" s="4">
        <v>0.98007739221826429</v>
      </c>
      <c r="AJ176" s="4">
        <v>0.9456585506474523</v>
      </c>
      <c r="AK176" s="4">
        <v>0.85130404689423678</v>
      </c>
      <c r="AL176" s="4">
        <v>0.76833392225360886</v>
      </c>
      <c r="AM176" s="4">
        <v>0.78512062687550355</v>
      </c>
      <c r="AN176" s="4">
        <v>1.005683804876812</v>
      </c>
      <c r="AO176" s="4">
        <v>0.92416498179775852</v>
      </c>
      <c r="AP176" s="4">
        <v>0.77259425399260129</v>
      </c>
      <c r="AQ176" s="4">
        <v>0.89665587324626139</v>
      </c>
      <c r="AR176" s="4">
        <v>0.83793958693755088</v>
      </c>
      <c r="AS176" s="4">
        <v>0.98616599258387672</v>
      </c>
    </row>
    <row r="177" spans="1:45" x14ac:dyDescent="0.25">
      <c r="A177" s="1">
        <v>2013790</v>
      </c>
      <c r="B177" s="12" t="e">
        <v>#N/A</v>
      </c>
      <c r="C177" s="12" t="e">
        <f>VLOOKUP(B177,'Question accuracy'!$A$2:$C$177,3,0)</f>
        <v>#N/A</v>
      </c>
      <c r="D177" s="12" t="e">
        <f>VLOOKUP(B177,'Challenge questions'!$A$2:$C$176,3,0)</f>
        <v>#N/A</v>
      </c>
      <c r="E177" s="13" t="e">
        <f>VLOOKUP(B177,'Cluster failure'!$E$2:$F$177,2,0)</f>
        <v>#N/A</v>
      </c>
      <c r="F177" s="5">
        <f t="shared" si="22"/>
        <v>0.90300426173317716</v>
      </c>
      <c r="G177" s="5">
        <f t="shared" si="23"/>
        <v>0.212926339712533</v>
      </c>
      <c r="H177" s="5">
        <f t="shared" si="24"/>
        <v>0.40763474270706668</v>
      </c>
      <c r="I177" s="5">
        <f t="shared" si="25"/>
        <v>-0.14360555077087164</v>
      </c>
      <c r="J177" s="5">
        <f t="shared" si="26"/>
        <v>0.50210107628269907</v>
      </c>
      <c r="K177" s="5">
        <f t="shared" si="27"/>
        <v>4</v>
      </c>
      <c r="L177" s="5">
        <f t="shared" si="28"/>
        <v>3</v>
      </c>
      <c r="M177" s="5">
        <f t="shared" si="29"/>
        <v>3</v>
      </c>
      <c r="N177" s="5">
        <f t="shared" si="30"/>
        <v>3</v>
      </c>
      <c r="O177" s="5">
        <f t="shared" si="31"/>
        <v>4</v>
      </c>
      <c r="P177" s="4">
        <v>1.0767503138231769</v>
      </c>
      <c r="Q177" s="4">
        <v>1.0216311039714292</v>
      </c>
      <c r="R177" s="4">
        <v>1.0544165173067652</v>
      </c>
      <c r="S177" s="4">
        <v>0.98099888758200715</v>
      </c>
      <c r="T177" s="4">
        <v>1.0404666922298882</v>
      </c>
      <c r="U177" s="4">
        <v>1.1054872496201875</v>
      </c>
      <c r="V177" s="4">
        <v>1.0478565905818407</v>
      </c>
      <c r="W177" s="4">
        <v>1.0795595995546579</v>
      </c>
      <c r="X177" s="4">
        <v>0.94416548903051034</v>
      </c>
      <c r="Y177" s="4">
        <v>1.0198035425150833</v>
      </c>
      <c r="Z177" s="4">
        <v>1.0333817209039047</v>
      </c>
      <c r="AA177" s="4">
        <v>0.94198202950256971</v>
      </c>
      <c r="AB177" s="4">
        <v>1.0321781735307729</v>
      </c>
      <c r="AC177" s="4">
        <v>1.1033993196726388</v>
      </c>
      <c r="AD177" s="4">
        <v>1.0278583577681137</v>
      </c>
      <c r="AE177" s="4">
        <v>1.05261332834432</v>
      </c>
      <c r="AF177" s="4">
        <v>1.0489472621353253</v>
      </c>
      <c r="AG177" s="4">
        <v>1.0236756159183933</v>
      </c>
      <c r="AH177" s="4">
        <v>1.0737368806748986</v>
      </c>
      <c r="AI177" s="4">
        <v>1.0468719919119336</v>
      </c>
      <c r="AJ177" s="4">
        <v>1.192354293545115</v>
      </c>
      <c r="AK177" s="4">
        <v>0.89275224946557963</v>
      </c>
      <c r="AL177" s="4">
        <v>0.89141245205688657</v>
      </c>
      <c r="AM177" s="4">
        <v>0.985967448326453</v>
      </c>
      <c r="AN177" s="4">
        <v>1.0302917397836402</v>
      </c>
      <c r="AO177" s="4">
        <v>1.1540787222914708</v>
      </c>
      <c r="AP177" s="4">
        <v>0.9272279644353757</v>
      </c>
      <c r="AQ177" s="4">
        <v>0.87181784997038736</v>
      </c>
      <c r="AR177" s="4">
        <v>0.97982254590335194</v>
      </c>
      <c r="AS177" s="4">
        <v>1.0003218821329856</v>
      </c>
    </row>
    <row r="178" spans="1:45" x14ac:dyDescent="0.25">
      <c r="A178" s="1">
        <v>2006083</v>
      </c>
      <c r="B178" s="12">
        <v>42262</v>
      </c>
      <c r="C178" s="12">
        <f>VLOOKUP(B178,'Question accuracy'!$A$2:$C$177,3,0)</f>
        <v>0.76049999999999995</v>
      </c>
      <c r="D178" s="12">
        <f>VLOOKUP(B178,'Challenge questions'!$A$2:$C$176,3,0)</f>
        <v>0.40379999999999999</v>
      </c>
      <c r="E178" s="13">
        <f>VLOOKUP(B178,'Cluster failure'!$E$2:$F$177,2,0)</f>
        <v>0.31428571428571428</v>
      </c>
      <c r="F178" s="5">
        <f t="shared" si="22"/>
        <v>0.89474193250083001</v>
      </c>
      <c r="G178" s="5">
        <f t="shared" si="23"/>
        <v>0.45786244372169349</v>
      </c>
      <c r="H178" s="5">
        <f t="shared" si="24"/>
        <v>0.22124772565809084</v>
      </c>
      <c r="I178" s="5">
        <f t="shared" si="25"/>
        <v>-0.23769868567975841</v>
      </c>
      <c r="J178" s="5">
        <f t="shared" si="26"/>
        <v>1.0361584674705713</v>
      </c>
      <c r="K178" s="5">
        <f t="shared" si="27"/>
        <v>4</v>
      </c>
      <c r="L178" s="5">
        <f t="shared" si="28"/>
        <v>3</v>
      </c>
      <c r="M178" s="5">
        <f t="shared" si="29"/>
        <v>3</v>
      </c>
      <c r="N178" s="5">
        <f t="shared" si="30"/>
        <v>3</v>
      </c>
      <c r="O178" s="5">
        <f t="shared" si="31"/>
        <v>4</v>
      </c>
      <c r="P178" s="4">
        <v>1.0760295316978921</v>
      </c>
      <c r="Q178" s="4">
        <v>1.0475849591159987</v>
      </c>
      <c r="R178" s="4">
        <v>1.02998459000686</v>
      </c>
      <c r="S178" s="4">
        <v>0.96815167246757383</v>
      </c>
      <c r="T178" s="4">
        <v>1.084759315762132</v>
      </c>
      <c r="U178" s="4">
        <v>1.0354756837206427</v>
      </c>
      <c r="V178" s="4">
        <v>1.0458147170044847</v>
      </c>
      <c r="W178" s="4">
        <v>1.1130475353399971</v>
      </c>
      <c r="X178" s="4">
        <v>1.0206848034078628</v>
      </c>
      <c r="Y178" s="4">
        <v>1.057070623260425</v>
      </c>
      <c r="Z178" s="4">
        <v>1.0470020336666421</v>
      </c>
      <c r="AA178" s="4">
        <v>1.0507518666467934</v>
      </c>
      <c r="AB178" s="4">
        <v>1.0485339998634775</v>
      </c>
      <c r="AC178" s="4">
        <v>1.0072416094311067</v>
      </c>
      <c r="AD178" s="4">
        <v>1.0208504115249821</v>
      </c>
      <c r="AE178" s="4">
        <v>1.0134292316739708</v>
      </c>
      <c r="AF178" s="4">
        <v>1.0520314664140691</v>
      </c>
      <c r="AG178" s="4">
        <v>1.0713213046130143</v>
      </c>
      <c r="AH178" s="4">
        <v>0.98431114391030083</v>
      </c>
      <c r="AI178" s="4">
        <v>1.0270890961176455</v>
      </c>
      <c r="AJ178" s="4">
        <v>1.1704090212611813</v>
      </c>
      <c r="AK178" s="4">
        <v>1.1065679533078936</v>
      </c>
      <c r="AL178" s="4">
        <v>0.99907584867551125</v>
      </c>
      <c r="AM178" s="4">
        <v>0.90883261459185805</v>
      </c>
      <c r="AN178" s="4">
        <v>1.0558026133082672</v>
      </c>
      <c r="AO178" s="4">
        <v>1.0989056843538703</v>
      </c>
      <c r="AP178" s="4">
        <v>1.0314255140033064</v>
      </c>
      <c r="AQ178" s="4">
        <v>0.95529161816152597</v>
      </c>
      <c r="AR178" s="4">
        <v>0.90716081689182104</v>
      </c>
      <c r="AS178" s="4">
        <v>1.0874947505558665</v>
      </c>
    </row>
    <row r="179" spans="1:45" x14ac:dyDescent="0.25">
      <c r="A179" s="1">
        <v>2013826</v>
      </c>
      <c r="B179" s="12">
        <v>128417</v>
      </c>
      <c r="C179" s="12">
        <f>VLOOKUP(B179,'Question accuracy'!$A$2:$C$177,3,0)</f>
        <v>0.61309999999999998</v>
      </c>
      <c r="D179" s="12">
        <f>VLOOKUP(B179,'Challenge questions'!$A$2:$C$176,3,0)</f>
        <v>0.44440000000000002</v>
      </c>
      <c r="E179" s="13">
        <f>VLOOKUP(B179,'Cluster failure'!$E$2:$F$177,2,0)</f>
        <v>0.5357142857142857</v>
      </c>
      <c r="F179" s="5">
        <f t="shared" si="22"/>
        <v>-0.57524949390116842</v>
      </c>
      <c r="G179" s="5">
        <f t="shared" si="23"/>
        <v>-0.97061817015038665</v>
      </c>
      <c r="H179" s="5">
        <f t="shared" si="24"/>
        <v>-1.0602332774037202</v>
      </c>
      <c r="I179" s="5">
        <f t="shared" si="25"/>
        <v>-1.1705093356275316</v>
      </c>
      <c r="J179" s="5">
        <f t="shared" si="26"/>
        <v>0.42247010921324124</v>
      </c>
      <c r="K179" s="5">
        <f t="shared" si="27"/>
        <v>2</v>
      </c>
      <c r="L179" s="5">
        <f t="shared" si="28"/>
        <v>2</v>
      </c>
      <c r="M179" s="5">
        <f t="shared" si="29"/>
        <v>2</v>
      </c>
      <c r="N179" s="5">
        <f t="shared" si="30"/>
        <v>2</v>
      </c>
      <c r="O179" s="5">
        <f t="shared" si="31"/>
        <v>3</v>
      </c>
      <c r="P179" s="4">
        <v>0.94779165655678144</v>
      </c>
      <c r="Q179" s="4">
        <v>0.89622067135924111</v>
      </c>
      <c r="R179" s="4">
        <v>0.86200587990824395</v>
      </c>
      <c r="S179" s="4">
        <v>0.84078829901298668</v>
      </c>
      <c r="T179" s="4">
        <v>1.0338624124200517</v>
      </c>
      <c r="U179" s="4">
        <v>0.90997882244774653</v>
      </c>
      <c r="V179" s="4">
        <v>0.96191476532210629</v>
      </c>
      <c r="W179" s="4">
        <v>0.86435208547642961</v>
      </c>
      <c r="X179" s="4">
        <v>0.83058445439809125</v>
      </c>
      <c r="Y179" s="4">
        <v>0.9652136231964713</v>
      </c>
      <c r="Z179" s="4">
        <v>0.945869661044207</v>
      </c>
      <c r="AA179" s="4">
        <v>0.89229292915930503</v>
      </c>
      <c r="AB179" s="4">
        <v>0.80647070073832705</v>
      </c>
      <c r="AC179" s="4">
        <v>0.848048369837481</v>
      </c>
      <c r="AD179" s="4">
        <v>1.0272866451364242</v>
      </c>
      <c r="AE179" s="4">
        <v>0.89414521934750579</v>
      </c>
      <c r="AF179" s="4">
        <v>0.84980638995691071</v>
      </c>
      <c r="AG179" s="4">
        <v>0.88640435853571742</v>
      </c>
      <c r="AH179" s="4">
        <v>0.88054918137151128</v>
      </c>
      <c r="AI179" s="4">
        <v>0.96546065233112444</v>
      </c>
      <c r="AJ179" s="4">
        <v>1.05716472745862</v>
      </c>
      <c r="AK179" s="4">
        <v>0.74567573165054724</v>
      </c>
      <c r="AL179" s="4">
        <v>0.8307487346682404</v>
      </c>
      <c r="AM179" s="4">
        <v>0.80056491240369787</v>
      </c>
      <c r="AN179" s="4">
        <v>0.91925222176198407</v>
      </c>
      <c r="AO179" s="4">
        <v>0.92416498179775852</v>
      </c>
      <c r="AP179" s="4">
        <v>0.84825780767493753</v>
      </c>
      <c r="AQ179" s="4">
        <v>0.89528606209151951</v>
      </c>
      <c r="AR179" s="4">
        <v>0.76276160876953936</v>
      </c>
      <c r="AS179" s="4">
        <v>0.92246448961288741</v>
      </c>
    </row>
    <row r="180" spans="1:45" x14ac:dyDescent="0.25">
      <c r="A180" s="1">
        <v>2013743</v>
      </c>
      <c r="B180" s="12">
        <v>128418</v>
      </c>
      <c r="C180" s="12">
        <f>VLOOKUP(B180,'Question accuracy'!$A$2:$C$177,3,0)</f>
        <v>0.60980000000000001</v>
      </c>
      <c r="D180" s="12">
        <f>VLOOKUP(B180,'Challenge questions'!$A$2:$C$176,3,0)</f>
        <v>9.7600000000000006E-2</v>
      </c>
      <c r="E180" s="13">
        <f>VLOOKUP(B180,'Cluster failure'!$E$2:$F$177,2,0)</f>
        <v>0.66666666666666663</v>
      </c>
      <c r="F180" s="5">
        <f t="shared" si="22"/>
        <v>0.53550640513267889</v>
      </c>
      <c r="G180" s="5">
        <f t="shared" si="23"/>
        <v>-0.23580985812290411</v>
      </c>
      <c r="H180" s="5">
        <f t="shared" si="24"/>
        <v>0.11470503405372236</v>
      </c>
      <c r="I180" s="5">
        <f t="shared" si="25"/>
        <v>0.32794789516381351</v>
      </c>
      <c r="J180" s="5">
        <f t="shared" si="26"/>
        <v>0.36677822182659642</v>
      </c>
      <c r="K180" s="5">
        <f t="shared" si="27"/>
        <v>4</v>
      </c>
      <c r="L180" s="5">
        <f t="shared" si="28"/>
        <v>3</v>
      </c>
      <c r="M180" s="5">
        <f t="shared" si="29"/>
        <v>3</v>
      </c>
      <c r="N180" s="5">
        <f t="shared" si="30"/>
        <v>3</v>
      </c>
      <c r="O180" s="5">
        <f t="shared" si="31"/>
        <v>3</v>
      </c>
      <c r="P180" s="4">
        <v>1.0446908450378993</v>
      </c>
      <c r="Q180" s="4">
        <v>0.9740822367929497</v>
      </c>
      <c r="R180" s="4">
        <v>1.0160187927274811</v>
      </c>
      <c r="S180" s="4">
        <v>1.0453834844364056</v>
      </c>
      <c r="T180" s="4">
        <v>1.0292435459039828</v>
      </c>
      <c r="U180" s="4">
        <v>1.0820515063927532</v>
      </c>
      <c r="V180" s="4">
        <v>1.0554011472730058</v>
      </c>
      <c r="W180" s="4">
        <v>0.99985242018914822</v>
      </c>
      <c r="X180" s="4">
        <v>1.0655924712079499</v>
      </c>
      <c r="Y180" s="4">
        <v>1.0314282903405678</v>
      </c>
      <c r="Z180" s="4">
        <v>1.0007448170271422</v>
      </c>
      <c r="AA180" s="4">
        <v>1.0184517142414038</v>
      </c>
      <c r="AB180" s="4">
        <v>1.0216661003693239</v>
      </c>
      <c r="AC180" s="4">
        <v>1.075805782534482</v>
      </c>
      <c r="AD180" s="4">
        <v>1.1217412061620633</v>
      </c>
      <c r="AE180" s="4">
        <v>0.87884708049008087</v>
      </c>
      <c r="AF180" s="4">
        <v>1.0911797055623083</v>
      </c>
      <c r="AG180" s="4">
        <v>1.0263785448205838</v>
      </c>
      <c r="AH180" s="4">
        <v>1.0753340401886888</v>
      </c>
      <c r="AI180" s="4">
        <v>1.0421035424082064</v>
      </c>
      <c r="AJ180" s="4">
        <v>1.1119191213297333</v>
      </c>
      <c r="AK180" s="4">
        <v>0.994182340699861</v>
      </c>
      <c r="AL180" s="4">
        <v>1.0282222378319024</v>
      </c>
      <c r="AM180" s="4">
        <v>1.0820703346612335</v>
      </c>
      <c r="AN180" s="4">
        <v>1.1266304723618461</v>
      </c>
      <c r="AO180" s="4">
        <v>1.0917044995186709</v>
      </c>
      <c r="AP180" s="4">
        <v>0.94521197864496698</v>
      </c>
      <c r="AQ180" s="4">
        <v>0.98771952864617463</v>
      </c>
      <c r="AR180" s="4">
        <v>1.0271892933987028</v>
      </c>
      <c r="AS180" s="4">
        <v>1.100754373134565</v>
      </c>
    </row>
    <row r="181" spans="1:45" x14ac:dyDescent="0.25">
      <c r="A181" s="1">
        <v>2006027</v>
      </c>
      <c r="B181" s="12">
        <v>42223</v>
      </c>
      <c r="C181" s="12">
        <f>VLOOKUP(B181,'Question accuracy'!$A$2:$C$177,3,0)</f>
        <v>0.76060000000000005</v>
      </c>
      <c r="D181" s="12">
        <f>VLOOKUP(B181,'Challenge questions'!$A$2:$C$176,3,0)</f>
        <v>0.42220000000000002</v>
      </c>
      <c r="E181" s="13">
        <f>VLOOKUP(B181,'Cluster failure'!$E$2:$F$177,2,0)</f>
        <v>0.3888888888888889</v>
      </c>
      <c r="F181" s="5">
        <f t="shared" si="22"/>
        <v>0.46035436796610973</v>
      </c>
      <c r="G181" s="5">
        <f t="shared" si="23"/>
        <v>4.8246491591529784E-3</v>
      </c>
      <c r="H181" s="5">
        <f t="shared" si="24"/>
        <v>0.38483566631598054</v>
      </c>
      <c r="I181" s="5">
        <f t="shared" si="25"/>
        <v>-0.75115057810808961</v>
      </c>
      <c r="J181" s="5">
        <f t="shared" si="26"/>
        <v>0.36677822182659642</v>
      </c>
      <c r="K181" s="5">
        <f t="shared" si="27"/>
        <v>3</v>
      </c>
      <c r="L181" s="5">
        <f t="shared" si="28"/>
        <v>3</v>
      </c>
      <c r="M181" s="5">
        <f t="shared" si="29"/>
        <v>3</v>
      </c>
      <c r="N181" s="5">
        <f t="shared" si="30"/>
        <v>2</v>
      </c>
      <c r="O181" s="5">
        <f t="shared" si="31"/>
        <v>3</v>
      </c>
      <c r="P181" s="4">
        <v>1.0381347948557869</v>
      </c>
      <c r="Q181" s="4">
        <v>0.99958028727451442</v>
      </c>
      <c r="R181" s="4">
        <v>1.0514279755847544</v>
      </c>
      <c r="S181" s="4">
        <v>0.89804637818306343</v>
      </c>
      <c r="T181" s="4">
        <v>1.0292435459039828</v>
      </c>
      <c r="U181" s="4">
        <v>1.0354756837206427</v>
      </c>
      <c r="V181" s="4">
        <v>1.016879041123202</v>
      </c>
      <c r="W181" s="4">
        <v>1.0001015655107615</v>
      </c>
      <c r="X181" s="4">
        <v>1.0295488175564105</v>
      </c>
      <c r="Y181" s="4">
        <v>1.0076377269548551</v>
      </c>
      <c r="Z181" s="4">
        <v>1.0071610684765258</v>
      </c>
      <c r="AA181" s="4">
        <v>1.0215679358235183</v>
      </c>
      <c r="AB181" s="4">
        <v>1.0300232497988491</v>
      </c>
      <c r="AC181" s="4">
        <v>1.0262646249313416</v>
      </c>
      <c r="AD181" s="4">
        <v>1.0274845525171885</v>
      </c>
      <c r="AE181" s="4">
        <v>0.94803220134693422</v>
      </c>
      <c r="AF181" s="4">
        <v>1.038310283238961</v>
      </c>
      <c r="AG181" s="4">
        <v>0.9838787630335375</v>
      </c>
      <c r="AH181" s="4">
        <v>1.0368114931685211</v>
      </c>
      <c r="AI181" s="4">
        <v>1.0464742855085125</v>
      </c>
      <c r="AJ181" s="4">
        <v>1.0808064183338422</v>
      </c>
      <c r="AK181" s="4">
        <v>0.9915000941743588</v>
      </c>
      <c r="AL181" s="4">
        <v>0.95552578789173481</v>
      </c>
      <c r="AM181" s="4">
        <v>0.89168256849386462</v>
      </c>
      <c r="AN181" s="4">
        <v>0.89854317113986049</v>
      </c>
      <c r="AO181" s="4">
        <v>1.0141257235393586</v>
      </c>
      <c r="AP181" s="4">
        <v>1.0235705877038497</v>
      </c>
      <c r="AQ181" s="4">
        <v>1.0026317249636525</v>
      </c>
      <c r="AR181" s="4">
        <v>0.9969550864953286</v>
      </c>
      <c r="AS181" s="4">
        <v>0.96858237994434282</v>
      </c>
    </row>
    <row r="182" spans="1:45" x14ac:dyDescent="0.25">
      <c r="A182" s="1">
        <v>2006031</v>
      </c>
      <c r="B182" s="12">
        <v>42264</v>
      </c>
      <c r="C182" s="12">
        <f>VLOOKUP(B182,'Question accuracy'!$A$2:$C$177,3,0)</f>
        <v>0.7006</v>
      </c>
      <c r="D182" s="12">
        <f>VLOOKUP(B182,'Challenge questions'!$A$2:$C$176,3,0)</f>
        <v>0.4</v>
      </c>
      <c r="E182" s="13">
        <f>VLOOKUP(B182,'Cluster failure'!$E$2:$F$177,2,0)</f>
        <v>0.5714285714285714</v>
      </c>
      <c r="F182" s="5">
        <f t="shared" si="22"/>
        <v>0.46035436796610973</v>
      </c>
      <c r="G182" s="5">
        <f t="shared" si="23"/>
        <v>0.18039352298385486</v>
      </c>
      <c r="H182" s="5">
        <f t="shared" si="24"/>
        <v>0.17431810423582356</v>
      </c>
      <c r="I182" s="5">
        <f t="shared" si="25"/>
        <v>-2.1325565393440354E-2</v>
      </c>
      <c r="J182" s="5">
        <f t="shared" si="26"/>
        <v>0.57913655687456522</v>
      </c>
      <c r="K182" s="5">
        <f t="shared" si="27"/>
        <v>3</v>
      </c>
      <c r="L182" s="5">
        <f t="shared" si="28"/>
        <v>3</v>
      </c>
      <c r="M182" s="5">
        <f t="shared" si="29"/>
        <v>3</v>
      </c>
      <c r="N182" s="5">
        <f t="shared" si="30"/>
        <v>3</v>
      </c>
      <c r="O182" s="5">
        <f t="shared" si="31"/>
        <v>4</v>
      </c>
      <c r="P182" s="4">
        <v>1.0381347948557869</v>
      </c>
      <c r="Q182" s="4">
        <v>1.0181838701867791</v>
      </c>
      <c r="R182" s="4">
        <v>1.0238329753882323</v>
      </c>
      <c r="S182" s="4">
        <v>0.99769465691581483</v>
      </c>
      <c r="T182" s="4">
        <v>1.0468557125801012</v>
      </c>
      <c r="U182" s="4">
        <v>0.95123351107766307</v>
      </c>
      <c r="V182" s="4">
        <v>0.86936530837064607</v>
      </c>
      <c r="W182" s="4">
        <v>1.0142991940800967</v>
      </c>
      <c r="X182" s="4">
        <v>1.0185908678459781</v>
      </c>
      <c r="Y182" s="4">
        <v>1.0017110698771561</v>
      </c>
      <c r="Z182" s="4">
        <v>1.0606223464293798</v>
      </c>
      <c r="AA182" s="4">
        <v>0.81933310210111732</v>
      </c>
      <c r="AB182" s="4">
        <v>0.98567409859194088</v>
      </c>
      <c r="AC182" s="4">
        <v>1.0146522254067794</v>
      </c>
      <c r="AD182" s="4">
        <v>0.98337643511970774</v>
      </c>
      <c r="AE182" s="4">
        <v>0.89414521934750579</v>
      </c>
      <c r="AF182" s="4">
        <v>0.96756657956010372</v>
      </c>
      <c r="AG182" s="4">
        <v>1.0396441624488688</v>
      </c>
      <c r="AH182" s="4">
        <v>1.0113598982963059</v>
      </c>
      <c r="AI182" s="4">
        <v>1.0529360153054681</v>
      </c>
      <c r="AJ182" s="4">
        <v>1.1446865445168075</v>
      </c>
      <c r="AK182" s="4">
        <v>0.88474513202785732</v>
      </c>
      <c r="AL182" s="4">
        <v>0.97975793787179066</v>
      </c>
      <c r="AM182" s="4">
        <v>1.0684440556352308</v>
      </c>
      <c r="AN182" s="4">
        <v>0.98618119653085878</v>
      </c>
      <c r="AO182" s="4">
        <v>1.0646746733126027</v>
      </c>
      <c r="AP182" s="4">
        <v>0.92164719974659626</v>
      </c>
      <c r="AQ182" s="4">
        <v>0.94166004029876627</v>
      </c>
      <c r="AR182" s="4">
        <v>1.0537190812616812</v>
      </c>
      <c r="AS182" s="4">
        <v>1.0073998269075397</v>
      </c>
    </row>
    <row r="183" spans="1:45" x14ac:dyDescent="0.25">
      <c r="A183" s="1">
        <v>2006058</v>
      </c>
      <c r="B183" s="12">
        <v>42224</v>
      </c>
      <c r="C183" s="12">
        <f>VLOOKUP(B183,'Question accuracy'!$A$2:$C$177,3,0)</f>
        <v>0.84019999999999995</v>
      </c>
      <c r="D183" s="12">
        <f>VLOOKUP(B183,'Challenge questions'!$A$2:$C$176,3,0)</f>
        <v>0.53490000000000004</v>
      </c>
      <c r="E183" s="13">
        <f>VLOOKUP(B183,'Cluster failure'!$E$2:$F$177,2,0)</f>
        <v>0.24</v>
      </c>
      <c r="F183" s="5">
        <f t="shared" si="22"/>
        <v>1.5605357614231734</v>
      </c>
      <c r="G183" s="5">
        <f t="shared" si="23"/>
        <v>0.85074129941462806</v>
      </c>
      <c r="H183" s="5">
        <f t="shared" si="24"/>
        <v>0.2142402669581264</v>
      </c>
      <c r="I183" s="5">
        <f t="shared" si="25"/>
        <v>0.52643040690318743</v>
      </c>
      <c r="J183" s="5">
        <f t="shared" si="26"/>
        <v>0.88468299276443052</v>
      </c>
      <c r="K183" s="5">
        <f t="shared" si="27"/>
        <v>5</v>
      </c>
      <c r="L183" s="5">
        <f t="shared" si="28"/>
        <v>4</v>
      </c>
      <c r="M183" s="5">
        <f t="shared" si="29"/>
        <v>3</v>
      </c>
      <c r="N183" s="5">
        <f t="shared" si="30"/>
        <v>4</v>
      </c>
      <c r="O183" s="5">
        <f t="shared" si="31"/>
        <v>4</v>
      </c>
      <c r="P183" s="4">
        <v>1.1341114935172507</v>
      </c>
      <c r="Q183" s="4">
        <v>1.0892150852718279</v>
      </c>
      <c r="R183" s="4">
        <v>1.0290660403984953</v>
      </c>
      <c r="S183" s="4">
        <v>1.0724837349194825</v>
      </c>
      <c r="T183" s="4">
        <v>1.0721965345213293</v>
      </c>
      <c r="U183" s="4">
        <v>1.1595367950368194</v>
      </c>
      <c r="V183" s="4">
        <v>1.1923585849125342</v>
      </c>
      <c r="W183" s="4">
        <v>1.098766858330124</v>
      </c>
      <c r="X183" s="4">
        <v>1.1204400221149418</v>
      </c>
      <c r="Y183" s="4">
        <v>1.0500618307132388</v>
      </c>
      <c r="Z183" s="4">
        <v>1.0401918772852734</v>
      </c>
      <c r="AA183" s="4">
        <v>1.1247752332465708</v>
      </c>
      <c r="AB183" s="4">
        <v>1.0548674983101638</v>
      </c>
      <c r="AC183" s="4">
        <v>1.170803587113765</v>
      </c>
      <c r="AD183" s="4">
        <v>1.0846410350077145</v>
      </c>
      <c r="AE183" s="4">
        <v>1.111091846585671</v>
      </c>
      <c r="AF183" s="4">
        <v>1.1213908040327922</v>
      </c>
      <c r="AG183" s="4">
        <v>1.0978525398695849</v>
      </c>
      <c r="AH183" s="4">
        <v>1.1522131912852487</v>
      </c>
      <c r="AI183" s="4">
        <v>1.0774873606034836</v>
      </c>
      <c r="AJ183" s="4">
        <v>1.2818734996722438</v>
      </c>
      <c r="AK183" s="4">
        <v>1.1786320102473953</v>
      </c>
      <c r="AL183" s="4">
        <v>1.0507032927859727</v>
      </c>
      <c r="AM183" s="4">
        <v>1.1609109289656274</v>
      </c>
      <c r="AN183" s="4">
        <v>1.0519037290235629</v>
      </c>
      <c r="AO183" s="4">
        <v>1.1155348250751966</v>
      </c>
      <c r="AP183" s="4">
        <v>1.1676543164706208</v>
      </c>
      <c r="AQ183" s="4">
        <v>1.0848248747000733</v>
      </c>
      <c r="AR183" s="4">
        <v>1.0289445202744958</v>
      </c>
      <c r="AS183" s="4">
        <v>1.1078323179091194</v>
      </c>
    </row>
    <row r="184" spans="1:45" x14ac:dyDescent="0.25">
      <c r="A184" s="1">
        <v>2013974</v>
      </c>
      <c r="B184" s="12" t="e">
        <v>#N/A</v>
      </c>
      <c r="C184" s="12" t="e">
        <f>VLOOKUP(B184,'Question accuracy'!$A$2:$C$177,3,0)</f>
        <v>#N/A</v>
      </c>
      <c r="D184" s="12" t="e">
        <f>VLOOKUP(B184,'Challenge questions'!$A$2:$C$176,3,0)</f>
        <v>#N/A</v>
      </c>
      <c r="E184" s="13" t="e">
        <f>VLOOKUP(B184,'Cluster failure'!$E$2:$F$177,2,0)</f>
        <v>#N/A</v>
      </c>
      <c r="F184" s="5">
        <f t="shared" si="22"/>
        <v>-7.3815801510488477</v>
      </c>
      <c r="G184" s="5">
        <f t="shared" si="23"/>
        <v>-6.2376906258732356</v>
      </c>
      <c r="H184" s="5">
        <f t="shared" si="24"/>
        <v>-4.7717649262501407</v>
      </c>
      <c r="I184" s="5">
        <f t="shared" si="25"/>
        <v>-4.8753010822841301</v>
      </c>
      <c r="J184" s="5">
        <f t="shared" si="26"/>
        <v>-8.2685659740400652</v>
      </c>
      <c r="K184" s="5">
        <f t="shared" si="27"/>
        <v>1</v>
      </c>
      <c r="L184" s="5">
        <f t="shared" si="28"/>
        <v>1</v>
      </c>
      <c r="M184" s="5">
        <f t="shared" si="29"/>
        <v>1</v>
      </c>
      <c r="N184" s="5">
        <f t="shared" si="30"/>
        <v>1</v>
      </c>
      <c r="O184" s="5">
        <f t="shared" si="31"/>
        <v>1</v>
      </c>
      <c r="P184" s="4">
        <v>0.35402670983407525</v>
      </c>
      <c r="Q184" s="4">
        <v>0.33811252268602549</v>
      </c>
      <c r="R184" s="4">
        <v>0.3754919968512202</v>
      </c>
      <c r="S184" s="4">
        <v>0.33494633116311806</v>
      </c>
      <c r="T184" s="4">
        <v>0.31306199716043537</v>
      </c>
      <c r="U184" s="4">
        <v>1.1129609723647091</v>
      </c>
      <c r="V184" s="4">
        <v>1.0558172785425286</v>
      </c>
      <c r="W184" s="4">
        <v>1.0723362126091835</v>
      </c>
      <c r="X184" s="4">
        <v>1.0381686957544538</v>
      </c>
      <c r="Y184" s="4">
        <v>0.88029310005220596</v>
      </c>
      <c r="Z184" s="4">
        <v>1.0197614081411672</v>
      </c>
      <c r="AA184" s="4">
        <v>1.0872317801758873</v>
      </c>
      <c r="AB184" s="4">
        <v>0.99023614973355534</v>
      </c>
      <c r="AC184" s="4">
        <v>1.1450920221999992</v>
      </c>
      <c r="AD184" s="4">
        <v>0.96501325216799627</v>
      </c>
      <c r="AE184" s="4">
        <v>0.94111368926124894</v>
      </c>
      <c r="AF184" s="4">
        <v>1.0435093332222938</v>
      </c>
      <c r="AG184" s="4">
        <v>1.0836308461424828</v>
      </c>
      <c r="AH184" s="4">
        <v>1.0713988140147841</v>
      </c>
      <c r="AI184" s="4">
        <v>0.91328279252459499</v>
      </c>
      <c r="AJ184" s="4">
        <v>1.1869640672935973</v>
      </c>
      <c r="AK184" s="4">
        <v>1.1425284896576648</v>
      </c>
      <c r="AL184" s="4">
        <v>1.1300125053226922</v>
      </c>
      <c r="AM184" s="4">
        <v>1.1672710284764869</v>
      </c>
      <c r="AN184" s="4">
        <v>0.95646793506315575</v>
      </c>
      <c r="AO184" s="4">
        <v>1.0799449377350829</v>
      </c>
      <c r="AP184" s="4">
        <v>1.0707001455005913</v>
      </c>
      <c r="AQ184" s="4">
        <v>1.0196545638709373</v>
      </c>
      <c r="AR184" s="4">
        <v>1.1046196007400595</v>
      </c>
      <c r="AS184" s="4">
        <v>0.91702173398793796</v>
      </c>
    </row>
    <row r="185" spans="1:45" x14ac:dyDescent="0.25">
      <c r="A185" s="1">
        <v>2013723</v>
      </c>
      <c r="B185" s="12">
        <v>128419</v>
      </c>
      <c r="C185" s="12">
        <f>VLOOKUP(B185,'Question accuracy'!$A$2:$C$177,3,0)</f>
        <v>0.86960000000000004</v>
      </c>
      <c r="D185" s="12">
        <f>VLOOKUP(B185,'Challenge questions'!$A$2:$C$176,3,0)</f>
        <v>0.63100000000000001</v>
      </c>
      <c r="E185" s="13">
        <f>VLOOKUP(B185,'Cluster failure'!$E$2:$F$177,2,0)</f>
        <v>0.15555555555555556</v>
      </c>
      <c r="F185" s="5">
        <f t="shared" si="22"/>
        <v>1.270502118333678</v>
      </c>
      <c r="G185" s="5">
        <f t="shared" si="23"/>
        <v>0.91580693287198434</v>
      </c>
      <c r="H185" s="5">
        <f t="shared" si="24"/>
        <v>1.071784400992718</v>
      </c>
      <c r="I185" s="5">
        <f t="shared" si="25"/>
        <v>1.3035576167039815</v>
      </c>
      <c r="J185" s="5">
        <f t="shared" si="26"/>
        <v>1.0387539539481629</v>
      </c>
      <c r="K185" s="5">
        <f t="shared" si="27"/>
        <v>4</v>
      </c>
      <c r="L185" s="5">
        <f t="shared" si="28"/>
        <v>4</v>
      </c>
      <c r="M185" s="5">
        <f t="shared" si="29"/>
        <v>4</v>
      </c>
      <c r="N185" s="5">
        <f t="shared" si="30"/>
        <v>4</v>
      </c>
      <c r="O185" s="5">
        <f t="shared" si="31"/>
        <v>4</v>
      </c>
      <c r="P185" s="4">
        <v>1.1088097826084546</v>
      </c>
      <c r="Q185" s="4">
        <v>1.096109552841128</v>
      </c>
      <c r="R185" s="4">
        <v>1.1414743844500983</v>
      </c>
      <c r="S185" s="4">
        <v>1.1785905241688563</v>
      </c>
      <c r="T185" s="4">
        <v>1.0849745752217554</v>
      </c>
      <c r="U185" s="4">
        <v>1.1595367950368194</v>
      </c>
      <c r="V185" s="4">
        <v>1.1965469945276397</v>
      </c>
      <c r="W185" s="4">
        <v>1.1221524852626639</v>
      </c>
      <c r="X185" s="4">
        <v>1.2024672125249258</v>
      </c>
      <c r="Y185" s="4">
        <v>1.0747782788660238</v>
      </c>
      <c r="Z185" s="4">
        <v>1.1008572165514812</v>
      </c>
      <c r="AA185" s="4">
        <v>1.1393671986582083</v>
      </c>
      <c r="AB185" s="4">
        <v>1.079580474072394</v>
      </c>
      <c r="AC185" s="4">
        <v>1.2069676458898435</v>
      </c>
      <c r="AD185" s="4">
        <v>1.084267229756789</v>
      </c>
      <c r="AE185" s="4">
        <v>1.111091846585671</v>
      </c>
      <c r="AF185" s="4">
        <v>1.163623247459775</v>
      </c>
      <c r="AG185" s="4">
        <v>1.1086751794924856</v>
      </c>
      <c r="AH185" s="4">
        <v>1.1330348892470525</v>
      </c>
      <c r="AI185" s="4">
        <v>1.079180640896712</v>
      </c>
      <c r="AJ185" s="4">
        <v>1.2910409303842012</v>
      </c>
      <c r="AK185" s="4">
        <v>1.1946462451228401</v>
      </c>
      <c r="AL185" s="4">
        <v>1.1977947160865243</v>
      </c>
      <c r="AM185" s="4">
        <v>1.2282741420497647</v>
      </c>
      <c r="AN185" s="4">
        <v>1.0912206362962724</v>
      </c>
      <c r="AO185" s="4">
        <v>1.1971809964561337</v>
      </c>
      <c r="AP185" s="4">
        <v>1.0864099980995052</v>
      </c>
      <c r="AQ185" s="4">
        <v>1.1546670650284521</v>
      </c>
      <c r="AR185" s="4">
        <v>1.1844962025435715</v>
      </c>
      <c r="AS185" s="4">
        <v>1.1477685304364307</v>
      </c>
    </row>
    <row r="186" spans="1:45" x14ac:dyDescent="0.25">
      <c r="A186" s="1">
        <v>2009264</v>
      </c>
      <c r="B186" s="12">
        <v>42310</v>
      </c>
      <c r="C186" s="12">
        <f>VLOOKUP(B186,'Question accuracy'!$A$2:$C$177,3,0)</f>
        <v>0.69410000000000005</v>
      </c>
      <c r="D186" s="12">
        <f>VLOOKUP(B186,'Challenge questions'!$A$2:$C$176,3,0)</f>
        <v>0.45100000000000001</v>
      </c>
      <c r="E186" s="13">
        <f>VLOOKUP(B186,'Cluster failure'!$E$2:$F$177,2,0)</f>
        <v>0.4</v>
      </c>
      <c r="F186" s="5">
        <f t="shared" si="22"/>
        <v>0.24547276204318355</v>
      </c>
      <c r="G186" s="5">
        <f t="shared" si="23"/>
        <v>0.25896904448316721</v>
      </c>
      <c r="H186" s="5">
        <f t="shared" si="24"/>
        <v>-0.16554122583978889</v>
      </c>
      <c r="I186" s="5">
        <f t="shared" si="25"/>
        <v>0.51883604027783814</v>
      </c>
      <c r="J186" s="5">
        <f t="shared" si="26"/>
        <v>4.2483679209098721E-2</v>
      </c>
      <c r="K186" s="5">
        <f t="shared" si="27"/>
        <v>3</v>
      </c>
      <c r="L186" s="5">
        <f t="shared" si="28"/>
        <v>3</v>
      </c>
      <c r="M186" s="5">
        <f t="shared" si="29"/>
        <v>3</v>
      </c>
      <c r="N186" s="5">
        <f t="shared" si="30"/>
        <v>4</v>
      </c>
      <c r="O186" s="5">
        <f t="shared" si="31"/>
        <v>3</v>
      </c>
      <c r="P186" s="4">
        <v>1.0193891341291033</v>
      </c>
      <c r="Q186" s="4">
        <v>1.0265098689657337</v>
      </c>
      <c r="R186" s="4">
        <v>0.97928363619032022</v>
      </c>
      <c r="S186" s="4">
        <v>1.0714468212085277</v>
      </c>
      <c r="T186" s="4">
        <v>1.0023478295882338</v>
      </c>
      <c r="U186" s="4">
        <v>0.87231247247687727</v>
      </c>
      <c r="V186" s="4">
        <v>1.0465752569282045</v>
      </c>
      <c r="W186" s="4">
        <v>0.90636285445699194</v>
      </c>
      <c r="X186" s="4">
        <v>1.0130829918133468</v>
      </c>
      <c r="Y186" s="4">
        <v>0.99508709436229859</v>
      </c>
      <c r="Z186" s="4">
        <v>0.97350419150166712</v>
      </c>
      <c r="AA186" s="4">
        <v>1.0215679358235183</v>
      </c>
      <c r="AB186" s="4">
        <v>0.97262362527171586</v>
      </c>
      <c r="AC186" s="4">
        <v>1.0336752409070142</v>
      </c>
      <c r="AD186" s="4">
        <v>1.0286059682699646</v>
      </c>
      <c r="AE186" s="4">
        <v>0.98635043685957491</v>
      </c>
      <c r="AF186" s="4">
        <v>0.88660090447086171</v>
      </c>
      <c r="AG186" s="4">
        <v>1.0079670202847237</v>
      </c>
      <c r="AH186" s="4">
        <v>1.0459472191425692</v>
      </c>
      <c r="AI186" s="4">
        <v>0.9990648752057103</v>
      </c>
      <c r="AJ186" s="4">
        <v>1.0442617906863281</v>
      </c>
      <c r="AK186" s="4">
        <v>0.99684477615597122</v>
      </c>
      <c r="AL186" s="4">
        <v>0.99687159447666052</v>
      </c>
      <c r="AM186" s="4">
        <v>0.92507658068556786</v>
      </c>
      <c r="AN186" s="4">
        <v>1.0548996746904684</v>
      </c>
      <c r="AO186" s="4">
        <v>0.97071224738534612</v>
      </c>
      <c r="AP186" s="4">
        <v>0.84124466890721783</v>
      </c>
      <c r="AQ186" s="4">
        <v>0.89528606209151951</v>
      </c>
      <c r="AR186" s="4">
        <v>0.8746276443522184</v>
      </c>
      <c r="AS186" s="4">
        <v>0.98363453646386168</v>
      </c>
    </row>
    <row r="187" spans="1:45" x14ac:dyDescent="0.25">
      <c r="A187" s="1">
        <v>2013757</v>
      </c>
      <c r="B187" s="12">
        <v>128421</v>
      </c>
      <c r="C187" s="12">
        <f>VLOOKUP(B187,'Question accuracy'!$A$2:$C$177,3,0)</f>
        <v>0.69740000000000002</v>
      </c>
      <c r="D187" s="12">
        <f>VLOOKUP(B187,'Challenge questions'!$A$2:$C$176,3,0)</f>
        <v>0.2979</v>
      </c>
      <c r="E187" s="13">
        <f>VLOOKUP(B187,'Cluster failure'!$E$2:$F$177,2,0)</f>
        <v>0.46391752577319589</v>
      </c>
      <c r="F187" s="5">
        <f t="shared" si="22"/>
        <v>-1.3161953599900822</v>
      </c>
      <c r="G187" s="5">
        <f t="shared" si="23"/>
        <v>-0.6145737279132335</v>
      </c>
      <c r="H187" s="5">
        <f t="shared" si="24"/>
        <v>-0.38741076803968483</v>
      </c>
      <c r="I187" s="5">
        <f t="shared" si="25"/>
        <v>-0.71015275671319422</v>
      </c>
      <c r="J187" s="5">
        <f t="shared" si="26"/>
        <v>-0.79971563434623438</v>
      </c>
      <c r="K187" s="5">
        <f t="shared" si="27"/>
        <v>2</v>
      </c>
      <c r="L187" s="5">
        <f t="shared" si="28"/>
        <v>2</v>
      </c>
      <c r="M187" s="5">
        <f t="shared" si="29"/>
        <v>3</v>
      </c>
      <c r="N187" s="5">
        <f t="shared" si="30"/>
        <v>2</v>
      </c>
      <c r="O187" s="5">
        <f t="shared" si="31"/>
        <v>2</v>
      </c>
      <c r="P187" s="4">
        <v>0.8831536445553102</v>
      </c>
      <c r="Q187" s="4">
        <v>0.93394775906741545</v>
      </c>
      <c r="R187" s="4">
        <v>0.95020059912628085</v>
      </c>
      <c r="S187" s="4">
        <v>0.9036441067654235</v>
      </c>
      <c r="T187" s="4">
        <v>0.93249912465513807</v>
      </c>
      <c r="U187" s="4">
        <v>0.92133723845590831</v>
      </c>
      <c r="V187" s="4">
        <v>1.016879041123202</v>
      </c>
      <c r="W187" s="4">
        <v>0.94001688712340636</v>
      </c>
      <c r="X187" s="4">
        <v>0.96949532892212165</v>
      </c>
      <c r="Y187" s="4">
        <v>0.95874589838402879</v>
      </c>
      <c r="Z187" s="4">
        <v>0.94712179737642932</v>
      </c>
      <c r="AA187" s="4">
        <v>0.89091015056183831</v>
      </c>
      <c r="AB187" s="4">
        <v>0.99239107346547939</v>
      </c>
      <c r="AC187" s="4">
        <v>1.0832163985101546</v>
      </c>
      <c r="AD187" s="4">
        <v>1.0337228787478663</v>
      </c>
      <c r="AE187" s="4">
        <v>0.89327935818979709</v>
      </c>
      <c r="AF187" s="4">
        <v>0.96139817100261682</v>
      </c>
      <c r="AG187" s="4">
        <v>1.0703652285141976</v>
      </c>
      <c r="AH187" s="4">
        <v>1.0652914641245408</v>
      </c>
      <c r="AI187" s="4">
        <v>0.96675622622093194</v>
      </c>
      <c r="AJ187" s="4">
        <v>1.1612415905492239</v>
      </c>
      <c r="AK187" s="4">
        <v>0.85679171311580848</v>
      </c>
      <c r="AL187" s="4">
        <v>1.0367527803314529</v>
      </c>
      <c r="AM187" s="4">
        <v>0.91632328597178636</v>
      </c>
      <c r="AN187" s="4">
        <v>0.96426570363256447</v>
      </c>
      <c r="AO187" s="4">
        <v>0.92816666598341524</v>
      </c>
      <c r="AP187" s="4">
        <v>0.9764410299071079</v>
      </c>
      <c r="AQ187" s="4">
        <v>0.90658170020465756</v>
      </c>
      <c r="AR187" s="4">
        <v>0.85801552428923566</v>
      </c>
      <c r="AS187" s="4">
        <v>0.89050248883054073</v>
      </c>
    </row>
    <row r="188" spans="1:45" x14ac:dyDescent="0.25">
      <c r="A188" s="1">
        <v>2012555</v>
      </c>
      <c r="B188" s="12">
        <v>99988</v>
      </c>
      <c r="C188" s="12">
        <f>VLOOKUP(B188,'Question accuracy'!$A$2:$C$177,3,0)</f>
        <v>0.76049999999999995</v>
      </c>
      <c r="D188" s="12">
        <f>VLOOKUP(B188,'Challenge questions'!$A$2:$C$176,3,0)</f>
        <v>0.4607</v>
      </c>
      <c r="E188" s="13">
        <f>VLOOKUP(B188,'Cluster failure'!$E$2:$F$177,2,0)</f>
        <v>0.34259259259259262</v>
      </c>
      <c r="F188" s="5">
        <f t="shared" si="22"/>
        <v>0.95931946409061797</v>
      </c>
      <c r="G188" s="5">
        <f t="shared" si="23"/>
        <v>0.94343305501291108</v>
      </c>
      <c r="H188" s="5">
        <f t="shared" si="24"/>
        <v>-4.1875447904202057E-2</v>
      </c>
      <c r="I188" s="5">
        <f t="shared" si="25"/>
        <v>0.21236165131298013</v>
      </c>
      <c r="J188" s="5">
        <f t="shared" si="26"/>
        <v>0.34803011509896664</v>
      </c>
      <c r="K188" s="5">
        <f t="shared" si="27"/>
        <v>4</v>
      </c>
      <c r="L188" s="5">
        <f t="shared" si="28"/>
        <v>4</v>
      </c>
      <c r="M188" s="5">
        <f t="shared" si="29"/>
        <v>3</v>
      </c>
      <c r="N188" s="5">
        <f t="shared" si="30"/>
        <v>3</v>
      </c>
      <c r="O188" s="5">
        <f t="shared" si="31"/>
        <v>3</v>
      </c>
      <c r="P188" s="4">
        <v>1.0816630920603507</v>
      </c>
      <c r="Q188" s="4">
        <v>1.0990368647421329</v>
      </c>
      <c r="R188" s="4">
        <v>0.9954939567579516</v>
      </c>
      <c r="S188" s="4">
        <v>1.0296016599658007</v>
      </c>
      <c r="T188" s="4">
        <v>1.0276886515294621</v>
      </c>
      <c r="U188" s="4">
        <v>1.0205275474097653</v>
      </c>
      <c r="V188" s="4">
        <v>1.1379151028413546</v>
      </c>
      <c r="W188" s="4">
        <v>0.94707417718780518</v>
      </c>
      <c r="X188" s="4">
        <v>1.0429026411340621</v>
      </c>
      <c r="Y188" s="4">
        <v>1.0747782788660238</v>
      </c>
      <c r="Z188" s="4">
        <v>1.0278237008547582</v>
      </c>
      <c r="AA188" s="4">
        <v>1.1028872851291145</v>
      </c>
      <c r="AB188" s="4">
        <v>1.0167205728008575</v>
      </c>
      <c r="AC188" s="4">
        <v>0.96134712335485695</v>
      </c>
      <c r="AD188" s="4">
        <v>1.090505555987467</v>
      </c>
      <c r="AE188" s="4">
        <v>0.93019889446198656</v>
      </c>
      <c r="AF188" s="4">
        <v>1.133412148989291</v>
      </c>
      <c r="AG188" s="4">
        <v>0.99958735866720705</v>
      </c>
      <c r="AH188" s="4">
        <v>0.98824637008420524</v>
      </c>
      <c r="AI188" s="4">
        <v>1.0481675658017409</v>
      </c>
      <c r="AJ188" s="4">
        <v>1.0095386768304178</v>
      </c>
      <c r="AK188" s="4">
        <v>1.0423680295661548</v>
      </c>
      <c r="AL188" s="4">
        <v>0.90485723373277249</v>
      </c>
      <c r="AM188" s="4">
        <v>0.8524838399596405</v>
      </c>
      <c r="AN188" s="4">
        <v>0.99008008081556309</v>
      </c>
      <c r="AO188" s="4">
        <v>1.0017437577770709</v>
      </c>
      <c r="AP188" s="4">
        <v>1.0998456890877415</v>
      </c>
      <c r="AQ188" s="4">
        <v>0.89908100569590677</v>
      </c>
      <c r="AR188" s="4">
        <v>0.89176018494419529</v>
      </c>
      <c r="AS188" s="4">
        <v>0.97543782612519292</v>
      </c>
    </row>
    <row r="189" spans="1:45" x14ac:dyDescent="0.25">
      <c r="A189" s="1">
        <v>2013834</v>
      </c>
      <c r="B189" s="12">
        <v>128423</v>
      </c>
      <c r="C189" s="12">
        <f>VLOOKUP(B189,'Question accuracy'!$A$2:$C$177,3,0)</f>
        <v>0.78159999999999996</v>
      </c>
      <c r="D189" s="12">
        <f>VLOOKUP(B189,'Challenge questions'!$A$2:$C$176,3,0)</f>
        <v>0.4844</v>
      </c>
      <c r="E189" s="13">
        <f>VLOOKUP(B189,'Cluster failure'!$E$2:$F$177,2,0)</f>
        <v>0.3</v>
      </c>
      <c r="F189" s="5">
        <f t="shared" si="22"/>
        <v>1.1953500811671065</v>
      </c>
      <c r="G189" s="5">
        <f t="shared" si="23"/>
        <v>-0.34201150176314632</v>
      </c>
      <c r="H189" s="5">
        <f t="shared" si="24"/>
        <v>0.9565688583099663</v>
      </c>
      <c r="I189" s="5">
        <f t="shared" si="25"/>
        <v>0.88600010938203766</v>
      </c>
      <c r="J189" s="5">
        <f t="shared" si="26"/>
        <v>-0.41713371786450026</v>
      </c>
      <c r="K189" s="5">
        <f t="shared" si="27"/>
        <v>4</v>
      </c>
      <c r="L189" s="5">
        <f t="shared" si="28"/>
        <v>3</v>
      </c>
      <c r="M189" s="5">
        <f t="shared" si="29"/>
        <v>4</v>
      </c>
      <c r="N189" s="5">
        <f t="shared" si="30"/>
        <v>4</v>
      </c>
      <c r="O189" s="5">
        <f t="shared" si="31"/>
        <v>3</v>
      </c>
      <c r="P189" s="4">
        <v>1.1022537324263419</v>
      </c>
      <c r="Q189" s="4">
        <v>0.96282892611298987</v>
      </c>
      <c r="R189" s="4">
        <v>1.1263717350960156</v>
      </c>
      <c r="S189" s="4">
        <v>1.1215783826942829</v>
      </c>
      <c r="T189" s="4">
        <v>0.96422896694657945</v>
      </c>
      <c r="U189" s="4">
        <v>1.0745770928263971</v>
      </c>
      <c r="V189" s="4">
        <v>1.0956207183459685</v>
      </c>
      <c r="W189" s="4">
        <v>1.0815242109723882</v>
      </c>
      <c r="X189" s="4">
        <v>1.1324738407837318</v>
      </c>
      <c r="Y189" s="4">
        <v>1.0072529099225267</v>
      </c>
      <c r="Z189" s="4">
        <v>1.007787136642637</v>
      </c>
      <c r="AA189" s="4">
        <v>0.99967998770606192</v>
      </c>
      <c r="AB189" s="4">
        <v>1.0258446750840864</v>
      </c>
      <c r="AC189" s="4">
        <v>1.0660753552343107</v>
      </c>
      <c r="AD189" s="4">
        <v>1.0282321630190392</v>
      </c>
      <c r="AE189" s="4">
        <v>1.0180207679158932</v>
      </c>
      <c r="AF189" s="4">
        <v>1.0225508475880403</v>
      </c>
      <c r="AG189" s="4">
        <v>1.0303084247325358</v>
      </c>
      <c r="AH189" s="4">
        <v>1.0868078328228512</v>
      </c>
      <c r="AI189" s="4">
        <v>1.0481675658017409</v>
      </c>
      <c r="AJ189" s="4">
        <v>1.1831868628331577</v>
      </c>
      <c r="AK189" s="4">
        <v>1.0425110138061142</v>
      </c>
      <c r="AL189" s="4">
        <v>1.0681034236866946</v>
      </c>
      <c r="AM189" s="4">
        <v>0.96301268588593869</v>
      </c>
      <c r="AN189" s="4">
        <v>0.92315929296912003</v>
      </c>
      <c r="AO189" s="4">
        <v>1.0801904285084651</v>
      </c>
      <c r="AP189" s="4">
        <v>0.94024276165774323</v>
      </c>
      <c r="AQ189" s="4">
        <v>0.95529161816152597</v>
      </c>
      <c r="AR189" s="4">
        <v>1.0455799585689201</v>
      </c>
      <c r="AS189" s="4">
        <v>0.96582842523062362</v>
      </c>
    </row>
    <row r="190" spans="1:45" x14ac:dyDescent="0.25">
      <c r="A190" s="1">
        <v>2013824</v>
      </c>
      <c r="B190" s="12">
        <v>128424</v>
      </c>
      <c r="C190" s="12">
        <f>VLOOKUP(B190,'Question accuracy'!$A$2:$C$177,3,0)</f>
        <v>0.74490000000000001</v>
      </c>
      <c r="D190" s="12">
        <f>VLOOKUP(B190,'Challenge questions'!$A$2:$C$176,3,0)</f>
        <v>0.38669999999999999</v>
      </c>
      <c r="E190" s="13">
        <f>VLOOKUP(B190,'Cluster failure'!$E$2:$F$177,2,0)</f>
        <v>0.40740740740740738</v>
      </c>
      <c r="F190" s="5">
        <f t="shared" si="22"/>
        <v>0.67754815023346993</v>
      </c>
      <c r="G190" s="5">
        <f t="shared" si="23"/>
        <v>0.14355910952807333</v>
      </c>
      <c r="H190" s="5">
        <f t="shared" si="24"/>
        <v>0.31521827641540112</v>
      </c>
      <c r="I190" s="5">
        <f t="shared" si="25"/>
        <v>0.26635758992572051</v>
      </c>
      <c r="J190" s="5">
        <f t="shared" si="26"/>
        <v>0.50210107628269907</v>
      </c>
      <c r="K190" s="5">
        <f t="shared" si="27"/>
        <v>4</v>
      </c>
      <c r="L190" s="5">
        <f t="shared" si="28"/>
        <v>3</v>
      </c>
      <c r="M190" s="5">
        <f t="shared" si="29"/>
        <v>3</v>
      </c>
      <c r="N190" s="5">
        <f t="shared" si="30"/>
        <v>3</v>
      </c>
      <c r="O190" s="5">
        <f t="shared" si="31"/>
        <v>4</v>
      </c>
      <c r="P190" s="4">
        <v>1.0570821632768395</v>
      </c>
      <c r="Q190" s="4">
        <v>1.0142808317391243</v>
      </c>
      <c r="R190" s="4">
        <v>1.0423024096746933</v>
      </c>
      <c r="S190" s="4">
        <v>1.0369741153456256</v>
      </c>
      <c r="T190" s="4">
        <v>1.0404666922298882</v>
      </c>
      <c r="U190" s="4">
        <v>1.0745770928263971</v>
      </c>
      <c r="V190" s="4">
        <v>1.017295172392725</v>
      </c>
      <c r="W190" s="4">
        <v>1.0093726123145037</v>
      </c>
      <c r="X190" s="4">
        <v>1.0642724662990879</v>
      </c>
      <c r="Y190" s="4">
        <v>0.99524334506471368</v>
      </c>
      <c r="Z190" s="4">
        <v>1.0259454963564247</v>
      </c>
      <c r="AA190" s="4">
        <v>0.98820424387653893</v>
      </c>
      <c r="AB190" s="4">
        <v>1.0149491254957852</v>
      </c>
      <c r="AC190" s="4">
        <v>1.1212624295106244</v>
      </c>
      <c r="AD190" s="4">
        <v>1.0159314084278444</v>
      </c>
      <c r="AE190" s="4">
        <v>1.0309919309295552</v>
      </c>
      <c r="AF190" s="4">
        <v>1.0074452983527982</v>
      </c>
      <c r="AG190" s="4">
        <v>0.96398033659110982</v>
      </c>
      <c r="AH190" s="4">
        <v>1.0561557381504925</v>
      </c>
      <c r="AI190" s="4">
        <v>1.0106927609098142</v>
      </c>
      <c r="AJ190" s="4">
        <v>1.0700259658308071</v>
      </c>
      <c r="AK190" s="4">
        <v>1.0447444965423462</v>
      </c>
      <c r="AL190" s="4">
        <v>0.91293461705945766</v>
      </c>
      <c r="AM190" s="4">
        <v>0.99175235913658211</v>
      </c>
      <c r="AN190" s="4">
        <v>0.96067032300623156</v>
      </c>
      <c r="AO190" s="4">
        <v>1.0761887443228086</v>
      </c>
      <c r="AP190" s="4">
        <v>1.0946858181648309</v>
      </c>
      <c r="AQ190" s="4">
        <v>1.0650624134833044</v>
      </c>
      <c r="AR190" s="4">
        <v>1.086252253801284</v>
      </c>
      <c r="AS190" s="4">
        <v>0.95948940263526394</v>
      </c>
    </row>
    <row r="191" spans="1:45" x14ac:dyDescent="0.25">
      <c r="A191" s="1">
        <v>2006029</v>
      </c>
      <c r="B191" s="12" t="e">
        <v>#N/A</v>
      </c>
      <c r="C191" s="12" t="e">
        <f>VLOOKUP(B191,'Question accuracy'!$A$2:$C$177,3,0)</f>
        <v>#N/A</v>
      </c>
      <c r="D191" s="12" t="e">
        <f>VLOOKUP(B191,'Challenge questions'!$A$2:$C$176,3,0)</f>
        <v>#N/A</v>
      </c>
      <c r="E191" s="13" t="e">
        <f>VLOOKUP(B191,'Cluster failure'!$E$2:$F$177,2,0)</f>
        <v>#N/A</v>
      </c>
      <c r="F191" s="5">
        <f t="shared" si="22"/>
        <v>0.82785222456660812</v>
      </c>
      <c r="G191" s="5">
        <f t="shared" si="23"/>
        <v>0.98026746846869262</v>
      </c>
      <c r="H191" s="5">
        <f t="shared" si="24"/>
        <v>0.52285028538982015</v>
      </c>
      <c r="I191" s="5">
        <f t="shared" si="25"/>
        <v>0.7370104107616583</v>
      </c>
      <c r="J191" s="5">
        <f t="shared" si="26"/>
        <v>0.57913655687456522</v>
      </c>
      <c r="K191" s="5">
        <f t="shared" si="27"/>
        <v>4</v>
      </c>
      <c r="L191" s="5">
        <f t="shared" si="28"/>
        <v>4</v>
      </c>
      <c r="M191" s="5">
        <f t="shared" si="29"/>
        <v>4</v>
      </c>
      <c r="N191" s="5">
        <f t="shared" si="30"/>
        <v>4</v>
      </c>
      <c r="O191" s="5">
        <f t="shared" si="31"/>
        <v>4</v>
      </c>
      <c r="P191" s="4">
        <v>1.0701942636410644</v>
      </c>
      <c r="Q191" s="4">
        <v>1.1029399031897877</v>
      </c>
      <c r="R191" s="4">
        <v>1.0695191666608481</v>
      </c>
      <c r="S191" s="4">
        <v>1.1012357433522726</v>
      </c>
      <c r="T191" s="4">
        <v>1.0468557125801012</v>
      </c>
      <c r="U191" s="4">
        <v>1.0888076995698321</v>
      </c>
      <c r="V191" s="4">
        <v>1.1044466086907698</v>
      </c>
      <c r="W191" s="4">
        <v>1.1324208909965385</v>
      </c>
      <c r="X191" s="4">
        <v>1.0642724662990879</v>
      </c>
      <c r="Y191" s="4">
        <v>1.0934118192386946</v>
      </c>
      <c r="Z191" s="4">
        <v>1.1264518008127489</v>
      </c>
      <c r="AA191" s="4">
        <v>1.1320712159523896</v>
      </c>
      <c r="AB191" s="4">
        <v>1.0707085754669317</v>
      </c>
      <c r="AC191" s="4">
        <v>1.1365215005620772</v>
      </c>
      <c r="AD191" s="4">
        <v>1.1088687389391787</v>
      </c>
      <c r="AE191" s="4">
        <v>1.078826262001007</v>
      </c>
      <c r="AF191" s="4">
        <v>1.0140287143962647</v>
      </c>
      <c r="AG191" s="4">
        <v>1.0661753977054393</v>
      </c>
      <c r="AH191" s="4">
        <v>1.0921742755667703</v>
      </c>
      <c r="AI191" s="4">
        <v>1.0839490904004394</v>
      </c>
      <c r="AJ191" s="4">
        <v>1.0770709122735074</v>
      </c>
      <c r="AK191" s="4">
        <v>1.1304463213811016</v>
      </c>
      <c r="AL191" s="4">
        <v>1.0923355736667506</v>
      </c>
      <c r="AM191" s="4">
        <v>1.1108100079118766</v>
      </c>
      <c r="AN191" s="4">
        <v>1.0648068241538464</v>
      </c>
      <c r="AO191" s="4">
        <v>1.0172595129729334</v>
      </c>
      <c r="AP191" s="4">
        <v>1.0946858181648309</v>
      </c>
      <c r="AQ191" s="4">
        <v>1.0936953803635658</v>
      </c>
      <c r="AR191" s="4">
        <v>1.084520345156933</v>
      </c>
      <c r="AS191" s="4">
        <v>1.1078323179091194</v>
      </c>
    </row>
    <row r="192" spans="1:45" x14ac:dyDescent="0.25">
      <c r="A192" s="1">
        <v>2013805</v>
      </c>
      <c r="B192" s="12">
        <v>128425</v>
      </c>
      <c r="C192" s="12">
        <f>VLOOKUP(B192,'Question accuracy'!$A$2:$C$177,3,0)</f>
        <v>0.74009999999999998</v>
      </c>
      <c r="D192" s="12">
        <f>VLOOKUP(B192,'Challenge questions'!$A$2:$C$176,3,0)</f>
        <v>0.4</v>
      </c>
      <c r="E192" s="13">
        <f>VLOOKUP(B192,'Cluster failure'!$E$2:$F$177,2,0)</f>
        <v>0.33333333333333331</v>
      </c>
      <c r="F192" s="5">
        <f t="shared" si="22"/>
        <v>-0.8629709606462298</v>
      </c>
      <c r="G192" s="5">
        <f t="shared" si="23"/>
        <v>0.21722793643963639</v>
      </c>
      <c r="H192" s="5">
        <f t="shared" si="24"/>
        <v>-1.4555837720672082</v>
      </c>
      <c r="I192" s="5">
        <f t="shared" si="25"/>
        <v>-1.7285615498457565</v>
      </c>
      <c r="J192" s="5">
        <f t="shared" si="26"/>
        <v>-0.87415562846050765</v>
      </c>
      <c r="K192" s="5">
        <f t="shared" si="27"/>
        <v>2</v>
      </c>
      <c r="L192" s="5">
        <f t="shared" si="28"/>
        <v>3</v>
      </c>
      <c r="M192" s="5">
        <f t="shared" si="29"/>
        <v>2</v>
      </c>
      <c r="N192" s="5">
        <f t="shared" si="30"/>
        <v>1</v>
      </c>
      <c r="O192" s="5">
        <f t="shared" si="31"/>
        <v>2</v>
      </c>
      <c r="P192" s="4">
        <v>0.92269165334235437</v>
      </c>
      <c r="Q192" s="4">
        <v>1.022086908634434</v>
      </c>
      <c r="R192" s="4">
        <v>0.81018266444757803</v>
      </c>
      <c r="S192" s="4">
        <v>0.76459340075510929</v>
      </c>
      <c r="T192" s="4">
        <v>0.92632536376454855</v>
      </c>
      <c r="U192" s="4">
        <v>0.98818164065925573</v>
      </c>
      <c r="V192" s="4">
        <v>1.0189209147005582</v>
      </c>
      <c r="W192" s="4">
        <v>0.90932482480485455</v>
      </c>
      <c r="X192" s="4">
        <v>0.97026925957514454</v>
      </c>
      <c r="Y192" s="4">
        <v>0.95836108135170051</v>
      </c>
      <c r="Z192" s="4">
        <v>0.91988117185095442</v>
      </c>
      <c r="AA192" s="4">
        <v>1.076819575887954</v>
      </c>
      <c r="AB192" s="4">
        <v>0.97046870153979192</v>
      </c>
      <c r="AC192" s="4">
        <v>1.0079636759932484</v>
      </c>
      <c r="AD192" s="4">
        <v>1.0588961005619457</v>
      </c>
      <c r="AE192" s="4">
        <v>0.9085774970472219</v>
      </c>
      <c r="AF192" s="4">
        <v>1.0534158324742029</v>
      </c>
      <c r="AG192" s="4">
        <v>0.97210004731182009</v>
      </c>
      <c r="AH192" s="4">
        <v>0.99611682243201427</v>
      </c>
      <c r="AI192" s="4">
        <v>0.99130757151894722</v>
      </c>
      <c r="AJ192" s="4">
        <v>1.0185810123420593</v>
      </c>
      <c r="AK192" s="4">
        <v>1.0370233475845425</v>
      </c>
      <c r="AL192" s="4">
        <v>0.90169408958242248</v>
      </c>
      <c r="AM192" s="4">
        <v>0.87202708126055628</v>
      </c>
      <c r="AN192" s="4">
        <v>0.92015516037978307</v>
      </c>
      <c r="AO192" s="4">
        <v>0.86179075902495883</v>
      </c>
      <c r="AP192" s="4">
        <v>1.0653100347474989</v>
      </c>
      <c r="AQ192" s="4">
        <v>0.82164892815875323</v>
      </c>
      <c r="AR192" s="4">
        <v>0.87811477987236219</v>
      </c>
      <c r="AS192" s="4">
        <v>0.90718983449966428</v>
      </c>
    </row>
    <row r="193" spans="1:45" x14ac:dyDescent="0.25">
      <c r="A193" s="1">
        <v>2006001</v>
      </c>
      <c r="B193" s="12">
        <v>42318</v>
      </c>
      <c r="C193" s="12">
        <f>VLOOKUP(B193,'Question accuracy'!$A$2:$C$177,3,0)</f>
        <v>0.75439999999999996</v>
      </c>
      <c r="D193" s="12">
        <f>VLOOKUP(B193,'Challenge questions'!$A$2:$C$176,3,0)</f>
        <v>0.5</v>
      </c>
      <c r="E193" s="13">
        <f>VLOOKUP(B193,'Cluster failure'!$E$2:$F$177,2,0)</f>
        <v>0.33714285714285713</v>
      </c>
      <c r="F193" s="5">
        <f t="shared" si="22"/>
        <v>-6.3397715855443876E-2</v>
      </c>
      <c r="G193" s="5">
        <f t="shared" si="23"/>
        <v>0.1110262927993952</v>
      </c>
      <c r="H193" s="5">
        <f t="shared" si="24"/>
        <v>-0.4599137110460022</v>
      </c>
      <c r="I193" s="5">
        <f t="shared" si="25"/>
        <v>0.31765165324221467</v>
      </c>
      <c r="J193" s="5">
        <f t="shared" si="26"/>
        <v>0.14086275300618364</v>
      </c>
      <c r="K193" s="5">
        <f t="shared" si="27"/>
        <v>3</v>
      </c>
      <c r="L193" s="5">
        <f t="shared" si="28"/>
        <v>3</v>
      </c>
      <c r="M193" s="5">
        <f t="shared" si="29"/>
        <v>3</v>
      </c>
      <c r="N193" s="5">
        <f t="shared" si="30"/>
        <v>3</v>
      </c>
      <c r="O193" s="5">
        <f t="shared" si="31"/>
        <v>3</v>
      </c>
      <c r="P193" s="4">
        <v>0.99244415127536822</v>
      </c>
      <c r="Q193" s="4">
        <v>1.0108335979544743</v>
      </c>
      <c r="R193" s="4">
        <v>0.94069679000585238</v>
      </c>
      <c r="S193" s="4">
        <v>1.0439776641821956</v>
      </c>
      <c r="T193" s="4">
        <v>1.0105070037725907</v>
      </c>
      <c r="U193" s="4">
        <v>1.0415136565084451</v>
      </c>
      <c r="V193" s="4">
        <v>1.026881602661246</v>
      </c>
      <c r="W193" s="4">
        <v>1.0721701157281081</v>
      </c>
      <c r="X193" s="4">
        <v>1.0851702991164254</v>
      </c>
      <c r="Y193" s="4">
        <v>1.0210419286869856</v>
      </c>
      <c r="Z193" s="4">
        <v>1.1056274267366575</v>
      </c>
      <c r="AA193" s="4">
        <v>1.0476356450646789</v>
      </c>
      <c r="AB193" s="4">
        <v>1.0100035979273188</v>
      </c>
      <c r="AC193" s="4">
        <v>1.0422457625449362</v>
      </c>
      <c r="AD193" s="4">
        <v>1.0278583577681137</v>
      </c>
      <c r="AE193" s="4">
        <v>0.97650969540178123</v>
      </c>
      <c r="AF193" s="4">
        <v>0.9507611921062521</v>
      </c>
      <c r="AG193" s="4">
        <v>1.0570996108859125</v>
      </c>
      <c r="AH193" s="4">
        <v>0.98841231302798072</v>
      </c>
      <c r="AI193" s="4">
        <v>1.0352441062078295</v>
      </c>
      <c r="AJ193" s="4">
        <v>1.0443034890864333</v>
      </c>
      <c r="AK193" s="4">
        <v>1.0743964993170445</v>
      </c>
      <c r="AL193" s="4">
        <v>0.95552578789173481</v>
      </c>
      <c r="AM193" s="4">
        <v>0.99686964084597995</v>
      </c>
      <c r="AN193" s="4">
        <v>1.0125868217508531</v>
      </c>
      <c r="AO193" s="4">
        <v>0.97040104539599614</v>
      </c>
      <c r="AP193" s="4">
        <v>1.0055865734942582</v>
      </c>
      <c r="AQ193" s="4">
        <v>0.85028189503901463</v>
      </c>
      <c r="AR193" s="4">
        <v>0.97687914914364382</v>
      </c>
      <c r="AS193" s="4">
        <v>0.97543782612519292</v>
      </c>
    </row>
    <row r="194" spans="1:45" x14ac:dyDescent="0.25">
      <c r="A194" s="1">
        <v>2009256</v>
      </c>
      <c r="B194" s="12">
        <v>42242</v>
      </c>
      <c r="C194" s="12">
        <f>VLOOKUP(B194,'Question accuracy'!$A$2:$C$177,3,0)</f>
        <v>0.72109999999999996</v>
      </c>
      <c r="D194" s="12">
        <f>VLOOKUP(B194,'Challenge questions'!$A$2:$C$176,3,0)</f>
        <v>0.4375</v>
      </c>
      <c r="E194" s="13">
        <f>VLOOKUP(B194,'Cluster failure'!$E$2:$F$177,2,0)</f>
        <v>0.47619047619047616</v>
      </c>
      <c r="F194" s="5">
        <f t="shared" si="22"/>
        <v>0.38751450714397201</v>
      </c>
      <c r="G194" s="5">
        <f t="shared" si="23"/>
        <v>-9.7075397753984799E-2</v>
      </c>
      <c r="H194" s="5">
        <f t="shared" si="24"/>
        <v>-5.6001673216904975E-2</v>
      </c>
      <c r="I194" s="5">
        <f t="shared" si="25"/>
        <v>0.63262103393117186</v>
      </c>
      <c r="J194" s="5">
        <f t="shared" si="26"/>
        <v>0.44381370241846263</v>
      </c>
      <c r="K194" s="5">
        <f t="shared" si="27"/>
        <v>3</v>
      </c>
      <c r="L194" s="5">
        <f t="shared" si="28"/>
        <v>3</v>
      </c>
      <c r="M194" s="5">
        <f t="shared" si="29"/>
        <v>3</v>
      </c>
      <c r="N194" s="5">
        <f t="shared" si="30"/>
        <v>4</v>
      </c>
      <c r="O194" s="5">
        <f t="shared" si="31"/>
        <v>3</v>
      </c>
      <c r="P194" s="4">
        <v>1.0317804523680432</v>
      </c>
      <c r="Q194" s="4">
        <v>0.98878278125755947</v>
      </c>
      <c r="R194" s="4">
        <v>0.99364226711064452</v>
      </c>
      <c r="S194" s="4">
        <v>1.0869827079836292</v>
      </c>
      <c r="T194" s="4">
        <v>1.0356325662541959</v>
      </c>
      <c r="U194" s="4">
        <v>1.0354756837206427</v>
      </c>
      <c r="V194" s="4">
        <v>0.92509012409546176</v>
      </c>
      <c r="W194" s="4">
        <v>0.98064516141368208</v>
      </c>
      <c r="X194" s="4">
        <v>1.0172708629371163</v>
      </c>
      <c r="Y194" s="4">
        <v>0.99047113908399975</v>
      </c>
      <c r="Z194" s="4">
        <v>1.0599962782632686</v>
      </c>
      <c r="AA194" s="4">
        <v>0.93295260381210321</v>
      </c>
      <c r="AB194" s="4">
        <v>0.99441472444831813</v>
      </c>
      <c r="AC194" s="4">
        <v>1.0269866914934833</v>
      </c>
      <c r="AD194" s="4">
        <v>1.0144141779135398</v>
      </c>
      <c r="AE194" s="4">
        <v>0.96186922551830489</v>
      </c>
      <c r="AF194" s="4">
        <v>0.8288479043226572</v>
      </c>
      <c r="AG194" s="4">
        <v>0.95883442968353494</v>
      </c>
      <c r="AH194" s="4">
        <v>0.95365904923794209</v>
      </c>
      <c r="AI194" s="4">
        <v>0.94567775653683628</v>
      </c>
      <c r="AJ194" s="4">
        <v>0.99294193239789619</v>
      </c>
      <c r="AK194" s="4">
        <v>0.89416486484831037</v>
      </c>
      <c r="AL194" s="4">
        <v>0.96851741039475547</v>
      </c>
      <c r="AM194" s="4">
        <v>0.98153760125017808</v>
      </c>
      <c r="AN194" s="4">
        <v>0.8877412699811148</v>
      </c>
      <c r="AO194" s="4">
        <v>0.97102344937469598</v>
      </c>
      <c r="AP194" s="4">
        <v>0.82469302877656669</v>
      </c>
      <c r="AQ194" s="4">
        <v>0.86294734430689468</v>
      </c>
      <c r="AR194" s="4">
        <v>0.87042612301427003</v>
      </c>
      <c r="AS194" s="4">
        <v>0.83894184287413565</v>
      </c>
    </row>
    <row r="195" spans="1:45" x14ac:dyDescent="0.25">
      <c r="A195" s="1">
        <v>2012591</v>
      </c>
      <c r="B195" s="12">
        <v>99982</v>
      </c>
      <c r="C195" s="12">
        <f>VLOOKUP(B195,'Question accuracy'!$A$2:$C$177,3,0)</f>
        <v>0.86899999999999999</v>
      </c>
      <c r="D195" s="12">
        <f>VLOOKUP(B195,'Challenge questions'!$A$2:$C$176,3,0)</f>
        <v>0.64239999999999997</v>
      </c>
      <c r="E195" s="13">
        <f>VLOOKUP(B195,'Cluster failure'!$E$2:$F$177,2,0)</f>
        <v>0.12464589235127478</v>
      </c>
      <c r="F195" s="5">
        <f t="shared" si="22"/>
        <v>0.52724407590032918</v>
      </c>
      <c r="G195" s="5">
        <f t="shared" si="23"/>
        <v>1.3639380328467703</v>
      </c>
      <c r="H195" s="5">
        <f t="shared" si="24"/>
        <v>4.3533559687498224E-2</v>
      </c>
      <c r="I195" s="5">
        <f t="shared" si="25"/>
        <v>-8.2015245532780279E-2</v>
      </c>
      <c r="J195" s="5">
        <f t="shared" si="26"/>
        <v>0.57913655687456522</v>
      </c>
      <c r="K195" s="5">
        <f t="shared" si="27"/>
        <v>4</v>
      </c>
      <c r="L195" s="5">
        <f t="shared" si="28"/>
        <v>4</v>
      </c>
      <c r="M195" s="5">
        <f t="shared" si="29"/>
        <v>3</v>
      </c>
      <c r="N195" s="5">
        <f t="shared" si="30"/>
        <v>3</v>
      </c>
      <c r="O195" s="5">
        <f t="shared" si="31"/>
        <v>4</v>
      </c>
      <c r="P195" s="4">
        <v>1.0439700629126143</v>
      </c>
      <c r="Q195" s="4">
        <v>1.1435943027989668</v>
      </c>
      <c r="R195" s="4">
        <v>1.0066895147816586</v>
      </c>
      <c r="S195" s="4">
        <v>0.98940825667278698</v>
      </c>
      <c r="T195" s="4">
        <v>1.0468557125801012</v>
      </c>
      <c r="U195" s="4">
        <v>1.1143967223214286</v>
      </c>
      <c r="V195" s="4">
        <v>1.0922975111149762</v>
      </c>
      <c r="W195" s="4">
        <v>1.0864507927379812</v>
      </c>
      <c r="X195" s="4">
        <v>1.0697803423317194</v>
      </c>
      <c r="Y195" s="4">
        <v>1.0138768854373845</v>
      </c>
      <c r="Z195" s="4">
        <v>1.0282176057867434</v>
      </c>
      <c r="AA195" s="4">
        <v>1.1320712159523896</v>
      </c>
      <c r="AB195" s="4">
        <v>1.0187442237836961</v>
      </c>
      <c r="AC195" s="4">
        <v>1.0727639046478419</v>
      </c>
      <c r="AD195" s="4">
        <v>1.0782048013962724</v>
      </c>
      <c r="AE195" s="4">
        <v>1.1050391956576944</v>
      </c>
      <c r="AF195" s="4">
        <v>1.1516019025032767</v>
      </c>
      <c r="AG195" s="4">
        <v>1.0703652285141976</v>
      </c>
      <c r="AH195" s="4">
        <v>1.0613562379506363</v>
      </c>
      <c r="AI195" s="4">
        <v>1.0417058360047853</v>
      </c>
      <c r="AJ195" s="4">
        <v>1.2325927288528584</v>
      </c>
      <c r="AK195" s="4">
        <v>1.1065679533078936</v>
      </c>
      <c r="AL195" s="4">
        <v>1.0120674711785318</v>
      </c>
      <c r="AM195" s="4">
        <v>1.0540180960437129</v>
      </c>
      <c r="AN195" s="4">
        <v>1.1266304723618461</v>
      </c>
      <c r="AO195" s="4">
        <v>1.0758775423334586</v>
      </c>
      <c r="AP195" s="4">
        <v>1.136234611272793</v>
      </c>
      <c r="AQ195" s="4">
        <v>1.0401351975074065</v>
      </c>
      <c r="AR195" s="4">
        <v>1.0058785497002194</v>
      </c>
      <c r="AS195" s="4">
        <v>1.0936764283600107</v>
      </c>
    </row>
    <row r="196" spans="1:45" x14ac:dyDescent="0.25">
      <c r="A196" s="1">
        <v>2013726</v>
      </c>
      <c r="B196" s="12">
        <v>128426</v>
      </c>
      <c r="C196" s="12">
        <f>VLOOKUP(B196,'Question accuracy'!$A$2:$C$177,3,0)</f>
        <v>0.85289999999999999</v>
      </c>
      <c r="D196" s="12">
        <f>VLOOKUP(B196,'Challenge questions'!$A$2:$C$176,3,0)</f>
        <v>0.5504</v>
      </c>
      <c r="E196" s="13">
        <f>VLOOKUP(B196,'Cluster failure'!$E$2:$F$177,2,0)</f>
        <v>0.18840579710144928</v>
      </c>
      <c r="F196" s="5">
        <f t="shared" ref="F196:F222" si="32">(P196-P$223)/P$224</f>
        <v>0.75270018740003897</v>
      </c>
      <c r="G196" s="5">
        <f t="shared" ref="G196:G222" si="33">(Q196-Q$223)/Q$224</f>
        <v>1.3639380328467703</v>
      </c>
      <c r="H196" s="5">
        <f t="shared" ref="H196:H222" si="34">(R196-R$223)/R$224</f>
        <v>0.42331505248541434</v>
      </c>
      <c r="I196" s="5">
        <f t="shared" ref="I196:I222" si="35">(S196-S$223)/S$224</f>
        <v>-4.0114689733403855E-3</v>
      </c>
      <c r="J196" s="5">
        <f t="shared" ref="J196:J222" si="36">(T196-T$223)/T$224</f>
        <v>-1.3208208177544766E-2</v>
      </c>
      <c r="K196" s="5">
        <f t="shared" ref="K196:K222" si="37">IF(F196&lt;-1.5,1,IF(F196&lt;-0.5,2,IF(F196&lt;0.5,3,IF(F196&lt;1.5,4,5))))</f>
        <v>4</v>
      </c>
      <c r="L196" s="5">
        <f t="shared" ref="L196:L222" si="38">IF(G196&lt;-1.5,1,IF(G196&lt;-0.5,2,IF(G196&lt;0.5,3,IF(G196&lt;1.5,4,5))))</f>
        <v>4</v>
      </c>
      <c r="M196" s="5">
        <f t="shared" ref="M196:M222" si="39">IF(H196&lt;-1.5,1,IF(H196&lt;-0.5,2,IF(H196&lt;0.5,3,IF(H196&lt;1.5,4,5))))</f>
        <v>3</v>
      </c>
      <c r="N196" s="5">
        <f t="shared" ref="N196:N222" si="40">IF(I196&lt;-1.5,1,IF(I196&lt;-0.5,2,IF(I196&lt;0.5,3,IF(I196&lt;1.5,4,5))))</f>
        <v>3</v>
      </c>
      <c r="O196" s="5">
        <f t="shared" ref="O196:O222" si="41">IF(J196&lt;-1.5,1,IF(J196&lt;-0.5,2,IF(J196&lt;0.5,3,IF(J196&lt;1.5,4,5))))</f>
        <v>3</v>
      </c>
      <c r="P196" s="4">
        <v>1.0636382134589519</v>
      </c>
      <c r="Q196" s="4">
        <v>1.1435943027989668</v>
      </c>
      <c r="R196" s="4">
        <v>1.0564719189898337</v>
      </c>
      <c r="S196" s="4">
        <v>1.0000586755175593</v>
      </c>
      <c r="T196" s="4">
        <v>0.99772896307216496</v>
      </c>
      <c r="U196" s="4">
        <v>1.0091684405797696</v>
      </c>
      <c r="V196" s="4">
        <v>1.1429687148405732</v>
      </c>
      <c r="W196" s="4">
        <v>1.016263805497827</v>
      </c>
      <c r="X196" s="4">
        <v>1.0316427531182952</v>
      </c>
      <c r="Y196" s="4">
        <v>0.98954525431692797</v>
      </c>
      <c r="Z196" s="4">
        <v>1.0278237008547582</v>
      </c>
      <c r="AA196" s="4">
        <v>1.1466631813640271</v>
      </c>
      <c r="AB196" s="4">
        <v>1.066530000752169</v>
      </c>
      <c r="AC196" s="4">
        <v>1.1022394140103895</v>
      </c>
      <c r="AD196" s="4">
        <v>1.0465953459707507</v>
      </c>
      <c r="AE196" s="4">
        <v>1.0402374188590036</v>
      </c>
      <c r="AF196" s="4">
        <v>1.1711760220773961</v>
      </c>
      <c r="AG196" s="4">
        <v>1.0978525398695849</v>
      </c>
      <c r="AH196" s="4">
        <v>1.1776647861574636</v>
      </c>
      <c r="AI196" s="4">
        <v>1.0352441062078295</v>
      </c>
      <c r="AJ196" s="4">
        <v>1.1392963182652898</v>
      </c>
      <c r="AK196" s="4">
        <v>1.1866391276851178</v>
      </c>
      <c r="AL196" s="4">
        <v>1.1471261619275621</v>
      </c>
      <c r="AM196" s="4">
        <v>1.1770426491269446</v>
      </c>
      <c r="AN196" s="4">
        <v>0.9999872302789411</v>
      </c>
      <c r="AO196" s="4">
        <v>1.0138145215500087</v>
      </c>
      <c r="AP196" s="4">
        <v>1.1833641690695347</v>
      </c>
      <c r="AQ196" s="4">
        <v>1.1471663705197013</v>
      </c>
      <c r="AR196" s="4">
        <v>1.11354306394495</v>
      </c>
      <c r="AS196" s="4">
        <v>1.0393618276898866</v>
      </c>
    </row>
    <row r="197" spans="1:45" x14ac:dyDescent="0.25">
      <c r="A197" s="1">
        <v>2013727</v>
      </c>
      <c r="B197" s="12">
        <v>128427</v>
      </c>
      <c r="C197" s="12">
        <f>VLOOKUP(B197,'Question accuracy'!$A$2:$C$177,3,0)</f>
        <v>0.84150000000000003</v>
      </c>
      <c r="D197" s="12">
        <f>VLOOKUP(B197,'Challenge questions'!$A$2:$C$176,3,0)</f>
        <v>0.64339999999999997</v>
      </c>
      <c r="E197" s="13">
        <f>VLOOKUP(B197,'Cluster failure'!$E$2:$F$177,2,0)</f>
        <v>0.19270833333333334</v>
      </c>
      <c r="F197" s="5">
        <f t="shared" si="32"/>
        <v>0.98046847524418279</v>
      </c>
      <c r="G197" s="5">
        <f t="shared" si="33"/>
        <v>1.3271036193909909</v>
      </c>
      <c r="H197" s="5">
        <f t="shared" si="34"/>
        <v>0.59102489873752884</v>
      </c>
      <c r="I197" s="5">
        <f t="shared" si="35"/>
        <v>0.52643040690318743</v>
      </c>
      <c r="J197" s="5">
        <f t="shared" si="36"/>
        <v>0.65617203746642883</v>
      </c>
      <c r="K197" s="5">
        <f t="shared" si="37"/>
        <v>4</v>
      </c>
      <c r="L197" s="5">
        <f t="shared" si="38"/>
        <v>4</v>
      </c>
      <c r="M197" s="5">
        <f t="shared" si="39"/>
        <v>4</v>
      </c>
      <c r="N197" s="5">
        <f t="shared" si="40"/>
        <v>4</v>
      </c>
      <c r="O197" s="5">
        <f t="shared" si="41"/>
        <v>4</v>
      </c>
      <c r="P197" s="4">
        <v>1.0835080716996586</v>
      </c>
      <c r="Q197" s="4">
        <v>1.1396912643513122</v>
      </c>
      <c r="R197" s="4">
        <v>1.0784556109657253</v>
      </c>
      <c r="S197" s="4">
        <v>1.0724837349194825</v>
      </c>
      <c r="T197" s="4">
        <v>1.0532447329303141</v>
      </c>
      <c r="U197" s="4">
        <v>1.061782236039682</v>
      </c>
      <c r="V197" s="4">
        <v>1.1810417498757868</v>
      </c>
      <c r="W197" s="4">
        <v>1.0335064528555629</v>
      </c>
      <c r="X197" s="4">
        <v>1.0864903040252871</v>
      </c>
      <c r="Y197" s="4">
        <v>1.0439789229331247</v>
      </c>
      <c r="Z197" s="4">
        <v>1.0920071139739198</v>
      </c>
      <c r="AA197" s="4">
        <v>1.1320712159523896</v>
      </c>
      <c r="AB197" s="4">
        <v>1.0639916005933931</v>
      </c>
      <c r="AC197" s="4">
        <v>1.1633929711380924</v>
      </c>
      <c r="AD197" s="4">
        <v>1.0649585289224623</v>
      </c>
      <c r="AE197" s="4">
        <v>0.97570624968967545</v>
      </c>
      <c r="AF197" s="4">
        <v>1.1395805575467779</v>
      </c>
      <c r="AG197" s="4">
        <v>1.0728082065195819</v>
      </c>
      <c r="AH197" s="4">
        <v>1.125330379843019</v>
      </c>
      <c r="AI197" s="4">
        <v>1.0774873606034836</v>
      </c>
      <c r="AJ197" s="4">
        <v>1.1081419168692934</v>
      </c>
      <c r="AK197" s="4">
        <v>1.2067284133994034</v>
      </c>
      <c r="AL197" s="4">
        <v>1.0842581903400654</v>
      </c>
      <c r="AM197" s="4">
        <v>1.1367133487236518</v>
      </c>
      <c r="AN197" s="4">
        <v>1.0657097627716454</v>
      </c>
      <c r="AO197" s="4">
        <v>1.1152893343018146</v>
      </c>
      <c r="AP197" s="4">
        <v>1.1833641690695347</v>
      </c>
      <c r="AQ197" s="4">
        <v>1.0763580515964424</v>
      </c>
      <c r="AR197" s="4">
        <v>1.092209002015025</v>
      </c>
      <c r="AS197" s="4">
        <v>0.99667166044885602</v>
      </c>
    </row>
    <row r="198" spans="1:45" x14ac:dyDescent="0.25">
      <c r="A198" s="1">
        <v>2009304</v>
      </c>
      <c r="B198" s="12">
        <v>42506</v>
      </c>
      <c r="C198" s="12">
        <f>VLOOKUP(B198,'Question accuracy'!$A$2:$C$177,3,0)</f>
        <v>0.71940000000000004</v>
      </c>
      <c r="D198" s="12">
        <f>VLOOKUP(B198,'Challenge questions'!$A$2:$C$176,3,0)</f>
        <v>0.35630000000000001</v>
      </c>
      <c r="E198" s="13">
        <f>VLOOKUP(B198,'Cluster failure'!$E$2:$F$177,2,0)</f>
        <v>0.43859649122807015</v>
      </c>
      <c r="F198" s="5">
        <f t="shared" si="32"/>
        <v>-0.28059149812280404</v>
      </c>
      <c r="G198" s="5">
        <f t="shared" si="33"/>
        <v>-0.64710654464191275</v>
      </c>
      <c r="H198" s="5">
        <f t="shared" si="34"/>
        <v>-0.86817027029487492</v>
      </c>
      <c r="I198" s="5">
        <f t="shared" si="35"/>
        <v>-0.51746336140167071</v>
      </c>
      <c r="J198" s="5">
        <f t="shared" si="36"/>
        <v>-0.48897822550118197</v>
      </c>
      <c r="K198" s="5">
        <f t="shared" si="37"/>
        <v>3</v>
      </c>
      <c r="L198" s="5">
        <f t="shared" si="38"/>
        <v>2</v>
      </c>
      <c r="M198" s="5">
        <f t="shared" si="39"/>
        <v>2</v>
      </c>
      <c r="N198" s="5">
        <f t="shared" si="40"/>
        <v>2</v>
      </c>
      <c r="O198" s="5">
        <f t="shared" si="41"/>
        <v>3</v>
      </c>
      <c r="P198" s="4">
        <v>0.97349678285431562</v>
      </c>
      <c r="Q198" s="4">
        <v>0.93050052528276528</v>
      </c>
      <c r="R198" s="4">
        <v>0.88718182564190773</v>
      </c>
      <c r="S198" s="4">
        <v>0.92995338123304905</v>
      </c>
      <c r="T198" s="4">
        <v>0.95827046551561335</v>
      </c>
      <c r="U198" s="4">
        <v>0.92809412245482159</v>
      </c>
      <c r="V198" s="4">
        <v>0.97243812059006662</v>
      </c>
      <c r="W198" s="4">
        <v>0.88773771240896959</v>
      </c>
      <c r="X198" s="4">
        <v>0.97290926939286815</v>
      </c>
      <c r="Y198" s="4">
        <v>0.97683837102195603</v>
      </c>
      <c r="Z198" s="4">
        <v>0.85960973751673164</v>
      </c>
      <c r="AA198" s="4">
        <v>0.99967998770606192</v>
      </c>
      <c r="AB198" s="4">
        <v>0.83169842567649388</v>
      </c>
      <c r="AC198" s="4">
        <v>0.9203764873896384</v>
      </c>
      <c r="AD198" s="4">
        <v>0.98280472248801842</v>
      </c>
      <c r="AE198" s="4">
        <v>0.90478940651740503</v>
      </c>
      <c r="AF198" s="4">
        <v>0.99063991089894665</v>
      </c>
      <c r="AG198" s="4">
        <v>0.9578783535847184</v>
      </c>
      <c r="AH198" s="4">
        <v>0.95616305884183206</v>
      </c>
      <c r="AI198" s="4">
        <v>0.99607602102267456</v>
      </c>
      <c r="AJ198" s="4">
        <v>0.93275561387516026</v>
      </c>
      <c r="AK198" s="4">
        <v>0.88867719862673888</v>
      </c>
      <c r="AL198" s="4">
        <v>0.89361670625573719</v>
      </c>
      <c r="AM198" s="4">
        <v>0.91915961841065463</v>
      </c>
      <c r="AN198" s="4">
        <v>1.0419965795601849</v>
      </c>
      <c r="AO198" s="4">
        <v>0.89313347140603361</v>
      </c>
      <c r="AP198" s="4">
        <v>0.90077747622477167</v>
      </c>
      <c r="AQ198" s="4">
        <v>0.83568418858137505</v>
      </c>
      <c r="AR198" s="4">
        <v>0.82130414864312618</v>
      </c>
      <c r="AS198" s="4">
        <v>0.97796928224520785</v>
      </c>
    </row>
    <row r="199" spans="1:45" x14ac:dyDescent="0.25">
      <c r="A199" s="1">
        <v>2006072</v>
      </c>
      <c r="B199" s="12">
        <v>42326</v>
      </c>
      <c r="C199" s="12">
        <f>VLOOKUP(B199,'Question accuracy'!$A$2:$C$177,3,0)</f>
        <v>0.73140000000000005</v>
      </c>
      <c r="D199" s="12">
        <f>VLOOKUP(B199,'Challenge questions'!$A$2:$C$176,3,0)</f>
        <v>0.6129</v>
      </c>
      <c r="E199" s="13">
        <f>VLOOKUP(B199,'Cluster failure'!$E$2:$F$177,2,0)</f>
        <v>0.5</v>
      </c>
      <c r="F199" s="5">
        <f t="shared" si="32"/>
        <v>0.46035436796610973</v>
      </c>
      <c r="G199" s="5">
        <f t="shared" si="33"/>
        <v>0.84153300809977327</v>
      </c>
      <c r="H199" s="5">
        <f t="shared" si="34"/>
        <v>-0.65042263368920372</v>
      </c>
      <c r="I199" s="5">
        <f t="shared" si="35"/>
        <v>-0.75205120320684016</v>
      </c>
      <c r="J199" s="5">
        <f t="shared" si="36"/>
        <v>-0.72527564023196245</v>
      </c>
      <c r="K199" s="5">
        <f t="shared" si="37"/>
        <v>3</v>
      </c>
      <c r="L199" s="5">
        <f t="shared" si="38"/>
        <v>4</v>
      </c>
      <c r="M199" s="5">
        <f t="shared" si="39"/>
        <v>2</v>
      </c>
      <c r="N199" s="5">
        <f t="shared" si="40"/>
        <v>2</v>
      </c>
      <c r="O199" s="5">
        <f t="shared" si="41"/>
        <v>2</v>
      </c>
      <c r="P199" s="4">
        <v>1.0381347948557869</v>
      </c>
      <c r="Q199" s="4">
        <v>1.088239358725178</v>
      </c>
      <c r="R199" s="4">
        <v>0.91572455630794991</v>
      </c>
      <c r="S199" s="4">
        <v>0.89792340933531156</v>
      </c>
      <c r="T199" s="4">
        <v>0.93867288554572748</v>
      </c>
      <c r="U199" s="4">
        <v>1.0671033700818757</v>
      </c>
      <c r="V199" s="4">
        <v>0.94187670240095089</v>
      </c>
      <c r="W199" s="4">
        <v>0.94068205229138802</v>
      </c>
      <c r="X199" s="4">
        <v>0.96374331693898607</v>
      </c>
      <c r="Y199" s="4">
        <v>0.94673633352621567</v>
      </c>
      <c r="Z199" s="4">
        <v>0.988376640596627</v>
      </c>
      <c r="AA199" s="4">
        <v>0.96320007417696818</v>
      </c>
      <c r="AB199" s="4">
        <v>0.99910804833901778</v>
      </c>
      <c r="AC199" s="4">
        <v>1.0691172331209513</v>
      </c>
      <c r="AD199" s="4">
        <v>0.97788571939088076</v>
      </c>
      <c r="AE199" s="4">
        <v>0.98342820748746662</v>
      </c>
      <c r="AF199" s="4">
        <v>0.94490825570724057</v>
      </c>
      <c r="AG199" s="4">
        <v>0.96032133159010247</v>
      </c>
      <c r="AH199" s="4">
        <v>0.90759793575751635</v>
      </c>
      <c r="AI199" s="4">
        <v>0.98574370920837795</v>
      </c>
      <c r="AJ199" s="4">
        <v>1.0057614723699777</v>
      </c>
      <c r="AK199" s="4">
        <v>0.86479883055353091</v>
      </c>
      <c r="AL199" s="4">
        <v>0.78595330963711285</v>
      </c>
      <c r="AM199" s="4">
        <v>0.83181002678965577</v>
      </c>
      <c r="AN199" s="4">
        <v>0.90244205542456479</v>
      </c>
      <c r="AO199" s="4">
        <v>0.93936953500427123</v>
      </c>
      <c r="AP199" s="4">
        <v>0.94274716309860251</v>
      </c>
      <c r="AQ199" s="4">
        <v>0.89665587324626139</v>
      </c>
      <c r="AR199" s="4">
        <v>0.88110481309495359</v>
      </c>
      <c r="AS199" s="4">
        <v>0.98161950392933728</v>
      </c>
    </row>
    <row r="200" spans="1:45" x14ac:dyDescent="0.25">
      <c r="A200" s="1">
        <v>2007246</v>
      </c>
      <c r="B200" s="12">
        <v>42286</v>
      </c>
      <c r="C200" s="12">
        <f>VLOOKUP(B200,'Question accuracy'!$A$2:$C$177,3,0)</f>
        <v>0.81200000000000006</v>
      </c>
      <c r="D200" s="12">
        <f>VLOOKUP(B200,'Challenge questions'!$A$2:$C$176,3,0)</f>
        <v>0.56569999999999998</v>
      </c>
      <c r="E200" s="13">
        <f>VLOOKUP(B200,'Cluster failure'!$E$2:$F$177,2,0)</f>
        <v>0.29629629629629628</v>
      </c>
      <c r="F200" s="5">
        <f t="shared" si="32"/>
        <v>0.61297061864368185</v>
      </c>
      <c r="G200" s="5">
        <f t="shared" si="33"/>
        <v>0.28720026448474406</v>
      </c>
      <c r="H200" s="5">
        <f t="shared" si="34"/>
        <v>-0.15697968267417972</v>
      </c>
      <c r="I200" s="5">
        <f t="shared" si="35"/>
        <v>-0.17031526401381977</v>
      </c>
      <c r="J200" s="5">
        <f t="shared" si="36"/>
        <v>4.5079165686690306E-2</v>
      </c>
      <c r="K200" s="5">
        <f t="shared" si="37"/>
        <v>4</v>
      </c>
      <c r="L200" s="5">
        <f t="shared" si="38"/>
        <v>3</v>
      </c>
      <c r="M200" s="5">
        <f t="shared" si="39"/>
        <v>3</v>
      </c>
      <c r="N200" s="5">
        <f t="shared" si="40"/>
        <v>3</v>
      </c>
      <c r="O200" s="5">
        <f t="shared" si="41"/>
        <v>3</v>
      </c>
      <c r="P200" s="4">
        <v>1.0514486029143808</v>
      </c>
      <c r="Q200" s="4">
        <v>1.0295012980873792</v>
      </c>
      <c r="R200" s="4">
        <v>0.98040589783444643</v>
      </c>
      <c r="S200" s="4">
        <v>0.97735201757380452</v>
      </c>
      <c r="T200" s="4">
        <v>1.0025630890478572</v>
      </c>
      <c r="U200" s="4">
        <v>1.0361939041099195</v>
      </c>
      <c r="V200" s="4">
        <v>1.0985277943074376</v>
      </c>
      <c r="W200" s="4">
        <v>0.97358787134928326</v>
      </c>
      <c r="X200" s="4">
        <v>1.0611604641336758</v>
      </c>
      <c r="Y200" s="4">
        <v>1.0076377269548551</v>
      </c>
      <c r="Z200" s="4">
        <v>1.0531861218818996</v>
      </c>
      <c r="AA200" s="4">
        <v>1.076819575887954</v>
      </c>
      <c r="AB200" s="4">
        <v>1.0062084996394081</v>
      </c>
      <c r="AC200" s="4">
        <v>1.1193804572862334</v>
      </c>
      <c r="AD200" s="4">
        <v>0.99719442022520732</v>
      </c>
      <c r="AE200" s="4">
        <v>0.96246447904665045</v>
      </c>
      <c r="AF200" s="4">
        <v>1.1289435786504134</v>
      </c>
      <c r="AG200" s="4">
        <v>0.99348537566081552</v>
      </c>
      <c r="AH200" s="4">
        <v>1.0446819455163301</v>
      </c>
      <c r="AI200" s="4">
        <v>1.0219229402104972</v>
      </c>
      <c r="AJ200" s="4">
        <v>1.0936259583059236</v>
      </c>
      <c r="AK200" s="4">
        <v>1.1825640768462768</v>
      </c>
      <c r="AL200" s="4">
        <v>1.0595728811871441</v>
      </c>
      <c r="AM200" s="4">
        <v>1.0684440556352308</v>
      </c>
      <c r="AN200" s="4">
        <v>1.0047890531814445</v>
      </c>
      <c r="AO200" s="4">
        <v>1.0060566439520775</v>
      </c>
      <c r="AP200" s="4">
        <v>1.1990740216684486</v>
      </c>
      <c r="AQ200" s="4">
        <v>1.0748990477416769</v>
      </c>
      <c r="AR200" s="4">
        <v>1.0584643413600654</v>
      </c>
      <c r="AS200" s="4">
        <v>1.0535177172389953</v>
      </c>
    </row>
    <row r="201" spans="1:45" x14ac:dyDescent="0.25">
      <c r="A201" s="1">
        <v>2006051</v>
      </c>
      <c r="B201" s="12">
        <v>42287</v>
      </c>
      <c r="C201" s="12">
        <f>VLOOKUP(B201,'Question accuracy'!$A$2:$C$177,3,0)</f>
        <v>0.74980000000000002</v>
      </c>
      <c r="D201" s="12">
        <f>VLOOKUP(B201,'Challenge questions'!$A$2:$C$176,3,0)</f>
        <v>0.38400000000000001</v>
      </c>
      <c r="E201" s="13">
        <f>VLOOKUP(B201,'Cluster failure'!$E$2:$F$177,2,0)</f>
        <v>0.34482758620689657</v>
      </c>
      <c r="F201" s="5">
        <f t="shared" si="32"/>
        <v>1.1201980440005372</v>
      </c>
      <c r="G201" s="5">
        <f t="shared" si="33"/>
        <v>0.8783674215555527</v>
      </c>
      <c r="H201" s="5">
        <f t="shared" si="34"/>
        <v>-9.0720517946385505E-3</v>
      </c>
      <c r="I201" s="5">
        <f t="shared" si="35"/>
        <v>0.57952572041717809</v>
      </c>
      <c r="J201" s="5">
        <f t="shared" si="36"/>
        <v>0.80764751217256692</v>
      </c>
      <c r="K201" s="5">
        <f t="shared" si="37"/>
        <v>4</v>
      </c>
      <c r="L201" s="5">
        <f t="shared" si="38"/>
        <v>4</v>
      </c>
      <c r="M201" s="5">
        <f t="shared" si="39"/>
        <v>3</v>
      </c>
      <c r="N201" s="5">
        <f t="shared" si="40"/>
        <v>4</v>
      </c>
      <c r="O201" s="5">
        <f t="shared" si="41"/>
        <v>4</v>
      </c>
      <c r="P201" s="4">
        <v>1.0956976822442295</v>
      </c>
      <c r="Q201" s="4">
        <v>1.0921423971728326</v>
      </c>
      <c r="R201" s="4">
        <v>0.99979388172927219</v>
      </c>
      <c r="S201" s="4">
        <v>1.0797332214515556</v>
      </c>
      <c r="T201" s="4">
        <v>1.0658075141711165</v>
      </c>
      <c r="U201" s="4">
        <v>1.1264733587188671</v>
      </c>
      <c r="V201" s="4">
        <v>1.0181603747768382</v>
      </c>
      <c r="W201" s="4">
        <v>1.0570581766691782</v>
      </c>
      <c r="X201" s="4">
        <v>1.0491266454648862</v>
      </c>
      <c r="Y201" s="4">
        <v>1.0561447384933531</v>
      </c>
      <c r="Z201" s="4">
        <v>1.0868429988567587</v>
      </c>
      <c r="AA201" s="4">
        <v>1.0872317801758873</v>
      </c>
      <c r="AB201" s="4">
        <v>1.0594295494517787</v>
      </c>
      <c r="AC201" s="4">
        <v>1.1384034727864683</v>
      </c>
      <c r="AD201" s="4">
        <v>1.0969417895989093</v>
      </c>
      <c r="AE201" s="4">
        <v>1.1119577077433795</v>
      </c>
      <c r="AF201" s="4">
        <v>1.1289435786504134</v>
      </c>
      <c r="AG201" s="4">
        <v>1.0420871404542533</v>
      </c>
      <c r="AH201" s="4">
        <v>1.1545512579453632</v>
      </c>
      <c r="AI201" s="4">
        <v>1.0723212046963353</v>
      </c>
      <c r="AJ201" s="4">
        <v>1.2508441934765628</v>
      </c>
      <c r="AK201" s="4">
        <v>1.166549841970832</v>
      </c>
      <c r="AL201" s="4">
        <v>1.1004129569934358</v>
      </c>
      <c r="AM201" s="4">
        <v>1.1753368885571456</v>
      </c>
      <c r="AN201" s="4">
        <v>1.1266304723618461</v>
      </c>
      <c r="AO201" s="4">
        <v>1.1733506708996078</v>
      </c>
      <c r="AP201" s="4">
        <v>1.1335395558962469</v>
      </c>
      <c r="AQ201" s="4">
        <v>1.1148276527350764</v>
      </c>
      <c r="AR201" s="4">
        <v>1.1874862357661629</v>
      </c>
      <c r="AS201" s="4">
        <v>1.1219882074582281</v>
      </c>
    </row>
    <row r="202" spans="1:45" x14ac:dyDescent="0.25">
      <c r="A202" s="1">
        <v>2006017</v>
      </c>
      <c r="B202" s="12">
        <v>42330</v>
      </c>
      <c r="C202" s="12">
        <f>VLOOKUP(B202,'Question accuracy'!$A$2:$C$177,3,0)</f>
        <v>0.84530000000000005</v>
      </c>
      <c r="D202" s="12">
        <f>VLOOKUP(B202,'Challenge questions'!$A$2:$C$176,3,0)</f>
        <v>0.58889999999999998</v>
      </c>
      <c r="E202" s="13">
        <f>VLOOKUP(B202,'Cluster failure'!$E$2:$F$177,2,0)</f>
        <v>0.2</v>
      </c>
      <c r="F202" s="5">
        <f t="shared" si="32"/>
        <v>0.90300426173317716</v>
      </c>
      <c r="G202" s="5">
        <f t="shared" si="33"/>
        <v>0.73533136445953207</v>
      </c>
      <c r="H202" s="5">
        <f t="shared" si="34"/>
        <v>9.7581947722505682E-2</v>
      </c>
      <c r="I202" s="5">
        <f t="shared" si="35"/>
        <v>-0.64766182637635294</v>
      </c>
      <c r="J202" s="5">
        <f t="shared" si="36"/>
        <v>0.88468299276443052</v>
      </c>
      <c r="K202" s="5">
        <f t="shared" si="37"/>
        <v>4</v>
      </c>
      <c r="L202" s="5">
        <f t="shared" si="38"/>
        <v>4</v>
      </c>
      <c r="M202" s="5">
        <f t="shared" si="39"/>
        <v>3</v>
      </c>
      <c r="N202" s="5">
        <f t="shared" si="40"/>
        <v>2</v>
      </c>
      <c r="O202" s="5">
        <f t="shared" si="41"/>
        <v>4</v>
      </c>
      <c r="P202" s="4">
        <v>1.0767503138231769</v>
      </c>
      <c r="Q202" s="4">
        <v>1.0769860480452182</v>
      </c>
      <c r="R202" s="4">
        <v>1.0137742694392289</v>
      </c>
      <c r="S202" s="4">
        <v>0.91217644470395509</v>
      </c>
      <c r="T202" s="4">
        <v>1.0721965345213293</v>
      </c>
      <c r="U202" s="4">
        <v>1.1016025563565475</v>
      </c>
      <c r="V202" s="4">
        <v>1.0985277943074376</v>
      </c>
      <c r="W202" s="4">
        <v>0.94419525528048032</v>
      </c>
      <c r="X202" s="4">
        <v>1.0734384187529702</v>
      </c>
      <c r="Y202" s="4">
        <v>1.0018673205795714</v>
      </c>
      <c r="Z202" s="4">
        <v>1.0408179454513846</v>
      </c>
      <c r="AA202" s="4">
        <v>1.0069759704118808</v>
      </c>
      <c r="AB202" s="4">
        <v>1.0233062749253106</v>
      </c>
      <c r="AC202" s="4">
        <v>0.95770045182796648</v>
      </c>
      <c r="AD202" s="4">
        <v>1.053031579582193</v>
      </c>
      <c r="AE202" s="4">
        <v>1.0341847679310268</v>
      </c>
      <c r="AF202" s="4">
        <v>1.0791583606058097</v>
      </c>
      <c r="AG202" s="4">
        <v>1.005264091382533</v>
      </c>
      <c r="AH202" s="4">
        <v>1.0136979649564204</v>
      </c>
      <c r="AI202" s="4">
        <v>1.0710256308065278</v>
      </c>
      <c r="AJ202" s="4">
        <v>1.2416767627646055</v>
      </c>
      <c r="AK202" s="4">
        <v>1.1266572390221794</v>
      </c>
      <c r="AL202" s="4">
        <v>1.0169817103548671</v>
      </c>
      <c r="AM202" s="4">
        <v>0.94189573548000816</v>
      </c>
      <c r="AN202" s="4">
        <v>1.0648068241538464</v>
      </c>
      <c r="AO202" s="4">
        <v>1.1380062743328763</v>
      </c>
      <c r="AP202" s="4">
        <v>1.1077006153871984</v>
      </c>
      <c r="AQ202" s="4">
        <v>0.99288428340530377</v>
      </c>
      <c r="AR202" s="4">
        <v>1.0567324327157142</v>
      </c>
      <c r="AS202" s="4">
        <v>1.0945726953304209</v>
      </c>
    </row>
    <row r="203" spans="1:45" x14ac:dyDescent="0.25">
      <c r="A203" s="1">
        <v>2006085</v>
      </c>
      <c r="B203" s="12">
        <v>42332</v>
      </c>
      <c r="C203" s="12">
        <f>VLOOKUP(B203,'Question accuracy'!$A$2:$C$177,3,0)</f>
        <v>0.73399999999999999</v>
      </c>
      <c r="D203" s="12">
        <f>VLOOKUP(B203,'Challenge questions'!$A$2:$C$176,3,0)</f>
        <v>0.2727</v>
      </c>
      <c r="E203" s="13">
        <f>VLOOKUP(B203,'Cluster failure'!$E$2:$F$177,2,0)</f>
        <v>0.30232558139534882</v>
      </c>
      <c r="F203" s="5">
        <f t="shared" si="32"/>
        <v>1.1953500811671065</v>
      </c>
      <c r="G203" s="5">
        <f t="shared" si="33"/>
        <v>0.7721657779153136</v>
      </c>
      <c r="H203" s="5">
        <f t="shared" si="34"/>
        <v>1.5283020503039519</v>
      </c>
      <c r="I203" s="5">
        <f t="shared" si="35"/>
        <v>0.88419885918453645</v>
      </c>
      <c r="J203" s="5">
        <f t="shared" si="36"/>
        <v>0.88468299276443052</v>
      </c>
      <c r="K203" s="5">
        <f t="shared" si="37"/>
        <v>4</v>
      </c>
      <c r="L203" s="5">
        <f t="shared" si="38"/>
        <v>4</v>
      </c>
      <c r="M203" s="5">
        <f t="shared" si="39"/>
        <v>5</v>
      </c>
      <c r="N203" s="5">
        <f t="shared" si="40"/>
        <v>4</v>
      </c>
      <c r="O203" s="5">
        <f t="shared" si="41"/>
        <v>4</v>
      </c>
      <c r="P203" s="4">
        <v>1.1022537324263419</v>
      </c>
      <c r="Q203" s="4">
        <v>1.0808890864928731</v>
      </c>
      <c r="R203" s="4">
        <v>1.2013154946072768</v>
      </c>
      <c r="S203" s="4">
        <v>1.1213324449987792</v>
      </c>
      <c r="T203" s="4">
        <v>1.0721965345213293</v>
      </c>
      <c r="U203" s="4">
        <v>1.0610647064722392</v>
      </c>
      <c r="V203" s="4">
        <v>1.0876600303852804</v>
      </c>
      <c r="W203" s="4">
        <v>1.1058241483945226</v>
      </c>
      <c r="X203" s="4">
        <v>1.2398308710853267</v>
      </c>
      <c r="Y203" s="4">
        <v>1.0561447384933531</v>
      </c>
      <c r="Z203" s="4">
        <v>1.0794067743092788</v>
      </c>
      <c r="AA203" s="4">
        <v>1.0726398147642497</v>
      </c>
      <c r="AB203" s="4">
        <v>1.0950380748023096</v>
      </c>
      <c r="AC203" s="4">
        <v>1.1891045360518582</v>
      </c>
      <c r="AD203" s="4">
        <v>1.084267229756789</v>
      </c>
      <c r="AE203" s="4">
        <v>1.1364389190846496</v>
      </c>
      <c r="AF203" s="4">
        <v>1.068521381709445</v>
      </c>
      <c r="AG203" s="4">
        <v>1.0170428071042505</v>
      </c>
      <c r="AH203" s="4">
        <v>1.1391422391372961</v>
      </c>
      <c r="AI203" s="4">
        <v>1.090410820197395</v>
      </c>
      <c r="AJ203" s="4">
        <v>1.2014800258569671</v>
      </c>
      <c r="AK203" s="4">
        <v>1.1185071373444975</v>
      </c>
      <c r="AL203" s="4">
        <v>1.0923355736667506</v>
      </c>
      <c r="AM203" s="4">
        <v>1.1276291627063169</v>
      </c>
      <c r="AN203" s="4">
        <v>1.0708069024100888</v>
      </c>
      <c r="AO203" s="4">
        <v>1.1380062743328763</v>
      </c>
      <c r="AP203" s="4">
        <v>1.0398919880043191</v>
      </c>
      <c r="AQ203" s="4">
        <v>1.0636926023285627</v>
      </c>
      <c r="AR203" s="4">
        <v>1.1028876920957085</v>
      </c>
      <c r="AS203" s="4">
        <v>1.1406905856618763</v>
      </c>
    </row>
    <row r="204" spans="1:45" x14ac:dyDescent="0.25">
      <c r="A204" s="1">
        <v>2009383</v>
      </c>
      <c r="B204" s="12">
        <v>42250</v>
      </c>
      <c r="C204" s="12">
        <f>VLOOKUP(B204,'Question accuracy'!$A$2:$C$177,3,0)</f>
        <v>0.70799999999999996</v>
      </c>
      <c r="D204" s="12">
        <f>VLOOKUP(B204,'Challenge questions'!$A$2:$C$176,3,0)</f>
        <v>0.22220000000000001</v>
      </c>
      <c r="E204" s="13">
        <f>VLOOKUP(B204,'Cluster failure'!$E$2:$F$177,2,0)</f>
        <v>0.34615384615384615</v>
      </c>
      <c r="F204" s="5">
        <f t="shared" si="32"/>
        <v>0.31236246997740291</v>
      </c>
      <c r="G204" s="5">
        <f t="shared" si="33"/>
        <v>1.0821675153818324</v>
      </c>
      <c r="H204" s="5">
        <f t="shared" si="34"/>
        <v>5.3537879405976402E-2</v>
      </c>
      <c r="I204" s="5">
        <f t="shared" si="35"/>
        <v>-0.11689583752792432</v>
      </c>
      <c r="J204" s="5">
        <f t="shared" si="36"/>
        <v>0.34803011509896664</v>
      </c>
      <c r="K204" s="5">
        <f t="shared" si="37"/>
        <v>3</v>
      </c>
      <c r="L204" s="5">
        <f t="shared" si="38"/>
        <v>4</v>
      </c>
      <c r="M204" s="5">
        <f t="shared" si="39"/>
        <v>3</v>
      </c>
      <c r="N204" s="5">
        <f t="shared" si="40"/>
        <v>3</v>
      </c>
      <c r="O204" s="5">
        <f t="shared" si="41"/>
        <v>3</v>
      </c>
      <c r="P204" s="4">
        <v>1.0252244021859307</v>
      </c>
      <c r="Q204" s="4">
        <v>1.1137374092067429</v>
      </c>
      <c r="R204" s="4">
        <v>1.0080008980309685</v>
      </c>
      <c r="S204" s="4">
        <v>0.98464575759020967</v>
      </c>
      <c r="T204" s="4">
        <v>1.0276886515294621</v>
      </c>
      <c r="U204" s="4">
        <v>1.0016947178352478</v>
      </c>
      <c r="V204" s="4">
        <v>1.0310700122763514</v>
      </c>
      <c r="W204" s="4">
        <v>0.82485716055482738</v>
      </c>
      <c r="X204" s="4">
        <v>0.92249372556014997</v>
      </c>
      <c r="Y204" s="4">
        <v>0.95928696611877229</v>
      </c>
      <c r="Z204" s="4">
        <v>0.9925207826156921</v>
      </c>
      <c r="AA204" s="4">
        <v>0.99861644816447226</v>
      </c>
      <c r="AB204" s="4">
        <v>0.88074090077410172</v>
      </c>
      <c r="AC204" s="4">
        <v>1.0355572131314053</v>
      </c>
      <c r="AD204" s="4">
        <v>1.0217959294075969</v>
      </c>
      <c r="AE204" s="4">
        <v>0.96586550823188189</v>
      </c>
      <c r="AF204" s="4">
        <v>0.96968142526469292</v>
      </c>
      <c r="AG204" s="4">
        <v>0.87260791509968116</v>
      </c>
      <c r="AH204" s="4">
        <v>0.90600077624372632</v>
      </c>
      <c r="AI204" s="4">
        <v>1.0417058360047853</v>
      </c>
      <c r="AJ204" s="4">
        <v>1.0791516981426594</v>
      </c>
      <c r="AK204" s="4">
        <v>0.80438798917071441</v>
      </c>
      <c r="AL204" s="4">
        <v>0.76929281220510815</v>
      </c>
      <c r="AM204" s="4">
        <v>0.94324495272023778</v>
      </c>
      <c r="AN204" s="4">
        <v>0.99787784938497193</v>
      </c>
      <c r="AO204" s="4">
        <v>1.0290847859724892</v>
      </c>
      <c r="AP204" s="4">
        <v>0.85569184020852573</v>
      </c>
      <c r="AQ204" s="4">
        <v>0.82205261071861535</v>
      </c>
      <c r="AR204" s="4">
        <v>1.0088919011542525</v>
      </c>
      <c r="AS204" s="4">
        <v>0.97908804780932235</v>
      </c>
    </row>
    <row r="205" spans="1:45" x14ac:dyDescent="0.25">
      <c r="A205" s="1">
        <v>2006216</v>
      </c>
      <c r="B205" s="12">
        <v>42336</v>
      </c>
      <c r="C205" s="12">
        <f>VLOOKUP(B205,'Question accuracy'!$A$2:$C$177,3,0)</f>
        <v>0.67469999999999997</v>
      </c>
      <c r="D205" s="12">
        <f>VLOOKUP(B205,'Challenge questions'!$A$2:$C$176,3,0)</f>
        <v>0.35620000000000002</v>
      </c>
      <c r="E205" s="13">
        <f>VLOOKUP(B205,'Cluster failure'!$E$2:$F$177,2,0)</f>
        <v>0.55555555555555558</v>
      </c>
      <c r="F205" s="5">
        <f t="shared" si="32"/>
        <v>9.2856511365608865E-2</v>
      </c>
      <c r="G205" s="5">
        <f t="shared" si="33"/>
        <v>0.35166080008145228</v>
      </c>
      <c r="H205" s="5">
        <f t="shared" si="34"/>
        <v>3.6414793074758034E-2</v>
      </c>
      <c r="I205" s="5">
        <f t="shared" si="35"/>
        <v>5.3841478495069671E-3</v>
      </c>
      <c r="J205" s="5">
        <f t="shared" si="36"/>
        <v>0.34803011509896664</v>
      </c>
      <c r="K205" s="5">
        <f t="shared" si="37"/>
        <v>3</v>
      </c>
      <c r="L205" s="5">
        <f t="shared" si="38"/>
        <v>3</v>
      </c>
      <c r="M205" s="5">
        <f t="shared" si="39"/>
        <v>3</v>
      </c>
      <c r="N205" s="5">
        <f t="shared" si="40"/>
        <v>3</v>
      </c>
      <c r="O205" s="5">
        <f t="shared" si="41"/>
        <v>3</v>
      </c>
      <c r="P205" s="4">
        <v>1.0060753260705091</v>
      </c>
      <c r="Q205" s="4">
        <v>1.036331648436039</v>
      </c>
      <c r="R205" s="4">
        <v>1.0057563747427161</v>
      </c>
      <c r="S205" s="4">
        <v>1.0013415269240173</v>
      </c>
      <c r="T205" s="4">
        <v>1.0276886515294621</v>
      </c>
      <c r="U205" s="4">
        <v>1.0354756837206427</v>
      </c>
      <c r="V205" s="4">
        <v>1.1169401149207603</v>
      </c>
      <c r="W205" s="4">
        <v>1.0071588555751603</v>
      </c>
      <c r="X205" s="4">
        <v>1.0676864067698346</v>
      </c>
      <c r="Y205" s="4">
        <v>1.0626124633057954</v>
      </c>
      <c r="Z205" s="4">
        <v>1.0408179454513846</v>
      </c>
      <c r="AA205" s="4">
        <v>0.9892677834181286</v>
      </c>
      <c r="AB205" s="4">
        <v>1.0594295494517787</v>
      </c>
      <c r="AC205" s="4">
        <v>1.0322311077827309</v>
      </c>
      <c r="AD205" s="4">
        <v>1.0782048013962724</v>
      </c>
      <c r="AE205" s="4">
        <v>1.0764992861572444</v>
      </c>
      <c r="AF205" s="4">
        <v>1.0911797055623083</v>
      </c>
      <c r="AG205" s="4">
        <v>1.0411310643554368</v>
      </c>
      <c r="AH205" s="4">
        <v>1.0830385495927224</v>
      </c>
      <c r="AI205" s="4">
        <v>1.0546292955986967</v>
      </c>
      <c r="AJ205" s="4">
        <v>1.0936676567060288</v>
      </c>
      <c r="AK205" s="4">
        <v>0.98883765871824869</v>
      </c>
      <c r="AL205" s="4">
        <v>0.95773004209058543</v>
      </c>
      <c r="AM205" s="4">
        <v>0.99686964084597995</v>
      </c>
      <c r="AN205" s="4">
        <v>1.0834146808044323</v>
      </c>
      <c r="AO205" s="4">
        <v>1.0336431629208778</v>
      </c>
      <c r="AP205" s="4">
        <v>1.0370062786920859</v>
      </c>
      <c r="AQ205" s="4">
        <v>0.93045359488565194</v>
      </c>
      <c r="AR205" s="4">
        <v>1.0455799585689201</v>
      </c>
      <c r="AS205" s="4">
        <v>1.0003218821329856</v>
      </c>
    </row>
    <row r="206" spans="1:45" x14ac:dyDescent="0.25">
      <c r="A206" s="1">
        <v>2012688</v>
      </c>
      <c r="B206" s="12">
        <v>99991</v>
      </c>
      <c r="C206" s="12">
        <f>VLOOKUP(B206,'Question accuracy'!$A$2:$C$177,3,0)</f>
        <v>0.8014</v>
      </c>
      <c r="D206" s="12">
        <f>VLOOKUP(B206,'Challenge questions'!$A$2:$C$176,3,0)</f>
        <v>0.2727</v>
      </c>
      <c r="E206" s="13">
        <f>VLOOKUP(B206,'Cluster failure'!$E$2:$F$177,2,0)</f>
        <v>0.21052631578947367</v>
      </c>
      <c r="F206" s="5">
        <f t="shared" si="32"/>
        <v>-0.27232916889045683</v>
      </c>
      <c r="G206" s="5">
        <f t="shared" si="33"/>
        <v>-0.51758037558784609</v>
      </c>
      <c r="H206" s="5">
        <f t="shared" si="34"/>
        <v>-0.458582242405909</v>
      </c>
      <c r="I206" s="5">
        <f t="shared" si="35"/>
        <v>-0.50806774457882176</v>
      </c>
      <c r="J206" s="5">
        <f t="shared" si="36"/>
        <v>0.23405085384808538</v>
      </c>
      <c r="K206" s="5">
        <f t="shared" si="37"/>
        <v>3</v>
      </c>
      <c r="L206" s="5">
        <f t="shared" si="38"/>
        <v>2</v>
      </c>
      <c r="M206" s="5">
        <f t="shared" si="39"/>
        <v>3</v>
      </c>
      <c r="N206" s="5">
        <f t="shared" si="40"/>
        <v>2</v>
      </c>
      <c r="O206" s="5">
        <f t="shared" si="41"/>
        <v>3</v>
      </c>
      <c r="P206" s="4">
        <v>0.97421756497960044</v>
      </c>
      <c r="Q206" s="4">
        <v>0.94422534320072538</v>
      </c>
      <c r="R206" s="4">
        <v>0.94087132118045835</v>
      </c>
      <c r="S206" s="4">
        <v>0.93123623263950728</v>
      </c>
      <c r="T206" s="4">
        <v>1.0182356590377009</v>
      </c>
      <c r="U206" s="4">
        <v>1.0016947178352478</v>
      </c>
      <c r="V206" s="4">
        <v>0.93263468078662681</v>
      </c>
      <c r="W206" s="4">
        <v>0.84406441933029352</v>
      </c>
      <c r="X206" s="4">
        <v>0.86896617956201971</v>
      </c>
      <c r="Y206" s="4">
        <v>0.97699462172437135</v>
      </c>
      <c r="Z206" s="4">
        <v>0.92645916499819692</v>
      </c>
      <c r="AA206" s="4">
        <v>0.8933564687008948</v>
      </c>
      <c r="AB206" s="4">
        <v>0.95157447504831172</v>
      </c>
      <c r="AC206" s="4">
        <v>0.94912993019004455</v>
      </c>
      <c r="AD206" s="4">
        <v>1.0212242167759076</v>
      </c>
      <c r="AE206" s="4">
        <v>0.88257275557429482</v>
      </c>
      <c r="AF206" s="4">
        <v>0.85427496029578831</v>
      </c>
      <c r="AG206" s="4">
        <v>0.90996178997915245</v>
      </c>
      <c r="AH206" s="4">
        <v>0.94452332326389399</v>
      </c>
      <c r="AI206" s="4">
        <v>1.0335508259146011</v>
      </c>
      <c r="AJ206" s="4">
        <v>0.99128721220671334</v>
      </c>
      <c r="AK206" s="4">
        <v>0.78050962109750655</v>
      </c>
      <c r="AL206" s="4">
        <v>0.77104390723109362</v>
      </c>
      <c r="AM206" s="4">
        <v>0.82192616020680553</v>
      </c>
      <c r="AN206" s="4">
        <v>0.98797888684402524</v>
      </c>
      <c r="AO206" s="4">
        <v>0.93192285939568986</v>
      </c>
      <c r="AP206" s="4">
        <v>0.7190631051296954</v>
      </c>
      <c r="AQ206" s="4">
        <v>0.76954774915735957</v>
      </c>
      <c r="AR206" s="4">
        <v>0.76874167521472214</v>
      </c>
      <c r="AS206" s="4">
        <v>1.0048683707875246</v>
      </c>
    </row>
    <row r="207" spans="1:45" x14ac:dyDescent="0.25">
      <c r="A207" s="1">
        <v>2006105</v>
      </c>
      <c r="B207" s="12">
        <v>42337</v>
      </c>
      <c r="C207" s="12">
        <f>VLOOKUP(B207,'Question accuracy'!$A$2:$C$177,3,0)</f>
        <v>0.71640000000000004</v>
      </c>
      <c r="D207" s="12">
        <f>VLOOKUP(B207,'Challenge questions'!$A$2:$C$176,3,0)</f>
        <v>0.32140000000000002</v>
      </c>
      <c r="E207" s="13">
        <f>VLOOKUP(B207,'Cluster failure'!$E$2:$F$177,2,0)</f>
        <v>0.44186046511627908</v>
      </c>
      <c r="F207" s="5">
        <f t="shared" si="32"/>
        <v>0.68581047946581708</v>
      </c>
      <c r="G207" s="5">
        <f t="shared" si="33"/>
        <v>0.14355910952807333</v>
      </c>
      <c r="H207" s="5">
        <f t="shared" si="34"/>
        <v>-0.35760423294863425</v>
      </c>
      <c r="I207" s="5">
        <f t="shared" si="35"/>
        <v>6.6974453087599958E-2</v>
      </c>
      <c r="J207" s="5">
        <f t="shared" si="36"/>
        <v>-9.2839175247005246E-2</v>
      </c>
      <c r="K207" s="5">
        <f t="shared" si="37"/>
        <v>4</v>
      </c>
      <c r="L207" s="5">
        <f t="shared" si="38"/>
        <v>3</v>
      </c>
      <c r="M207" s="5">
        <f t="shared" si="39"/>
        <v>3</v>
      </c>
      <c r="N207" s="5">
        <f t="shared" si="40"/>
        <v>3</v>
      </c>
      <c r="O207" s="5">
        <f t="shared" si="41"/>
        <v>3</v>
      </c>
      <c r="P207" s="4">
        <v>1.0578029454021243</v>
      </c>
      <c r="Q207" s="4">
        <v>1.0142808317391243</v>
      </c>
      <c r="R207" s="4">
        <v>0.95410769045665644</v>
      </c>
      <c r="S207" s="4">
        <v>1.0097508960147974</v>
      </c>
      <c r="T207" s="4">
        <v>0.99112468326232828</v>
      </c>
      <c r="U207" s="4">
        <v>1.0219632973664847</v>
      </c>
      <c r="V207" s="4">
        <v>0.99718538685624358</v>
      </c>
      <c r="W207" s="4">
        <v>0.9836071317615448</v>
      </c>
      <c r="X207" s="4">
        <v>0.96685531910439815</v>
      </c>
      <c r="Y207" s="4">
        <v>1.0201883595474117</v>
      </c>
      <c r="Z207" s="4">
        <v>1.0327556527377935</v>
      </c>
      <c r="AA207" s="4">
        <v>0.88673038943813387</v>
      </c>
      <c r="AB207" s="4">
        <v>1.0234375476743958</v>
      </c>
      <c r="AC207" s="4">
        <v>1.1015173474482476</v>
      </c>
      <c r="AD207" s="4">
        <v>0.99662270759351779</v>
      </c>
      <c r="AE207" s="4">
        <v>1.0442337015725804</v>
      </c>
      <c r="AF207" s="4">
        <v>1.0262889382824623</v>
      </c>
      <c r="AG207" s="4">
        <v>0.96546723849767746</v>
      </c>
      <c r="AH207" s="4">
        <v>1.1522131912852487</v>
      </c>
      <c r="AI207" s="4">
        <v>1.0304756567041025</v>
      </c>
      <c r="AJ207" s="4">
        <v>1.2014800258569671</v>
      </c>
      <c r="AK207" s="4">
        <v>0.95021468691236732</v>
      </c>
      <c r="AL207" s="4">
        <v>1.0954987178171003</v>
      </c>
      <c r="AM207" s="4">
        <v>1.0701498162050302</v>
      </c>
      <c r="AN207" s="4">
        <v>1.0411018278648172</v>
      </c>
      <c r="AO207" s="4">
        <v>1.1351179756726839</v>
      </c>
      <c r="AP207" s="4">
        <v>0.94024276165774323</v>
      </c>
      <c r="AQ207" s="4">
        <v>1.0200582464307997</v>
      </c>
      <c r="AR207" s="4">
        <v>1.1152749725893012</v>
      </c>
      <c r="AS207" s="4">
        <v>1.0509862611189802</v>
      </c>
    </row>
    <row r="208" spans="1:45" x14ac:dyDescent="0.25">
      <c r="A208" s="1">
        <v>2006054</v>
      </c>
      <c r="B208" s="12">
        <v>42338</v>
      </c>
      <c r="C208" s="12">
        <f>VLOOKUP(B208,'Question accuracy'!$A$2:$C$177,3,0)</f>
        <v>0.7641</v>
      </c>
      <c r="D208" s="12">
        <f>VLOOKUP(B208,'Challenge questions'!$A$2:$C$176,3,0)</f>
        <v>0.53600000000000003</v>
      </c>
      <c r="E208" s="13">
        <f>VLOOKUP(B208,'Cluster failure'!$E$2:$F$177,2,0)</f>
        <v>0.30120481927710846</v>
      </c>
      <c r="F208" s="5">
        <f t="shared" si="32"/>
        <v>0.1680085485321805</v>
      </c>
      <c r="G208" s="5">
        <f t="shared" si="33"/>
        <v>0.63343131754639426</v>
      </c>
      <c r="H208" s="5">
        <f t="shared" si="34"/>
        <v>0.19844864926700465</v>
      </c>
      <c r="I208" s="5">
        <f t="shared" si="35"/>
        <v>0.11736789130534271</v>
      </c>
      <c r="J208" s="5">
        <f t="shared" si="36"/>
        <v>0.57913655687456522</v>
      </c>
      <c r="K208" s="5">
        <f t="shared" si="37"/>
        <v>3</v>
      </c>
      <c r="L208" s="5">
        <f t="shared" si="38"/>
        <v>4</v>
      </c>
      <c r="M208" s="5">
        <f t="shared" si="39"/>
        <v>3</v>
      </c>
      <c r="N208" s="5">
        <f t="shared" si="40"/>
        <v>3</v>
      </c>
      <c r="O208" s="5">
        <f t="shared" si="41"/>
        <v>4</v>
      </c>
      <c r="P208" s="4">
        <v>1.0126313762526218</v>
      </c>
      <c r="Q208" s="4">
        <v>1.0661885420282633</v>
      </c>
      <c r="R208" s="4">
        <v>1.0269960482848493</v>
      </c>
      <c r="S208" s="4">
        <v>1.0166314760036155</v>
      </c>
      <c r="T208" s="4">
        <v>1.0468557125801012</v>
      </c>
      <c r="U208" s="4">
        <v>0.94304225876569892</v>
      </c>
      <c r="V208" s="4">
        <v>1.0529102025810595</v>
      </c>
      <c r="W208" s="4">
        <v>0.90841051431525999</v>
      </c>
      <c r="X208" s="4">
        <v>0.98332114484746169</v>
      </c>
      <c r="Y208" s="4">
        <v>1.0137206347349694</v>
      </c>
      <c r="Z208" s="4">
        <v>0.94712179737642932</v>
      </c>
      <c r="AA208" s="4">
        <v>1.065343832058431</v>
      </c>
      <c r="AB208" s="4">
        <v>0.91014720042703134</v>
      </c>
      <c r="AC208" s="4">
        <v>1.0575048335963888</v>
      </c>
      <c r="AD208" s="4">
        <v>1.0208504115249821</v>
      </c>
      <c r="AE208" s="4">
        <v>0.85642223736321066</v>
      </c>
      <c r="AF208" s="4">
        <v>1.0421249671621597</v>
      </c>
      <c r="AG208" s="4">
        <v>1.0022902875693978</v>
      </c>
      <c r="AH208" s="4">
        <v>1.0368114931685211</v>
      </c>
      <c r="AI208" s="4">
        <v>1.0046287375162797</v>
      </c>
      <c r="AJ208" s="4">
        <v>0.96925854312256909</v>
      </c>
      <c r="AK208" s="4">
        <v>1.1103570356668158</v>
      </c>
      <c r="AL208" s="4">
        <v>0.97168055454510538</v>
      </c>
      <c r="AM208" s="4">
        <v>1.0982020548225506</v>
      </c>
      <c r="AN208" s="4">
        <v>1.0519037290235629</v>
      </c>
      <c r="AO208" s="4">
        <v>0.92416498179775852</v>
      </c>
      <c r="AP208" s="4">
        <v>1.1364252652084799</v>
      </c>
      <c r="AQ208" s="4">
        <v>0.98021883413742383</v>
      </c>
      <c r="AR208" s="4">
        <v>1.0798217215214321</v>
      </c>
      <c r="AS208" s="4">
        <v>0.97908804780932235</v>
      </c>
    </row>
    <row r="209" spans="1:45" x14ac:dyDescent="0.25">
      <c r="A209" s="1">
        <v>2009415</v>
      </c>
      <c r="B209" s="12">
        <v>42340</v>
      </c>
      <c r="C209" s="12">
        <f>VLOOKUP(B209,'Question accuracy'!$A$2:$C$177,3,0)</f>
        <v>0.61270000000000002</v>
      </c>
      <c r="D209" s="12">
        <f>VLOOKUP(B209,'Challenge questions'!$A$2:$C$176,3,0)</f>
        <v>0.23530000000000001</v>
      </c>
      <c r="E209" s="13">
        <f>VLOOKUP(B209,'Cluster failure'!$E$2:$F$177,2,0)</f>
        <v>0.61111111111111116</v>
      </c>
      <c r="F209" s="5">
        <f t="shared" si="32"/>
        <v>-0.84413412583710157</v>
      </c>
      <c r="G209" s="5">
        <f t="shared" si="33"/>
        <v>-0.93378375669460401</v>
      </c>
      <c r="H209" s="5">
        <f t="shared" si="34"/>
        <v>-1.7485134807205518</v>
      </c>
      <c r="I209" s="5">
        <f t="shared" si="35"/>
        <v>-1.4930730829418373</v>
      </c>
      <c r="J209" s="5">
        <f t="shared" si="36"/>
        <v>-0.80231112082382594</v>
      </c>
      <c r="K209" s="5">
        <f t="shared" si="37"/>
        <v>2</v>
      </c>
      <c r="L209" s="5">
        <f t="shared" si="38"/>
        <v>2</v>
      </c>
      <c r="M209" s="5">
        <f t="shared" si="39"/>
        <v>1</v>
      </c>
      <c r="N209" s="5">
        <f t="shared" si="40"/>
        <v>2</v>
      </c>
      <c r="O209" s="5">
        <f t="shared" si="41"/>
        <v>2</v>
      </c>
      <c r="P209" s="4">
        <v>0.924334925287293</v>
      </c>
      <c r="Q209" s="4">
        <v>0.90012370980689604</v>
      </c>
      <c r="R209" s="4">
        <v>0.771784939868294</v>
      </c>
      <c r="S209" s="4">
        <v>0.79674634150059853</v>
      </c>
      <c r="T209" s="4">
        <v>0.93228386519551465</v>
      </c>
      <c r="U209" s="4">
        <v>0.86340299977563628</v>
      </c>
      <c r="V209" s="4">
        <v>0.83461548056642487</v>
      </c>
      <c r="W209" s="4">
        <v>0.79211743837800741</v>
      </c>
      <c r="X209" s="4">
        <v>0.87075817681856993</v>
      </c>
      <c r="Y209" s="4">
        <v>1.001554819174741</v>
      </c>
      <c r="Z209" s="4">
        <v>0.8726039821133581</v>
      </c>
      <c r="AA209" s="4">
        <v>0.91836063840046567</v>
      </c>
      <c r="AB209" s="4">
        <v>0.89796994880908931</v>
      </c>
      <c r="AC209" s="4">
        <v>0.80259172286133873</v>
      </c>
      <c r="AD209" s="4">
        <v>0.92602204524841769</v>
      </c>
      <c r="AE209" s="4">
        <v>0.81630986408954964</v>
      </c>
      <c r="AF209" s="4">
        <v>0.85947401027912085</v>
      </c>
      <c r="AG209" s="4">
        <v>0.80776672886482304</v>
      </c>
      <c r="AH209" s="4">
        <v>0.80350408733117584</v>
      </c>
      <c r="AI209" s="4">
        <v>0.97669083163180748</v>
      </c>
      <c r="AJ209" s="4">
        <v>0.83045856617605507</v>
      </c>
      <c r="AK209" s="4">
        <v>0.82603287450769025</v>
      </c>
      <c r="AL209" s="4">
        <v>0.67145789393915434</v>
      </c>
      <c r="AM209" s="4">
        <v>0.71855709435688198</v>
      </c>
      <c r="AN209" s="4">
        <v>0.89464428685515607</v>
      </c>
      <c r="AO209" s="4">
        <v>0.80317272966443365</v>
      </c>
      <c r="AP209" s="4">
        <v>0.86169349866317368</v>
      </c>
      <c r="AQ209" s="4">
        <v>0.79301596127849194</v>
      </c>
      <c r="AR209" s="4">
        <v>0.73200698133717113</v>
      </c>
      <c r="AS209" s="4">
        <v>0.87269637759730267</v>
      </c>
    </row>
    <row r="210" spans="1:45" x14ac:dyDescent="0.25">
      <c r="A210" s="1">
        <v>2012559</v>
      </c>
      <c r="B210" s="12">
        <v>99985</v>
      </c>
      <c r="C210" s="12">
        <f>VLOOKUP(B210,'Question accuracy'!$A$2:$C$177,3,0)</f>
        <v>0.67749999999999999</v>
      </c>
      <c r="D210" s="12">
        <f>VLOOKUP(B210,'Challenge questions'!$A$2:$C$176,3,0)</f>
        <v>0.21590000000000001</v>
      </c>
      <c r="E210" s="13">
        <f>VLOOKUP(B210,'Cluster failure'!$E$2:$F$177,2,0)</f>
        <v>0.57746478873239437</v>
      </c>
      <c r="F210" s="5">
        <f t="shared" si="32"/>
        <v>-5.5135386623094147E-2</v>
      </c>
      <c r="G210" s="5">
        <f t="shared" si="33"/>
        <v>0.21722793643963639</v>
      </c>
      <c r="H210" s="5">
        <f t="shared" si="34"/>
        <v>-0.2878755351352808</v>
      </c>
      <c r="I210" s="5">
        <f t="shared" si="35"/>
        <v>-0.61245712140930808</v>
      </c>
      <c r="J210" s="5">
        <f t="shared" si="36"/>
        <v>0.67492014419405588</v>
      </c>
      <c r="K210" s="5">
        <f t="shared" si="37"/>
        <v>3</v>
      </c>
      <c r="L210" s="5">
        <f t="shared" si="38"/>
        <v>3</v>
      </c>
      <c r="M210" s="5">
        <f t="shared" si="39"/>
        <v>3</v>
      </c>
      <c r="N210" s="5">
        <f t="shared" si="40"/>
        <v>2</v>
      </c>
      <c r="O210" s="5">
        <f t="shared" si="41"/>
        <v>4</v>
      </c>
      <c r="P210" s="4">
        <v>0.99316493340065326</v>
      </c>
      <c r="Q210" s="4">
        <v>1.022086908634434</v>
      </c>
      <c r="R210" s="4">
        <v>0.96324784679729503</v>
      </c>
      <c r="S210" s="4">
        <v>0.91698319727086386</v>
      </c>
      <c r="T210" s="4">
        <v>1.0547996273048346</v>
      </c>
      <c r="U210" s="4">
        <v>1.0009764974459712</v>
      </c>
      <c r="V210" s="4">
        <v>0.95489100236085755</v>
      </c>
      <c r="W210" s="4">
        <v>0.94715722562834304</v>
      </c>
      <c r="X210" s="4">
        <v>0.94859749610478417</v>
      </c>
      <c r="Y210" s="4">
        <v>1.0314282903405678</v>
      </c>
      <c r="Z210" s="4">
        <v>0.96011604197305578</v>
      </c>
      <c r="AA210" s="4">
        <v>1.0142719531176996</v>
      </c>
      <c r="AB210" s="4">
        <v>0.99225980071639419</v>
      </c>
      <c r="AC210" s="4">
        <v>1.0348351465692636</v>
      </c>
      <c r="AD210" s="4">
        <v>1.034294591379556</v>
      </c>
      <c r="AE210" s="4">
        <v>0.95954224967454227</v>
      </c>
      <c r="AF210" s="4">
        <v>0.97203514989898121</v>
      </c>
      <c r="AG210" s="4">
        <v>0.95315769696820885</v>
      </c>
      <c r="AH210" s="4">
        <v>0.9022314930135974</v>
      </c>
      <c r="AI210" s="4">
        <v>1.0287823764108739</v>
      </c>
      <c r="AJ210" s="4">
        <v>1.0990161845574411</v>
      </c>
      <c r="AK210" s="4">
        <v>0.87000052829518382</v>
      </c>
      <c r="AL210" s="4">
        <v>0.79719383711414793</v>
      </c>
      <c r="AM210" s="4">
        <v>0.86930299475408068</v>
      </c>
      <c r="AN210" s="4">
        <v>1.0648068241538464</v>
      </c>
      <c r="AO210" s="4">
        <v>1.0138145215500087</v>
      </c>
      <c r="AP210" s="4">
        <v>0.94293781703428936</v>
      </c>
      <c r="AQ210" s="4">
        <v>0.92674784398128851</v>
      </c>
      <c r="AR210" s="4">
        <v>0.84909206108434487</v>
      </c>
      <c r="AS210" s="4">
        <v>1.0936764283600107</v>
      </c>
    </row>
    <row r="211" spans="1:45" x14ac:dyDescent="0.25">
      <c r="A211" s="1">
        <v>2006141</v>
      </c>
      <c r="B211" s="12">
        <v>42341</v>
      </c>
      <c r="C211" s="12">
        <f>VLOOKUP(B211,'Question accuracy'!$A$2:$C$177,3,0)</f>
        <v>0.8034</v>
      </c>
      <c r="D211" s="12">
        <f>VLOOKUP(B211,'Challenge questions'!$A$2:$C$176,3,0)</f>
        <v>0.33329999999999999</v>
      </c>
      <c r="E211" s="13">
        <f>VLOOKUP(B211,'Cluster failure'!$E$2:$F$177,2,0)</f>
        <v>0.25806451612903225</v>
      </c>
      <c r="F211" s="5">
        <f t="shared" si="32"/>
        <v>0.38751450714397201</v>
      </c>
      <c r="G211" s="5">
        <f t="shared" si="33"/>
        <v>0.85074129941462806</v>
      </c>
      <c r="H211" s="5">
        <f t="shared" si="34"/>
        <v>-0.31912484677919956</v>
      </c>
      <c r="I211" s="5">
        <f t="shared" si="35"/>
        <v>-3.8315548841636245E-2</v>
      </c>
      <c r="J211" s="5">
        <f t="shared" si="36"/>
        <v>0.65357655098883716</v>
      </c>
      <c r="K211" s="5">
        <f t="shared" si="37"/>
        <v>3</v>
      </c>
      <c r="L211" s="5">
        <f t="shared" si="38"/>
        <v>4</v>
      </c>
      <c r="M211" s="5">
        <f t="shared" si="39"/>
        <v>3</v>
      </c>
      <c r="N211" s="5">
        <f t="shared" si="40"/>
        <v>3</v>
      </c>
      <c r="O211" s="5">
        <f t="shared" si="41"/>
        <v>4</v>
      </c>
      <c r="P211" s="4">
        <v>1.0317804523680432</v>
      </c>
      <c r="Q211" s="4">
        <v>1.0892150852718279</v>
      </c>
      <c r="R211" s="4">
        <v>0.95915163386173585</v>
      </c>
      <c r="S211" s="4">
        <v>0.99537489179840222</v>
      </c>
      <c r="T211" s="4">
        <v>1.0530294734706906</v>
      </c>
      <c r="U211" s="4">
        <v>1.0873719496131127</v>
      </c>
      <c r="V211" s="4">
        <v>1.0796993424245924</v>
      </c>
      <c r="W211" s="4">
        <v>0.94001688712340636</v>
      </c>
      <c r="X211" s="4">
        <v>1.0164969322840933</v>
      </c>
      <c r="Y211" s="4">
        <v>1.0258864502951976</v>
      </c>
      <c r="Z211" s="4">
        <v>1.0391719041871774</v>
      </c>
      <c r="AA211" s="4">
        <v>1.1028872851291145</v>
      </c>
      <c r="AB211" s="4">
        <v>1.0392786248311632</v>
      </c>
      <c r="AC211" s="4">
        <v>1.000553060017576</v>
      </c>
      <c r="AD211" s="4">
        <v>1.0659040468050773</v>
      </c>
      <c r="AE211" s="4">
        <v>0.99646178594673163</v>
      </c>
      <c r="AF211" s="4">
        <v>1.1213908040327922</v>
      </c>
      <c r="AG211" s="4">
        <v>1.034498255541294</v>
      </c>
      <c r="AH211" s="4">
        <v>1.0344734265084066</v>
      </c>
      <c r="AI211" s="4">
        <v>1.0546292955986967</v>
      </c>
      <c r="AJ211" s="4">
        <v>1.1247803597019201</v>
      </c>
      <c r="AK211" s="4">
        <v>1.0142716264141467</v>
      </c>
      <c r="AL211" s="4">
        <v>0.96947630034625476</v>
      </c>
      <c r="AM211" s="4">
        <v>1.0407227083212642</v>
      </c>
      <c r="AN211" s="4">
        <v>1.0284940494704737</v>
      </c>
      <c r="AO211" s="4">
        <v>1.1270488960854026</v>
      </c>
      <c r="AP211" s="4">
        <v>1.0394710942384504</v>
      </c>
      <c r="AQ211" s="4">
        <v>0.98392458504178737</v>
      </c>
      <c r="AR211" s="4">
        <v>1.0674111227963976</v>
      </c>
      <c r="AS211" s="4">
        <v>1.0571679389231246</v>
      </c>
    </row>
    <row r="212" spans="1:45" x14ac:dyDescent="0.25">
      <c r="A212" s="1">
        <v>2009324</v>
      </c>
      <c r="B212" s="12">
        <v>42342</v>
      </c>
      <c r="C212" s="12">
        <f>VLOOKUP(B212,'Question accuracy'!$A$2:$C$177,3,0)</f>
        <v>0.83550000000000002</v>
      </c>
      <c r="D212" s="12">
        <f>VLOOKUP(B212,'Challenge questions'!$A$2:$C$176,3,0)</f>
        <v>0.39340000000000003</v>
      </c>
      <c r="E212" s="13">
        <f>VLOOKUP(B212,'Cluster failure'!$E$2:$F$177,2,0)</f>
        <v>0.1891891891891892</v>
      </c>
      <c r="F212" s="5">
        <f t="shared" si="32"/>
        <v>0.38751450714397201</v>
      </c>
      <c r="G212" s="5">
        <f t="shared" si="33"/>
        <v>0.14355910952807333</v>
      </c>
      <c r="H212" s="5">
        <f t="shared" si="34"/>
        <v>8.3344414497026995E-2</v>
      </c>
      <c r="I212" s="5">
        <f t="shared" si="35"/>
        <v>5.8479461363502412E-2</v>
      </c>
      <c r="J212" s="5">
        <f t="shared" si="36"/>
        <v>1.0361584674705713</v>
      </c>
      <c r="K212" s="5">
        <f t="shared" si="37"/>
        <v>3</v>
      </c>
      <c r="L212" s="5">
        <f t="shared" si="38"/>
        <v>3</v>
      </c>
      <c r="M212" s="5">
        <f t="shared" si="39"/>
        <v>3</v>
      </c>
      <c r="N212" s="5">
        <f t="shared" si="40"/>
        <v>3</v>
      </c>
      <c r="O212" s="5">
        <f t="shared" si="41"/>
        <v>4</v>
      </c>
      <c r="P212" s="4">
        <v>1.0317804523680432</v>
      </c>
      <c r="Q212" s="4">
        <v>1.0142808317391243</v>
      </c>
      <c r="R212" s="4">
        <v>1.0119079893613441</v>
      </c>
      <c r="S212" s="4">
        <v>1.0085910134560911</v>
      </c>
      <c r="T212" s="4">
        <v>1.084759315762132</v>
      </c>
      <c r="U212" s="4">
        <v>1.1076405291443496</v>
      </c>
      <c r="V212" s="4">
        <v>1.082190287116539</v>
      </c>
      <c r="W212" s="4">
        <v>1.0600201470170409</v>
      </c>
      <c r="X212" s="4">
        <v>1.0690064116786964</v>
      </c>
      <c r="Y212" s="4">
        <v>0.99616922983178569</v>
      </c>
      <c r="Z212" s="4">
        <v>1.0787807061431676</v>
      </c>
      <c r="AA212" s="4">
        <v>1.0580478493526122</v>
      </c>
      <c r="AB212" s="4">
        <v>1.0367402246723874</v>
      </c>
      <c r="AC212" s="4">
        <v>1.1131297469728101</v>
      </c>
      <c r="AD212" s="4">
        <v>1.0214221241566717</v>
      </c>
      <c r="AE212" s="4">
        <v>1.0617964008281651</v>
      </c>
      <c r="AF212" s="4">
        <v>1.0616990867362794</v>
      </c>
      <c r="AG212" s="4">
        <v>1.0411310643554368</v>
      </c>
      <c r="AH212" s="4">
        <v>1.0468540692326689</v>
      </c>
      <c r="AI212" s="4">
        <v>1.090410820197395</v>
      </c>
      <c r="AJ212" s="4">
        <v>1.2325927288528584</v>
      </c>
      <c r="AK212" s="4">
        <v>1.0425110138061142</v>
      </c>
      <c r="AL212" s="4">
        <v>1.0039900878518464</v>
      </c>
      <c r="AM212" s="4">
        <v>1.1447792088043103</v>
      </c>
      <c r="AN212" s="4">
        <v>1.0134897603686521</v>
      </c>
      <c r="AO212" s="4">
        <v>1.0761887443228086</v>
      </c>
      <c r="AP212" s="4">
        <v>1.1048149060749652</v>
      </c>
      <c r="AQ212" s="4">
        <v>1.0711932968373132</v>
      </c>
      <c r="AR212" s="4">
        <v>1.1229869476788348</v>
      </c>
      <c r="AS212" s="4">
        <v>1.0784017732467877</v>
      </c>
    </row>
    <row r="213" spans="1:45" x14ac:dyDescent="0.25">
      <c r="A213" s="1">
        <v>2012607</v>
      </c>
      <c r="B213" s="12">
        <v>99992</v>
      </c>
      <c r="C213" s="12">
        <f>VLOOKUP(B213,'Question accuracy'!$A$2:$C$177,3,0)</f>
        <v>0.72560000000000002</v>
      </c>
      <c r="D213" s="12">
        <f>VLOOKUP(B213,'Challenge questions'!$A$2:$C$176,3,0)</f>
        <v>0.22470000000000001</v>
      </c>
      <c r="E213" s="13">
        <f>VLOOKUP(B213,'Cluster failure'!$E$2:$F$177,2,0)</f>
        <v>0.47272727272727272</v>
      </c>
      <c r="F213" s="5">
        <f t="shared" si="32"/>
        <v>-0.63982702549095649</v>
      </c>
      <c r="G213" s="5">
        <f t="shared" si="33"/>
        <v>-0.82758211305436391</v>
      </c>
      <c r="H213" s="5">
        <f t="shared" si="34"/>
        <v>-0.84392841735091884</v>
      </c>
      <c r="I213" s="5">
        <f t="shared" si="35"/>
        <v>-1.0233208872046518</v>
      </c>
      <c r="J213" s="5">
        <f t="shared" si="36"/>
        <v>-0.10899179549703944</v>
      </c>
      <c r="K213" s="5">
        <f t="shared" si="37"/>
        <v>2</v>
      </c>
      <c r="L213" s="5">
        <f t="shared" si="38"/>
        <v>2</v>
      </c>
      <c r="M213" s="5">
        <f t="shared" si="39"/>
        <v>2</v>
      </c>
      <c r="N213" s="5">
        <f t="shared" si="40"/>
        <v>2</v>
      </c>
      <c r="O213" s="5">
        <f t="shared" si="41"/>
        <v>3</v>
      </c>
      <c r="P213" s="4">
        <v>0.94215809619432278</v>
      </c>
      <c r="Q213" s="4">
        <v>0.91137702048685565</v>
      </c>
      <c r="R213" s="4">
        <v>0.89035948896910233</v>
      </c>
      <c r="S213" s="4">
        <v>0.86088500065949347</v>
      </c>
      <c r="T213" s="4">
        <v>0.98978504834743131</v>
      </c>
      <c r="U213" s="4">
        <v>0.92952918158970677</v>
      </c>
      <c r="V213" s="4">
        <v>0.99922726043359977</v>
      </c>
      <c r="W213" s="4">
        <v>0.79917472844240622</v>
      </c>
      <c r="X213" s="4">
        <v>0.94416548903051034</v>
      </c>
      <c r="Y213" s="4">
        <v>0.9648288061641429</v>
      </c>
      <c r="Z213" s="4">
        <v>0.95330588559168694</v>
      </c>
      <c r="AA213" s="4">
        <v>0.89753622982459913</v>
      </c>
      <c r="AB213" s="4">
        <v>0.89176772311148811</v>
      </c>
      <c r="AC213" s="4">
        <v>0.96062505679271515</v>
      </c>
      <c r="AD213" s="4">
        <v>1.00305894120496</v>
      </c>
      <c r="AE213" s="4">
        <v>0.91722773144832448</v>
      </c>
      <c r="AF213" s="4">
        <v>0.96001380494248278</v>
      </c>
      <c r="AG213" s="4">
        <v>0.95490454977158301</v>
      </c>
      <c r="AH213" s="4">
        <v>0.9421852566037795</v>
      </c>
      <c r="AI213" s="4">
        <v>0.99130757151894722</v>
      </c>
      <c r="AJ213" s="4">
        <v>1.0716806860219898</v>
      </c>
      <c r="AK213" s="4">
        <v>0.85398629341973897</v>
      </c>
      <c r="AL213" s="4">
        <v>0.8348707687700897</v>
      </c>
      <c r="AM213" s="4">
        <v>0.89735523337160095</v>
      </c>
      <c r="AN213" s="4">
        <v>0.9702739688112384</v>
      </c>
      <c r="AO213" s="4">
        <v>0.92760997322068339</v>
      </c>
      <c r="AP213" s="4">
        <v>0.9086324025242285</v>
      </c>
      <c r="AQ213" s="4">
        <v>0.88544942783314706</v>
      </c>
      <c r="AR213" s="4">
        <v>0.98874600910824262</v>
      </c>
      <c r="AS213" s="4">
        <v>0.92589221270331246</v>
      </c>
    </row>
    <row r="214" spans="1:45" x14ac:dyDescent="0.25">
      <c r="A214" s="1">
        <v>2013739</v>
      </c>
      <c r="B214" s="12">
        <v>128428</v>
      </c>
      <c r="C214" s="12">
        <f>VLOOKUP(B214,'Question accuracy'!$A$2:$C$177,3,0)</f>
        <v>0.79069999999999996</v>
      </c>
      <c r="D214" s="12">
        <f>VLOOKUP(B214,'Challenge questions'!$A$2:$C$176,3,0)</f>
        <v>0.52939999999999998</v>
      </c>
      <c r="E214" s="13">
        <f>VLOOKUP(B214,'Cluster failure'!$E$2:$F$177,2,0)</f>
        <v>0.25531914893617019</v>
      </c>
      <c r="F214" s="5">
        <f t="shared" si="32"/>
        <v>1.053308336066318</v>
      </c>
      <c r="G214" s="5">
        <f t="shared" si="33"/>
        <v>1.0821675153818324</v>
      </c>
      <c r="H214" s="5">
        <f t="shared" si="34"/>
        <v>1.0632228578271106</v>
      </c>
      <c r="I214" s="5">
        <f t="shared" si="35"/>
        <v>1.3472573133951249</v>
      </c>
      <c r="J214" s="5">
        <f t="shared" si="36"/>
        <v>0.88468299276443052</v>
      </c>
      <c r="K214" s="5">
        <f t="shared" si="37"/>
        <v>4</v>
      </c>
      <c r="L214" s="5">
        <f t="shared" si="38"/>
        <v>4</v>
      </c>
      <c r="M214" s="5">
        <f t="shared" si="39"/>
        <v>4</v>
      </c>
      <c r="N214" s="5">
        <f t="shared" si="40"/>
        <v>4</v>
      </c>
      <c r="O214" s="5">
        <f t="shared" si="41"/>
        <v>4</v>
      </c>
      <c r="P214" s="4">
        <v>1.089862414187402</v>
      </c>
      <c r="Q214" s="4">
        <v>1.1137374092067429</v>
      </c>
      <c r="R214" s="4">
        <v>1.1403521228059723</v>
      </c>
      <c r="S214" s="4">
        <v>1.1845571592944715</v>
      </c>
      <c r="T214" s="4">
        <v>1.0721965345213293</v>
      </c>
      <c r="U214" s="4">
        <v>1.1136785019321518</v>
      </c>
      <c r="V214" s="4">
        <v>1.1965469945276397</v>
      </c>
      <c r="W214" s="4">
        <v>0.96356861093702195</v>
      </c>
      <c r="X214" s="4">
        <v>1.1389997834198902</v>
      </c>
      <c r="Y214" s="4">
        <v>1.0747782788660238</v>
      </c>
      <c r="Z214" s="4">
        <v>1.0397979723532884</v>
      </c>
      <c r="AA214" s="4">
        <v>1.1018237455875248</v>
      </c>
      <c r="AB214" s="4">
        <v>1.0837590487871565</v>
      </c>
      <c r="AC214" s="4">
        <v>1.1369593396621847</v>
      </c>
      <c r="AD214" s="4">
        <v>1.0662778520560028</v>
      </c>
      <c r="AE214" s="4">
        <v>0.99267369541691475</v>
      </c>
      <c r="AF214" s="4">
        <v>1.1787287966950171</v>
      </c>
      <c r="AG214" s="4">
        <v>1.0821439442359153</v>
      </c>
      <c r="AH214" s="4">
        <v>1.0660323712708653</v>
      </c>
      <c r="AI214" s="4">
        <v>1.0417058360047853</v>
      </c>
      <c r="AJ214" s="4">
        <v>1.2051738335171969</v>
      </c>
      <c r="AK214" s="4">
        <v>1.2026533625605627</v>
      </c>
      <c r="AL214" s="4">
        <v>1.0972498128430859</v>
      </c>
      <c r="AM214" s="4">
        <v>1.1546630753871607</v>
      </c>
      <c r="AN214" s="4">
        <v>1.0903176976784736</v>
      </c>
      <c r="AO214" s="4">
        <v>1.1109764481268078</v>
      </c>
      <c r="AP214" s="4">
        <v>1.0971506337111951</v>
      </c>
      <c r="AQ214" s="4">
        <v>1.0946615089584455</v>
      </c>
      <c r="AR214" s="4">
        <v>1.1011324652199157</v>
      </c>
      <c r="AS214" s="4">
        <v>1.1123788065636588</v>
      </c>
    </row>
    <row r="215" spans="1:45" x14ac:dyDescent="0.25">
      <c r="A215" s="1">
        <v>2006043</v>
      </c>
      <c r="B215" s="12">
        <v>42343</v>
      </c>
      <c r="C215" s="12">
        <f>VLOOKUP(B215,'Question accuracy'!$A$2:$C$177,3,0)</f>
        <v>0.74960000000000004</v>
      </c>
      <c r="D215" s="12">
        <f>VLOOKUP(B215,'Challenge questions'!$A$2:$C$176,3,0)</f>
        <v>0.34620000000000001</v>
      </c>
      <c r="E215" s="13">
        <f>VLOOKUP(B215,'Cluster failure'!$E$2:$F$177,2,0)</f>
        <v>0.41176470588235292</v>
      </c>
      <c r="F215" s="5">
        <f t="shared" si="32"/>
        <v>0.10343101694238997</v>
      </c>
      <c r="G215" s="5">
        <f t="shared" si="33"/>
        <v>0.18039352298385486</v>
      </c>
      <c r="H215" s="5">
        <f t="shared" si="34"/>
        <v>0.39907319954145748</v>
      </c>
      <c r="I215" s="5">
        <f t="shared" si="35"/>
        <v>-4.6810540565735415E-2</v>
      </c>
      <c r="J215" s="5">
        <f t="shared" si="36"/>
        <v>0.11951915980096493</v>
      </c>
      <c r="K215" s="5">
        <f t="shared" si="37"/>
        <v>3</v>
      </c>
      <c r="L215" s="5">
        <f t="shared" si="38"/>
        <v>3</v>
      </c>
      <c r="M215" s="5">
        <f t="shared" si="39"/>
        <v>3</v>
      </c>
      <c r="N215" s="5">
        <f t="shared" si="40"/>
        <v>3</v>
      </c>
      <c r="O215" s="5">
        <f t="shared" si="41"/>
        <v>3</v>
      </c>
      <c r="P215" s="4">
        <v>1.0069978158901629</v>
      </c>
      <c r="Q215" s="4">
        <v>1.0181838701867791</v>
      </c>
      <c r="R215" s="4">
        <v>1.053294255662639</v>
      </c>
      <c r="S215" s="4">
        <v>0.99421500923969575</v>
      </c>
      <c r="T215" s="4">
        <v>1.0087368499384468</v>
      </c>
      <c r="U215" s="4">
        <v>0.95870792464401899</v>
      </c>
      <c r="V215" s="4">
        <v>0.94855605670800269</v>
      </c>
      <c r="W215" s="4">
        <v>0.92770082153126376</v>
      </c>
      <c r="X215" s="4">
        <v>0.92817165563513504</v>
      </c>
      <c r="Y215" s="4">
        <v>1.0686953710859095</v>
      </c>
      <c r="Z215" s="4">
        <v>0.92129504988103561</v>
      </c>
      <c r="AA215" s="4">
        <v>0.98508802229442438</v>
      </c>
      <c r="AB215" s="4">
        <v>0.91596594969778078</v>
      </c>
      <c r="AC215" s="4">
        <v>0.91296587141396568</v>
      </c>
      <c r="AD215" s="4">
        <v>1.0153596957961548</v>
      </c>
      <c r="AE215" s="4">
        <v>0.89560633403355983</v>
      </c>
      <c r="AF215" s="4">
        <v>0.87011098917548557</v>
      </c>
      <c r="AG215" s="4">
        <v>0.94382195925187562</v>
      </c>
      <c r="AH215" s="4">
        <v>0.95382499218171757</v>
      </c>
      <c r="AI215" s="4">
        <v>1.0335508259146011</v>
      </c>
      <c r="AJ215" s="4">
        <v>0.91450414925145596</v>
      </c>
      <c r="AK215" s="4">
        <v>0.94487000493075513</v>
      </c>
      <c r="AL215" s="4">
        <v>0.74144435890183724</v>
      </c>
      <c r="AM215" s="4">
        <v>0.77705476679484498</v>
      </c>
      <c r="AN215" s="4">
        <v>0.92705817725382433</v>
      </c>
      <c r="AO215" s="4">
        <v>0.88850938324167716</v>
      </c>
      <c r="AP215" s="4">
        <v>0.93238783535828629</v>
      </c>
      <c r="AQ215" s="4">
        <v>0.77978806597559425</v>
      </c>
      <c r="AR215" s="4">
        <v>0.81064877679388447</v>
      </c>
      <c r="AS215" s="4">
        <v>0.93297015747786682</v>
      </c>
    </row>
    <row r="216" spans="1:45" x14ac:dyDescent="0.25">
      <c r="A216" s="1">
        <v>2006063</v>
      </c>
      <c r="B216" s="12" t="e">
        <v>#N/A</v>
      </c>
      <c r="C216" s="12" t="e">
        <f>VLOOKUP(B216,'Question accuracy'!$A$2:$C$177,3,0)</f>
        <v>#N/A</v>
      </c>
      <c r="D216" s="12" t="e">
        <f>VLOOKUP(B216,'Challenge questions'!$A$2:$C$176,3,0)</f>
        <v>#N/A</v>
      </c>
      <c r="E216" s="13" t="e">
        <f>VLOOKUP(B216,'Cluster failure'!$E$2:$F$177,2,0)</f>
        <v>#N/A</v>
      </c>
      <c r="F216" s="5">
        <f t="shared" si="32"/>
        <v>1.1953500811671065</v>
      </c>
      <c r="G216" s="5">
        <f t="shared" si="33"/>
        <v>0.7721657779153136</v>
      </c>
      <c r="H216" s="5">
        <f t="shared" si="34"/>
        <v>1.2737404199072657</v>
      </c>
      <c r="I216" s="5">
        <f t="shared" si="35"/>
        <v>0.83380542096679533</v>
      </c>
      <c r="J216" s="5">
        <f t="shared" si="36"/>
        <v>1.1902294286543011</v>
      </c>
      <c r="K216" s="5">
        <f t="shared" si="37"/>
        <v>4</v>
      </c>
      <c r="L216" s="5">
        <f t="shared" si="38"/>
        <v>4</v>
      </c>
      <c r="M216" s="5">
        <f t="shared" si="39"/>
        <v>4</v>
      </c>
      <c r="N216" s="5">
        <f t="shared" si="40"/>
        <v>4</v>
      </c>
      <c r="O216" s="5">
        <f t="shared" si="41"/>
        <v>4</v>
      </c>
      <c r="P216" s="4">
        <v>1.1022537324263419</v>
      </c>
      <c r="Q216" s="4">
        <v>1.0808890864928731</v>
      </c>
      <c r="R216" s="4">
        <v>1.1679471230024943</v>
      </c>
      <c r="S216" s="4">
        <v>1.1144518650099613</v>
      </c>
      <c r="T216" s="4">
        <v>1.0975373564625579</v>
      </c>
      <c r="U216" s="4">
        <v>1.1332295518959461</v>
      </c>
      <c r="V216" s="4">
        <v>1.0985277943074376</v>
      </c>
      <c r="W216" s="4">
        <v>1.0670774370814398</v>
      </c>
      <c r="X216" s="4">
        <v>1.0721184138441082</v>
      </c>
      <c r="Y216" s="4">
        <v>1.0561447384933531</v>
      </c>
      <c r="Z216" s="4">
        <v>1.0868429988567587</v>
      </c>
      <c r="AA216" s="4">
        <v>0.96320007417696818</v>
      </c>
      <c r="AB216" s="4">
        <v>1.0216661003693239</v>
      </c>
      <c r="AC216" s="4">
        <v>1.1462519278622485</v>
      </c>
      <c r="AD216" s="4">
        <v>1.1030042179594262</v>
      </c>
      <c r="AE216" s="4">
        <v>1.0972548224143004</v>
      </c>
      <c r="AF216" s="4">
        <v>1.0413944875177046</v>
      </c>
      <c r="AG216" s="4">
        <v>1.0821439442359153</v>
      </c>
      <c r="AH216" s="4">
        <v>1.0930811256568702</v>
      </c>
      <c r="AI216" s="4">
        <v>1.0727189110997564</v>
      </c>
      <c r="AJ216" s="4">
        <v>1.236286536513088</v>
      </c>
      <c r="AK216" s="4">
        <v>1.0103395598152651</v>
      </c>
      <c r="AL216" s="4">
        <v>1.055111801183674</v>
      </c>
      <c r="AM216" s="4">
        <v>1.1563688359569599</v>
      </c>
      <c r="AN216" s="4">
        <v>1.1266304723618461</v>
      </c>
      <c r="AO216" s="4">
        <v>1.1425646512812648</v>
      </c>
      <c r="AP216" s="4">
        <v>1.117829703297333</v>
      </c>
      <c r="AQ216" s="4">
        <v>1.1532972538737101</v>
      </c>
      <c r="AR216" s="4">
        <v>1.2152741482073814</v>
      </c>
      <c r="AS216" s="4">
        <v>1.1406905856618763</v>
      </c>
    </row>
    <row r="217" spans="1:45" x14ac:dyDescent="0.25">
      <c r="A217" s="1">
        <v>2012611</v>
      </c>
      <c r="B217" s="12" t="e">
        <v>#N/A</v>
      </c>
      <c r="C217" s="12" t="e">
        <f>VLOOKUP(B217,'Question accuracy'!$A$2:$C$177,3,0)</f>
        <v>#N/A</v>
      </c>
      <c r="D217" s="12" t="e">
        <f>VLOOKUP(B217,'Challenge questions'!$A$2:$C$176,3,0)</f>
        <v>#N/A</v>
      </c>
      <c r="E217" s="13" t="e">
        <f>VLOOKUP(B217,'Cluster failure'!$E$2:$F$177,2,0)</f>
        <v>#N/A</v>
      </c>
      <c r="F217" s="5">
        <f t="shared" si="32"/>
        <v>-0.8007056054008771</v>
      </c>
      <c r="G217" s="5">
        <f t="shared" si="33"/>
        <v>-1.8539755799186557</v>
      </c>
      <c r="H217" s="5">
        <f t="shared" si="34"/>
        <v>-1.902097101659965</v>
      </c>
      <c r="I217" s="5">
        <f t="shared" si="35"/>
        <v>-1.6402615313647171</v>
      </c>
      <c r="J217" s="5">
        <f t="shared" si="36"/>
        <v>-1.5487268470596685</v>
      </c>
      <c r="K217" s="5">
        <f t="shared" si="37"/>
        <v>2</v>
      </c>
      <c r="L217" s="5">
        <f t="shared" si="38"/>
        <v>1</v>
      </c>
      <c r="M217" s="5">
        <f t="shared" si="39"/>
        <v>1</v>
      </c>
      <c r="N217" s="5">
        <f t="shared" si="40"/>
        <v>1</v>
      </c>
      <c r="O217" s="5">
        <f t="shared" si="41"/>
        <v>1</v>
      </c>
      <c r="P217" s="4">
        <v>0.92812350601044391</v>
      </c>
      <c r="Q217" s="4">
        <v>0.80261858543257703</v>
      </c>
      <c r="R217" s="4">
        <v>0.7516529375397093</v>
      </c>
      <c r="S217" s="4">
        <v>0.77664963985409174</v>
      </c>
      <c r="T217" s="4">
        <v>0.87037907498715228</v>
      </c>
      <c r="U217" s="4">
        <v>0.79871187709645097</v>
      </c>
      <c r="V217" s="4">
        <v>0.75123632261396278</v>
      </c>
      <c r="W217" s="4">
        <v>0.75838035727105513</v>
      </c>
      <c r="X217" s="4">
        <v>0.7297533667326549</v>
      </c>
      <c r="Y217" s="4">
        <v>0.8620443767118634</v>
      </c>
      <c r="Z217" s="4">
        <v>0.83480296311943425</v>
      </c>
      <c r="AA217" s="4">
        <v>0.60179342781266987</v>
      </c>
      <c r="AB217" s="4">
        <v>0.86640872542423597</v>
      </c>
      <c r="AC217" s="4">
        <v>0.73026360530918133</v>
      </c>
      <c r="AD217" s="4">
        <v>0.91372129065722285</v>
      </c>
      <c r="AE217" s="4">
        <v>0.85955265891907906</v>
      </c>
      <c r="AF217" s="4">
        <v>0.76745634880753466</v>
      </c>
      <c r="AG217" s="4">
        <v>0.83674094212677763</v>
      </c>
      <c r="AH217" s="4">
        <v>0.89579225723580291</v>
      </c>
      <c r="AI217" s="4">
        <v>0.90343450214118237</v>
      </c>
      <c r="AJ217" s="4">
        <v>0.90546181373981405</v>
      </c>
      <c r="AK217" s="4">
        <v>0.66275951543846967</v>
      </c>
      <c r="AL217" s="4">
        <v>0.64722574395909849</v>
      </c>
      <c r="AM217" s="4">
        <v>0.65447335094755921</v>
      </c>
      <c r="AN217" s="4">
        <v>0.90904156864023455</v>
      </c>
      <c r="AO217" s="4">
        <v>0.93999193898297106</v>
      </c>
      <c r="AP217" s="4">
        <v>0.65454011967056525</v>
      </c>
      <c r="AQ217" s="4">
        <v>0.83665031717625504</v>
      </c>
      <c r="AR217" s="4">
        <v>0.75336436149853803</v>
      </c>
      <c r="AS217" s="4">
        <v>0.82568222029543703</v>
      </c>
    </row>
    <row r="218" spans="1:45" x14ac:dyDescent="0.25">
      <c r="A218" s="1">
        <v>2013758</v>
      </c>
      <c r="B218" s="12">
        <v>128429</v>
      </c>
      <c r="C218" s="12">
        <f>VLOOKUP(B218,'Question accuracy'!$A$2:$C$177,3,0)</f>
        <v>0.6552</v>
      </c>
      <c r="D218" s="12">
        <f>VLOOKUP(B218,'Challenge questions'!$A$2:$C$176,3,0)</f>
        <v>0.31380000000000002</v>
      </c>
      <c r="E218" s="13">
        <f>VLOOKUP(B218,'Cluster failure'!$E$2:$F$177,2,0)</f>
        <v>0.59722222222222221</v>
      </c>
      <c r="F218" s="5">
        <f t="shared" si="32"/>
        <v>-1.3807728915798676</v>
      </c>
      <c r="G218" s="5">
        <f t="shared" si="33"/>
        <v>-1.872392162548363</v>
      </c>
      <c r="H218" s="5">
        <f t="shared" si="34"/>
        <v>-2.163777498669389</v>
      </c>
      <c r="I218" s="5">
        <f t="shared" si="35"/>
        <v>-1.737056541569854</v>
      </c>
      <c r="J218" s="5">
        <f t="shared" si="36"/>
        <v>-1.3946558858759359</v>
      </c>
      <c r="K218" s="5">
        <f t="shared" si="37"/>
        <v>2</v>
      </c>
      <c r="L218" s="5">
        <f t="shared" si="38"/>
        <v>1</v>
      </c>
      <c r="M218" s="5">
        <f t="shared" si="39"/>
        <v>1</v>
      </c>
      <c r="N218" s="5">
        <f t="shared" si="40"/>
        <v>1</v>
      </c>
      <c r="O218" s="5">
        <f t="shared" si="41"/>
        <v>2</v>
      </c>
      <c r="P218" s="4">
        <v>0.87752008419285177</v>
      </c>
      <c r="Q218" s="4">
        <v>0.80066713233927744</v>
      </c>
      <c r="R218" s="4">
        <v>0.71735142589598455</v>
      </c>
      <c r="S218" s="4">
        <v>0.76343351819640304</v>
      </c>
      <c r="T218" s="4">
        <v>0.88315711568757838</v>
      </c>
      <c r="U218" s="4">
        <v>0.85204320212380613</v>
      </c>
      <c r="V218" s="4">
        <v>0.87981694102328023</v>
      </c>
      <c r="W218" s="4">
        <v>0.76468943372693488</v>
      </c>
      <c r="X218" s="4">
        <v>0.8814719905784979</v>
      </c>
      <c r="Y218" s="4">
        <v>0.93549640273305934</v>
      </c>
      <c r="Z218" s="4">
        <v>0.8940544243555606</v>
      </c>
      <c r="AA218" s="4">
        <v>0.80580467623106955</v>
      </c>
      <c r="AB218" s="4">
        <v>0.92306640099817105</v>
      </c>
      <c r="AC218" s="4">
        <v>0.97600140076605957</v>
      </c>
      <c r="AD218" s="4">
        <v>0.95119526706249691</v>
      </c>
      <c r="AE218" s="4">
        <v>0.85955265891907906</v>
      </c>
      <c r="AF218" s="4">
        <v>0.87693328414865135</v>
      </c>
      <c r="AG218" s="4">
        <v>0.90428505726382646</v>
      </c>
      <c r="AH218" s="4">
        <v>0.85726971021563525</v>
      </c>
      <c r="AI218" s="4">
        <v>0.95383276662702043</v>
      </c>
      <c r="AJ218" s="4">
        <v>0.8834331446556698</v>
      </c>
      <c r="AK218" s="4">
        <v>0.89402188060835108</v>
      </c>
      <c r="AL218" s="4">
        <v>0.82899763964225504</v>
      </c>
      <c r="AM218" s="4">
        <v>0.83635211979832336</v>
      </c>
      <c r="AN218" s="4">
        <v>0.91024801091640495</v>
      </c>
      <c r="AO218" s="4">
        <v>0.85347618866429575</v>
      </c>
      <c r="AP218" s="4">
        <v>0.88237256824931143</v>
      </c>
      <c r="AQ218" s="4">
        <v>0.75697149258950347</v>
      </c>
      <c r="AR218" s="4">
        <v>0.80296011993579253</v>
      </c>
      <c r="AS218" s="4">
        <v>0.91881426792875809</v>
      </c>
    </row>
    <row r="219" spans="1:45" x14ac:dyDescent="0.25">
      <c r="A219" s="1">
        <v>2006073</v>
      </c>
      <c r="B219" s="12">
        <v>42300</v>
      </c>
      <c r="C219" s="12">
        <f>VLOOKUP(B219,'Question accuracy'!$A$2:$C$177,3,0)</f>
        <v>0.68149999999999999</v>
      </c>
      <c r="D219" s="12">
        <f>VLOOKUP(B219,'Challenge questions'!$A$2:$C$176,3,0)</f>
        <v>0.31580000000000003</v>
      </c>
      <c r="E219" s="13">
        <f>VLOOKUP(B219,'Cluster failure'!$E$2:$F$177,2,0)</f>
        <v>0.5</v>
      </c>
      <c r="F219" s="5">
        <f t="shared" si="32"/>
        <v>-0.35574353528937314</v>
      </c>
      <c r="G219" s="5">
        <f t="shared" si="33"/>
        <v>0.85074129941462806</v>
      </c>
      <c r="H219" s="5">
        <f t="shared" si="34"/>
        <v>8.3344414497026995E-2</v>
      </c>
      <c r="I219" s="5">
        <f t="shared" si="35"/>
        <v>-0.87613243878177194</v>
      </c>
      <c r="J219" s="5">
        <f t="shared" si="36"/>
        <v>4.2483679209098721E-2</v>
      </c>
      <c r="K219" s="5">
        <f t="shared" si="37"/>
        <v>3</v>
      </c>
      <c r="L219" s="5">
        <f t="shared" si="38"/>
        <v>4</v>
      </c>
      <c r="M219" s="5">
        <f t="shared" si="39"/>
        <v>3</v>
      </c>
      <c r="N219" s="5">
        <f t="shared" si="40"/>
        <v>2</v>
      </c>
      <c r="O219" s="5">
        <f t="shared" si="41"/>
        <v>3</v>
      </c>
      <c r="P219" s="4">
        <v>0.96694073267220315</v>
      </c>
      <c r="Q219" s="4">
        <v>1.0892150852718279</v>
      </c>
      <c r="R219" s="4">
        <v>1.0119079893613441</v>
      </c>
      <c r="S219" s="4">
        <v>0.88098170230600026</v>
      </c>
      <c r="T219" s="4">
        <v>1.0023478295882338</v>
      </c>
      <c r="U219" s="4">
        <v>1.0340399337639232</v>
      </c>
      <c r="V219" s="4">
        <v>1.0830554895006521</v>
      </c>
      <c r="W219" s="4">
        <v>0.92260814288459525</v>
      </c>
      <c r="X219" s="4">
        <v>1.0909223110995612</v>
      </c>
      <c r="Y219" s="4">
        <v>0.97160903238141583</v>
      </c>
      <c r="Z219" s="4">
        <v>0.98571062623432348</v>
      </c>
      <c r="AA219" s="4">
        <v>1.0914115412995915</v>
      </c>
      <c r="AB219" s="4">
        <v>1.0388951484043114</v>
      </c>
      <c r="AC219" s="4">
        <v>1.0586647392586384</v>
      </c>
      <c r="AD219" s="4">
        <v>1.0214221241566717</v>
      </c>
      <c r="AE219" s="4">
        <v>0.92727666508987827</v>
      </c>
      <c r="AF219" s="4">
        <v>1.0911797055623083</v>
      </c>
      <c r="AG219" s="4">
        <v>1.0519537039783378</v>
      </c>
      <c r="AH219" s="4">
        <v>1.0498824453164737</v>
      </c>
      <c r="AI219" s="4">
        <v>1.0352441062078295</v>
      </c>
      <c r="AJ219" s="4">
        <v>0.95478428295930451</v>
      </c>
      <c r="AK219" s="4">
        <v>1.0905537184324487</v>
      </c>
      <c r="AL219" s="4">
        <v>0.99370845032631061</v>
      </c>
      <c r="AM219" s="4">
        <v>0.9594889188139476</v>
      </c>
      <c r="AN219" s="4">
        <v>0.95166611216065233</v>
      </c>
      <c r="AO219" s="4">
        <v>1.0373993563331523</v>
      </c>
      <c r="AP219" s="4">
        <v>1.08186167487815</v>
      </c>
      <c r="AQ219" s="4">
        <v>0.98529439619652914</v>
      </c>
      <c r="AR219" s="4">
        <v>1.0140409906244223</v>
      </c>
      <c r="AS219" s="4">
        <v>0.98251577089974729</v>
      </c>
    </row>
    <row r="220" spans="1:45" x14ac:dyDescent="0.25">
      <c r="A220" s="1">
        <v>2013825</v>
      </c>
      <c r="B220" s="12">
        <v>128430</v>
      </c>
      <c r="C220" s="12">
        <f>VLOOKUP(B220,'Question accuracy'!$A$2:$C$177,3,0)</f>
        <v>0.73229999999999995</v>
      </c>
      <c r="D220" s="12">
        <f>VLOOKUP(B220,'Challenge questions'!$A$2:$C$176,3,0)</f>
        <v>0.33329999999999999</v>
      </c>
      <c r="E220" s="13">
        <f>VLOOKUP(B220,'Cluster failure'!$E$2:$F$177,2,0)</f>
        <v>0.45588235294117646</v>
      </c>
      <c r="F220" s="5">
        <f t="shared" si="32"/>
        <v>-0.41437091399124787</v>
      </c>
      <c r="G220" s="5">
        <f t="shared" si="33"/>
        <v>-0.36963762390407201</v>
      </c>
      <c r="H220" s="5">
        <f t="shared" si="34"/>
        <v>-1.4298991425703824</v>
      </c>
      <c r="I220" s="5">
        <f t="shared" si="35"/>
        <v>-1.1174140221135385</v>
      </c>
      <c r="J220" s="5">
        <f t="shared" si="36"/>
        <v>-0.34009823727263672</v>
      </c>
      <c r="K220" s="5">
        <f t="shared" si="37"/>
        <v>3</v>
      </c>
      <c r="L220" s="5">
        <f t="shared" si="38"/>
        <v>3</v>
      </c>
      <c r="M220" s="5">
        <f t="shared" si="39"/>
        <v>2</v>
      </c>
      <c r="N220" s="5">
        <f t="shared" si="40"/>
        <v>2</v>
      </c>
      <c r="O220" s="5">
        <f t="shared" si="41"/>
        <v>3</v>
      </c>
      <c r="P220" s="4">
        <v>0.96182624674066031</v>
      </c>
      <c r="Q220" s="4">
        <v>0.95990161421198505</v>
      </c>
      <c r="R220" s="4">
        <v>0.81354944937995644</v>
      </c>
      <c r="S220" s="4">
        <v>0.84803778554506015</v>
      </c>
      <c r="T220" s="4">
        <v>0.97061798729679227</v>
      </c>
      <c r="U220" s="4">
        <v>0.96115755877277376</v>
      </c>
      <c r="V220" s="4">
        <v>0.97621039893564898</v>
      </c>
      <c r="W220" s="4">
        <v>0.80623201850680504</v>
      </c>
      <c r="X220" s="4">
        <v>0.84806834674468223</v>
      </c>
      <c r="Y220" s="4">
        <v>0.95320405833865818</v>
      </c>
      <c r="Z220" s="4">
        <v>0.90744257388417193</v>
      </c>
      <c r="AA220" s="4">
        <v>0.84433727180068818</v>
      </c>
      <c r="AB220" s="4">
        <v>0.81318767561186556</v>
      </c>
      <c r="AC220" s="4">
        <v>0.88160838982702694</v>
      </c>
      <c r="AD220" s="4">
        <v>0.95119526706249691</v>
      </c>
      <c r="AE220" s="4">
        <v>0.84717674943376242</v>
      </c>
      <c r="AF220" s="4">
        <v>0.89959160800151439</v>
      </c>
      <c r="AG220" s="4">
        <v>0.91537857179767201</v>
      </c>
      <c r="AH220" s="4">
        <v>0.8730106149112532</v>
      </c>
      <c r="AI220" s="4">
        <v>0.92281969153204946</v>
      </c>
      <c r="AJ220" s="4">
        <v>1.0315256475144567</v>
      </c>
      <c r="AK220" s="4">
        <v>0.79244880513411042</v>
      </c>
      <c r="AL220" s="4">
        <v>0.75855801550670698</v>
      </c>
      <c r="AM220" s="4">
        <v>0.85589536109923914</v>
      </c>
      <c r="AN220" s="4">
        <v>0.96516864225036347</v>
      </c>
      <c r="AO220" s="4">
        <v>0.88193060238517784</v>
      </c>
      <c r="AP220" s="4">
        <v>0.91606643505781682</v>
      </c>
      <c r="AQ220" s="4">
        <v>0.83431437742663317</v>
      </c>
      <c r="AR220" s="4">
        <v>0.80891686814953356</v>
      </c>
      <c r="AS220" s="4">
        <v>0.92246448961288741</v>
      </c>
    </row>
    <row r="221" spans="1:45" x14ac:dyDescent="0.25">
      <c r="A221" s="1">
        <v>2006069</v>
      </c>
      <c r="B221" s="12" t="e">
        <v>#N/A</v>
      </c>
      <c r="C221" s="12" t="e">
        <f>VLOOKUP(B221,'Question accuracy'!$A$2:$C$177,3,0)</f>
        <v>#N/A</v>
      </c>
      <c r="D221" s="12" t="e">
        <f>VLOOKUP(B221,'Challenge questions'!$A$2:$C$176,3,0)</f>
        <v>#N/A</v>
      </c>
      <c r="E221" s="13" t="e">
        <f>VLOOKUP(B221,'Cluster failure'!$E$2:$F$177,2,0)</f>
        <v>#N/A</v>
      </c>
      <c r="F221" s="5">
        <f t="shared" si="32"/>
        <v>1.3456541555002473</v>
      </c>
      <c r="G221" s="5">
        <f t="shared" si="33"/>
        <v>0.49960355176522431</v>
      </c>
      <c r="H221" s="5">
        <f t="shared" si="34"/>
        <v>0.82578431376164096</v>
      </c>
      <c r="I221" s="5">
        <f t="shared" si="35"/>
        <v>1.3900563849875198</v>
      </c>
      <c r="J221" s="5">
        <f t="shared" si="36"/>
        <v>0.96171847335629668</v>
      </c>
      <c r="K221" s="5">
        <f t="shared" si="37"/>
        <v>4</v>
      </c>
      <c r="L221" s="5">
        <f t="shared" si="38"/>
        <v>3</v>
      </c>
      <c r="M221" s="5">
        <f t="shared" si="39"/>
        <v>4</v>
      </c>
      <c r="N221" s="5">
        <f t="shared" si="40"/>
        <v>4</v>
      </c>
      <c r="O221" s="5">
        <f t="shared" si="41"/>
        <v>4</v>
      </c>
      <c r="P221" s="4">
        <v>1.1153658327905671</v>
      </c>
      <c r="Q221" s="4">
        <v>1.0520079194472984</v>
      </c>
      <c r="R221" s="4">
        <v>1.1092282744894419</v>
      </c>
      <c r="S221" s="4">
        <v>1.1904008255723351</v>
      </c>
      <c r="T221" s="4">
        <v>1.0785855548715424</v>
      </c>
      <c r="U221" s="4">
        <v>1.1016018655347131</v>
      </c>
      <c r="V221" s="4">
        <v>1.056682480926642</v>
      </c>
      <c r="W221" s="4">
        <v>1.0743008240269141</v>
      </c>
      <c r="X221" s="4">
        <v>1.0569725930099063</v>
      </c>
      <c r="Y221" s="4">
        <v>1.0439789229331247</v>
      </c>
      <c r="Z221" s="4">
        <v>1.0998372434533852</v>
      </c>
      <c r="AA221" s="4">
        <v>1.0100921919939951</v>
      </c>
      <c r="AB221" s="4">
        <v>1.0703250990400797</v>
      </c>
      <c r="AC221" s="4">
        <v>1.182415986638327</v>
      </c>
      <c r="AD221" s="4">
        <v>1.0901317507365418</v>
      </c>
      <c r="AE221" s="4">
        <v>1.0880093344848523</v>
      </c>
      <c r="AF221" s="4">
        <v>1.0716055859881886</v>
      </c>
      <c r="AG221" s="4">
        <v>1.0912197310554421</v>
      </c>
      <c r="AH221" s="4">
        <v>1.125330379843019</v>
      </c>
      <c r="AI221" s="4">
        <v>1.0727189110997564</v>
      </c>
      <c r="AJ221" s="4">
        <v>1.1960481012053448</v>
      </c>
      <c r="AK221" s="4">
        <v>1.0583822644415997</v>
      </c>
      <c r="AL221" s="4">
        <v>1.0964576077685997</v>
      </c>
      <c r="AM221" s="4">
        <v>1.1931743692882619</v>
      </c>
      <c r="AN221" s="4">
        <v>1.0882165037069356</v>
      </c>
      <c r="AO221" s="4">
        <v>1.1540787222914708</v>
      </c>
      <c r="AP221" s="4">
        <v>1.0498304219787666</v>
      </c>
      <c r="AQ221" s="4">
        <v>1.0636926023285627</v>
      </c>
      <c r="AR221" s="4">
        <v>1.1691188888273871</v>
      </c>
      <c r="AS221" s="4">
        <v>1.1041820962249902</v>
      </c>
    </row>
    <row r="222" spans="1:45" x14ac:dyDescent="0.25">
      <c r="A222" s="1">
        <v>2013953</v>
      </c>
      <c r="B222" s="12" t="e">
        <v>#N/A</v>
      </c>
      <c r="C222" s="12" t="e">
        <f>VLOOKUP(B222,'Question accuracy'!$A$2:$C$177,3,0)</f>
        <v>#N/A</v>
      </c>
      <c r="D222" s="12" t="e">
        <f>VLOOKUP(B222,'Challenge questions'!$A$2:$C$176,3,0)</f>
        <v>#N/A</v>
      </c>
      <c r="E222" s="13" t="e">
        <f>VLOOKUP(B222,'Cluster failure'!$E$2:$F$177,2,0)</f>
        <v>#N/A</v>
      </c>
      <c r="F222" s="5">
        <f t="shared" si="32"/>
        <v>0.17858305410895908</v>
      </c>
      <c r="G222" s="5">
        <f t="shared" si="33"/>
        <v>-0.993942695564211</v>
      </c>
      <c r="H222" s="5">
        <f t="shared" si="34"/>
        <v>-1.1682187455609585</v>
      </c>
      <c r="I222" s="5">
        <f t="shared" si="35"/>
        <v>-1.2311990157668731</v>
      </c>
      <c r="J222" s="5">
        <f t="shared" si="36"/>
        <v>-0.57120467904823136</v>
      </c>
      <c r="K222" s="5">
        <f t="shared" si="37"/>
        <v>3</v>
      </c>
      <c r="L222" s="5">
        <f t="shared" si="38"/>
        <v>2</v>
      </c>
      <c r="M222" s="5">
        <f t="shared" si="39"/>
        <v>2</v>
      </c>
      <c r="N222" s="5">
        <f t="shared" si="40"/>
        <v>2</v>
      </c>
      <c r="O222" s="5">
        <f t="shared" si="41"/>
        <v>2</v>
      </c>
      <c r="P222" s="4">
        <v>1.0135538660722754</v>
      </c>
      <c r="Q222" s="4">
        <v>0.89374916412124084</v>
      </c>
      <c r="R222" s="4">
        <v>0.84785096102368118</v>
      </c>
      <c r="S222" s="4">
        <v>0.83250189876995861</v>
      </c>
      <c r="T222" s="4">
        <v>0.95145092624615346</v>
      </c>
      <c r="U222" s="4">
        <v>1.0347574633313661</v>
      </c>
      <c r="V222" s="4">
        <v>0.99254790612654797</v>
      </c>
      <c r="W222" s="4">
        <v>0.87057811349177161</v>
      </c>
      <c r="X222" s="4">
        <v>0.95410537213741542</v>
      </c>
      <c r="Y222" s="4">
        <v>0.92902867792061683</v>
      </c>
      <c r="Z222" s="4">
        <v>1.026571564522536</v>
      </c>
      <c r="AA222" s="4">
        <v>0.91836063840046567</v>
      </c>
      <c r="AB222" s="4">
        <v>0.89163645036240291</v>
      </c>
      <c r="AC222" s="4">
        <v>0.9986710877931847</v>
      </c>
      <c r="AD222" s="4">
        <v>0.95857701855655408</v>
      </c>
      <c r="AE222" s="4">
        <v>0.94570522550317149</v>
      </c>
      <c r="AF222" s="4">
        <v>0.93500175645533135</v>
      </c>
      <c r="AG222" s="4">
        <v>0.95490454977158301</v>
      </c>
      <c r="AH222" s="4">
        <v>0.94988976600781305</v>
      </c>
      <c r="AI222" s="4">
        <v>0.97838411192503594</v>
      </c>
      <c r="AJ222" s="4">
        <v>0.9805067597036784</v>
      </c>
      <c r="AK222" s="4">
        <v>0.99825739153870197</v>
      </c>
      <c r="AL222" s="4">
        <v>0.90169408958242248</v>
      </c>
      <c r="AM222" s="4">
        <v>0.81215453955634753</v>
      </c>
      <c r="AN222" s="4">
        <v>0.98497475425468828</v>
      </c>
      <c r="AO222" s="4">
        <v>0.83827163545778305</v>
      </c>
      <c r="AP222" s="4">
        <v>0.95534106655510165</v>
      </c>
      <c r="AQ222" s="4">
        <v>0.82447774316826072</v>
      </c>
      <c r="AR222" s="4">
        <v>0.7875828062196083</v>
      </c>
      <c r="AS222" s="4">
        <v>0.86017567719779875</v>
      </c>
    </row>
    <row r="223" spans="1:45" x14ac:dyDescent="0.25">
      <c r="J223" t="s">
        <v>13</v>
      </c>
      <c r="P223" s="4">
        <f>AVERAGE(P3:P222)</f>
        <v>0.99797478786554294</v>
      </c>
      <c r="Q223" s="4">
        <f t="shared" ref="Q223:T223" si="42">AVERAGE(Q3:Q222)</f>
        <v>0.99906905906703325</v>
      </c>
      <c r="R223" s="4">
        <f t="shared" si="42"/>
        <v>1.0009830617130333</v>
      </c>
      <c r="S223" s="4">
        <f t="shared" si="42"/>
        <v>1.0006063903415503</v>
      </c>
      <c r="T223" s="4">
        <f t="shared" si="42"/>
        <v>0.99882440000833816</v>
      </c>
    </row>
    <row r="224" spans="1:45" x14ac:dyDescent="0.25">
      <c r="J224" t="s">
        <v>14</v>
      </c>
      <c r="P224" s="4">
        <f>_xlfn.STDEV.S(P3:P222)</f>
        <v>8.7237158556080871E-2</v>
      </c>
      <c r="Q224" s="4">
        <f t="shared" ref="Q224:T224" si="43">_xlfn.STDEV.S(Q3:Q222)</f>
        <v>0.10596173744806046</v>
      </c>
      <c r="R224" s="4">
        <f t="shared" si="43"/>
        <v>0.13108170132625352</v>
      </c>
      <c r="S224" s="4">
        <f t="shared" si="43"/>
        <v>0.13653722056209164</v>
      </c>
      <c r="T224" s="4">
        <f t="shared" si="43"/>
        <v>8.2936074405273882E-2</v>
      </c>
    </row>
    <row r="226" spans="1:45" x14ac:dyDescent="0.25">
      <c r="A226">
        <v>1</v>
      </c>
      <c r="K226">
        <f>COUNTIF(K$3:K$222,$A226)</f>
        <v>14</v>
      </c>
      <c r="L226">
        <f t="shared" ref="L226:O230" si="44">COUNTIF(L$3:L$222,$A226)</f>
        <v>16</v>
      </c>
      <c r="M226">
        <f t="shared" si="44"/>
        <v>19</v>
      </c>
      <c r="N226">
        <f t="shared" si="44"/>
        <v>20</v>
      </c>
      <c r="O226">
        <f t="shared" si="44"/>
        <v>13</v>
      </c>
      <c r="P226" s="4">
        <f>AVERAGEIF(K$3:K$222,$A226,P$3:P$222)</f>
        <v>0.78418611511929426</v>
      </c>
      <c r="Q226" s="4">
        <f t="shared" ref="Q226:T230" si="45">AVERAGEIF(L$3:L$222,$A226,Q$3:Q$222)</f>
        <v>0.74075823392109041</v>
      </c>
      <c r="R226" s="4">
        <f t="shared" si="45"/>
        <v>0.71476007166022815</v>
      </c>
      <c r="S226" s="4">
        <f t="shared" si="45"/>
        <v>0.7004723547738837</v>
      </c>
      <c r="T226" s="4">
        <f t="shared" si="45"/>
        <v>0.77015373819912647</v>
      </c>
      <c r="U226" s="4">
        <f>AVERAGEIF(K$3:K$222,$A226,U$3:U$222)</f>
        <v>0.85011370007115361</v>
      </c>
      <c r="V226" s="4">
        <f t="shared" ref="V226:Y226" si="46">AVERAGEIF(L$3:L$222,$A226,V$3:V$222)</f>
        <v>0.76334802273535418</v>
      </c>
      <c r="W226" s="4">
        <f t="shared" si="46"/>
        <v>0.84719098386685399</v>
      </c>
      <c r="X226" s="4">
        <f t="shared" si="46"/>
        <v>0.82701572779674015</v>
      </c>
      <c r="Y226" s="4">
        <f t="shared" si="46"/>
        <v>0.88993725881769281</v>
      </c>
      <c r="Z226" s="4">
        <f>AVERAGEIF(K$3:K$222,$A226,Z$3:Z$222)</f>
        <v>0.84915166843350376</v>
      </c>
      <c r="AA226" s="4">
        <f t="shared" ref="AA226:AD226" si="47">AVERAGEIF(L$3:L$222,$A226,AA$3:AA$222)</f>
        <v>0.79269692472483733</v>
      </c>
      <c r="AB226" s="4">
        <f t="shared" si="47"/>
        <v>0.83650519099370024</v>
      </c>
      <c r="AC226" s="4">
        <f t="shared" si="47"/>
        <v>0.83637167257777434</v>
      </c>
      <c r="AD226" s="4">
        <f t="shared" si="47"/>
        <v>0.8323749902730645</v>
      </c>
      <c r="AE226" s="4">
        <f>AVERAGEIF(K$3:K$222,$A226,AE$3:AE$222)</f>
        <v>0.86208420657866236</v>
      </c>
      <c r="AF226" s="4">
        <f t="shared" ref="AF226:AI226" si="48">AVERAGEIF(L$3:L$222,$A226,AF$3:AF$222)</f>
        <v>0.80532962602239322</v>
      </c>
      <c r="AG226" s="4">
        <f t="shared" si="48"/>
        <v>0.83904303751590958</v>
      </c>
      <c r="AH226" s="4">
        <f t="shared" si="48"/>
        <v>0.86904281954222939</v>
      </c>
      <c r="AI226" s="4">
        <f t="shared" si="48"/>
        <v>0.8705637646187292</v>
      </c>
      <c r="AJ226" s="4">
        <f>AVERAGEIF(K$3:K$222,$A226,AJ$3:AJ$222)</f>
        <v>0.77678057191596417</v>
      </c>
      <c r="AK226" s="4">
        <f t="shared" ref="AK226:AN226" si="49">AVERAGEIF(L$3:L$222,$A226,AK$3:AK$222)</f>
        <v>0.78798991482580039</v>
      </c>
      <c r="AL226" s="4">
        <f t="shared" si="49"/>
        <v>0.78023219941588495</v>
      </c>
      <c r="AM226" s="4">
        <f t="shared" si="49"/>
        <v>0.80794670376371935</v>
      </c>
      <c r="AN226" s="4">
        <f t="shared" si="49"/>
        <v>0.85134600254940396</v>
      </c>
      <c r="AO226" s="4">
        <f>AVERAGEIF(K$3:K$222,$A226,AO$3:AO$222)</f>
        <v>0.82172466041539383</v>
      </c>
      <c r="AP226" s="4">
        <f t="shared" ref="AP226:AS226" si="50">AVERAGEIF(L$3:L$222,$A226,AP$3:AP$222)</f>
        <v>0.79605773966594606</v>
      </c>
      <c r="AQ226" s="4">
        <f t="shared" si="50"/>
        <v>0.81590112030155537</v>
      </c>
      <c r="AR226" s="4">
        <f t="shared" si="50"/>
        <v>0.83604890233547402</v>
      </c>
      <c r="AS226" s="4">
        <f t="shared" si="50"/>
        <v>0.82998140820710353</v>
      </c>
    </row>
    <row r="227" spans="1:45" x14ac:dyDescent="0.25">
      <c r="A227">
        <v>2</v>
      </c>
      <c r="K227">
        <f t="shared" ref="K227:K230" si="51">COUNTIF(K$3:K$222,A227)</f>
        <v>37</v>
      </c>
      <c r="L227">
        <f t="shared" si="44"/>
        <v>40</v>
      </c>
      <c r="M227">
        <f t="shared" si="44"/>
        <v>37</v>
      </c>
      <c r="N227">
        <f t="shared" si="44"/>
        <v>37</v>
      </c>
      <c r="O227">
        <f t="shared" si="44"/>
        <v>31</v>
      </c>
      <c r="P227" s="4">
        <f t="shared" ref="P227:P230" si="52">AVERAGEIF(K$3:K$222,$A227,P$3:P$222)</f>
        <v>0.92132418916682679</v>
      </c>
      <c r="Q227" s="4">
        <f t="shared" si="45"/>
        <v>0.90726080569037282</v>
      </c>
      <c r="R227" s="4">
        <f t="shared" si="45"/>
        <v>0.87208856801479617</v>
      </c>
      <c r="S227" s="4">
        <f t="shared" si="45"/>
        <v>0.88122477426855339</v>
      </c>
      <c r="T227" s="4">
        <f t="shared" si="45"/>
        <v>0.92991412181295507</v>
      </c>
      <c r="U227" s="4">
        <f t="shared" ref="U227:U230" si="53">AVERAGEIF(K$3:K$222,$A227,U$3:U$222)</f>
        <v>0.91207972914279889</v>
      </c>
      <c r="V227" s="4">
        <f t="shared" ref="V227:V230" si="54">AVERAGEIF(L$3:L$222,$A227,V$3:V$222)</f>
        <v>0.89895172941610046</v>
      </c>
      <c r="W227" s="4">
        <f t="shared" ref="W227:W230" si="55">AVERAGEIF(M$3:M$222,$A227,W$3:W$222)</f>
        <v>0.90447478901382272</v>
      </c>
      <c r="X227" s="4">
        <f t="shared" ref="X227:X230" si="56">AVERAGEIF(N$3:N$222,$A227,X$3:X$222)</f>
        <v>0.92727081031974046</v>
      </c>
      <c r="Y227" s="4">
        <f t="shared" ref="Y227:Y230" si="57">AVERAGEIF(O$3:O$222,$A227,Y$3:Y$222)</f>
        <v>0.94099394448523221</v>
      </c>
      <c r="Z227" s="4">
        <f t="shared" ref="Z227:Z230" si="58">AVERAGEIF(K$3:K$222,$A227,Z$3:Z$222)</f>
        <v>0.92193160130813723</v>
      </c>
      <c r="AA227" s="4">
        <f t="shared" ref="AA227:AA230" si="59">AVERAGEIF(L$3:L$222,$A227,AA$3:AA$222)</f>
        <v>0.91390613718498437</v>
      </c>
      <c r="AB227" s="4">
        <f t="shared" ref="AB227:AB230" si="60">AVERAGEIF(M$3:M$222,$A227,AB$3:AB$222)</f>
        <v>0.9311241641166127</v>
      </c>
      <c r="AC227" s="4">
        <f t="shared" ref="AC227:AC230" si="61">AVERAGEIF(N$3:N$222,$A227,AC$3:AC$222)</f>
        <v>0.93426453819596877</v>
      </c>
      <c r="AD227" s="4">
        <f t="shared" ref="AD227:AD230" si="62">AVERAGEIF(O$3:O$222,$A227,AD$3:AD$222)</f>
        <v>0.94203831286523054</v>
      </c>
      <c r="AE227" s="4">
        <f t="shared" ref="AE227:AE230" si="63">AVERAGEIF(K$3:K$222,$A227,AE$3:AE$222)</f>
        <v>0.91113683658296463</v>
      </c>
      <c r="AF227" s="4">
        <f t="shared" ref="AF227:AF230" si="64">AVERAGEIF(L$3:L$222,$A227,AF$3:AF$222)</f>
        <v>0.91223860994109085</v>
      </c>
      <c r="AG227" s="4">
        <f t="shared" ref="AG227:AG230" si="65">AVERAGEIF(M$3:M$222,$A227,AG$3:AG$222)</f>
        <v>0.94784675113434069</v>
      </c>
      <c r="AH227" s="4">
        <f t="shared" ref="AH227:AH230" si="66">AVERAGEIF(N$3:N$222,$A227,AH$3:AH$222)</f>
        <v>0.92160358512276497</v>
      </c>
      <c r="AI227" s="4">
        <f t="shared" ref="AI227:AI230" si="67">AVERAGEIF(O$3:O$222,$A227,AI$3:AI$222)</f>
        <v>0.97234374409307844</v>
      </c>
      <c r="AJ227" s="4">
        <f t="shared" ref="AJ227:AJ230" si="68">AVERAGEIF(K$3:K$222,$A227,AJ$3:AJ$222)</f>
        <v>0.92270536691117377</v>
      </c>
      <c r="AK227" s="4">
        <f t="shared" ref="AK227:AK230" si="69">AVERAGEIF(L$3:L$222,$A227,AK$3:AK$222)</f>
        <v>0.88760567817788671</v>
      </c>
      <c r="AL227" s="4">
        <f t="shared" ref="AL227:AL230" si="70">AVERAGEIF(M$3:M$222,$A227,AL$3:AL$222)</f>
        <v>0.9063127672456246</v>
      </c>
      <c r="AM227" s="4">
        <f t="shared" ref="AM227:AM230" si="71">AVERAGEIF(N$3:N$222,$A227,AM$3:AM$222)</f>
        <v>0.89818000481497584</v>
      </c>
      <c r="AN227" s="4">
        <f t="shared" ref="AN227:AN230" si="72">AVERAGEIF(O$3:O$222,$A227,AN$3:AN$222)</f>
        <v>0.9359857870409104</v>
      </c>
      <c r="AO227" s="4">
        <f t="shared" ref="AO227:AO230" si="73">AVERAGEIF(K$3:K$222,$A227,AO$3:AO$222)</f>
        <v>0.91648469729630588</v>
      </c>
      <c r="AP227" s="4">
        <f t="shared" ref="AP227:AP230" si="74">AVERAGEIF(L$3:L$222,$A227,AP$3:AP$222)</f>
        <v>0.91534332048681011</v>
      </c>
      <c r="AQ227" s="4">
        <f t="shared" ref="AQ227:AQ230" si="75">AVERAGEIF(M$3:M$222,$A227,AQ$3:AQ$222)</f>
        <v>0.91778152618304998</v>
      </c>
      <c r="AR227" s="4">
        <f t="shared" ref="AR227:AR230" si="76">AVERAGEIF(N$3:N$222,$A227,AR$3:AR$222)</f>
        <v>0.91574304327492628</v>
      </c>
      <c r="AS227" s="4">
        <f t="shared" ref="AS227:AS230" si="77">AVERAGEIF(O$3:O$222,$A227,AS$3:AS$222)</f>
        <v>0.91945361238058387</v>
      </c>
    </row>
    <row r="228" spans="1:45" x14ac:dyDescent="0.25">
      <c r="A228">
        <v>3</v>
      </c>
      <c r="K228">
        <f t="shared" si="51"/>
        <v>99</v>
      </c>
      <c r="L228">
        <f t="shared" si="44"/>
        <v>85</v>
      </c>
      <c r="M228">
        <f t="shared" si="44"/>
        <v>86</v>
      </c>
      <c r="N228">
        <f t="shared" si="44"/>
        <v>83</v>
      </c>
      <c r="O228">
        <f t="shared" si="44"/>
        <v>104</v>
      </c>
      <c r="P228" s="4">
        <f t="shared" si="52"/>
        <v>0.99962783050479387</v>
      </c>
      <c r="Q228" s="4">
        <f t="shared" si="45"/>
        <v>1.0042277159691861</v>
      </c>
      <c r="R228" s="4">
        <f t="shared" si="45"/>
        <v>1.0090017488744152</v>
      </c>
      <c r="S228" s="4">
        <f t="shared" si="45"/>
        <v>1.0042791634628487</v>
      </c>
      <c r="T228" s="4">
        <f t="shared" si="45"/>
        <v>1.0012890295154784</v>
      </c>
      <c r="U228" s="4">
        <f t="shared" si="53"/>
        <v>1.0045811907292299</v>
      </c>
      <c r="V228" s="4">
        <f t="shared" si="54"/>
        <v>1.0157784452399214</v>
      </c>
      <c r="W228" s="4">
        <f t="shared" si="55"/>
        <v>1.0115556302461444</v>
      </c>
      <c r="X228" s="4">
        <f t="shared" si="56"/>
        <v>0.9976545610216202</v>
      </c>
      <c r="Y228" s="4">
        <f t="shared" si="57"/>
        <v>1.0053382224540699</v>
      </c>
      <c r="Z228" s="4">
        <f t="shared" si="58"/>
        <v>1.0098701775700232</v>
      </c>
      <c r="AA228" s="4">
        <f t="shared" si="59"/>
        <v>1.0027413348600844</v>
      </c>
      <c r="AB228" s="4">
        <f t="shared" si="60"/>
        <v>1.0104647030863063</v>
      </c>
      <c r="AC228" s="4">
        <f t="shared" si="61"/>
        <v>1.00190000994407</v>
      </c>
      <c r="AD228" s="4">
        <f t="shared" si="62"/>
        <v>1.012638601150941</v>
      </c>
      <c r="AE228" s="4">
        <f t="shared" si="63"/>
        <v>1.0129434544808336</v>
      </c>
      <c r="AF228" s="4">
        <f t="shared" si="64"/>
        <v>1.0040282591588836</v>
      </c>
      <c r="AG228" s="4">
        <f t="shared" si="65"/>
        <v>1.008052680864554</v>
      </c>
      <c r="AH228" s="4">
        <f t="shared" si="66"/>
        <v>0.99831370936705732</v>
      </c>
      <c r="AI228" s="4">
        <f t="shared" si="67"/>
        <v>1.0066951585643424</v>
      </c>
      <c r="AJ228" s="4">
        <f t="shared" si="68"/>
        <v>0.99665408492781393</v>
      </c>
      <c r="AK228" s="4">
        <f t="shared" si="69"/>
        <v>0.9954701311451134</v>
      </c>
      <c r="AL228" s="4">
        <f t="shared" si="70"/>
        <v>0.98843421695348976</v>
      </c>
      <c r="AM228" s="4">
        <f t="shared" si="71"/>
        <v>0.96417194004666806</v>
      </c>
      <c r="AN228" s="4">
        <f t="shared" si="72"/>
        <v>1.0019013040208995</v>
      </c>
      <c r="AO228" s="4">
        <f t="shared" si="73"/>
        <v>0.99626230962490836</v>
      </c>
      <c r="AP228" s="4">
        <f t="shared" si="74"/>
        <v>1.0006022854512275</v>
      </c>
      <c r="AQ228" s="4">
        <f t="shared" si="75"/>
        <v>0.98975070935170184</v>
      </c>
      <c r="AR228" s="4">
        <f t="shared" si="76"/>
        <v>0.98551573169719942</v>
      </c>
      <c r="AS228" s="4">
        <f t="shared" si="77"/>
        <v>1.0041371024813981</v>
      </c>
    </row>
    <row r="229" spans="1:45" x14ac:dyDescent="0.25">
      <c r="A229">
        <v>4</v>
      </c>
      <c r="K229">
        <f t="shared" si="51"/>
        <v>65</v>
      </c>
      <c r="L229">
        <f t="shared" si="44"/>
        <v>79</v>
      </c>
      <c r="M229">
        <f t="shared" si="44"/>
        <v>76</v>
      </c>
      <c r="N229">
        <f t="shared" si="44"/>
        <v>77</v>
      </c>
      <c r="O229">
        <f t="shared" si="44"/>
        <v>72</v>
      </c>
      <c r="P229" s="4">
        <f t="shared" si="52"/>
        <v>1.0745628304897497</v>
      </c>
      <c r="Q229" s="4">
        <f t="shared" si="45"/>
        <v>1.0923199135065078</v>
      </c>
      <c r="R229" s="4">
        <f t="shared" si="45"/>
        <v>1.1208511717329401</v>
      </c>
      <c r="S229" s="4">
        <f t="shared" si="45"/>
        <v>1.1233320360973162</v>
      </c>
      <c r="T229" s="4">
        <f t="shared" si="45"/>
        <v>1.0662218411032462</v>
      </c>
      <c r="U229" s="4">
        <f t="shared" si="53"/>
        <v>1.0756075373505096</v>
      </c>
      <c r="V229" s="4">
        <f t="shared" si="54"/>
        <v>1.09040049013022</v>
      </c>
      <c r="W229" s="4">
        <f t="shared" si="55"/>
        <v>1.0833483645622395</v>
      </c>
      <c r="X229" s="4">
        <f t="shared" si="56"/>
        <v>1.0846442111645118</v>
      </c>
      <c r="Y229" s="4">
        <f t="shared" si="57"/>
        <v>1.051069204862541</v>
      </c>
      <c r="Z229" s="4">
        <f t="shared" si="58"/>
        <v>1.0656171330566613</v>
      </c>
      <c r="AA229" s="4">
        <f t="shared" si="59"/>
        <v>1.0842931084984273</v>
      </c>
      <c r="AB229" s="4">
        <f t="shared" si="60"/>
        <v>1.0694351461045908</v>
      </c>
      <c r="AC229" s="4">
        <f t="shared" si="61"/>
        <v>1.0947688371998761</v>
      </c>
      <c r="AD229" s="4">
        <f t="shared" si="62"/>
        <v>1.0642598991421766</v>
      </c>
      <c r="AE229" s="4">
        <f t="shared" si="63"/>
        <v>1.0618606273507059</v>
      </c>
      <c r="AF229" s="4">
        <f t="shared" si="64"/>
        <v>1.0910954666043382</v>
      </c>
      <c r="AG229" s="4">
        <f t="shared" si="65"/>
        <v>1.0701026317026414</v>
      </c>
      <c r="AH229" s="4">
        <f t="shared" si="66"/>
        <v>1.0910560551905135</v>
      </c>
      <c r="AI229" s="4">
        <f t="shared" si="67"/>
        <v>1.0419767999004734</v>
      </c>
      <c r="AJ229" s="4">
        <f t="shared" si="68"/>
        <v>1.1159764059948636</v>
      </c>
      <c r="AK229" s="4">
        <f t="shared" si="69"/>
        <v>1.1062984486225715</v>
      </c>
      <c r="AL229" s="4">
        <f t="shared" si="70"/>
        <v>1.102775197660365</v>
      </c>
      <c r="AM229" s="4">
        <f t="shared" si="71"/>
        <v>1.1320040765359292</v>
      </c>
      <c r="AN229" s="4">
        <f t="shared" si="72"/>
        <v>1.0688989968509883</v>
      </c>
      <c r="AO229" s="4">
        <f t="shared" si="73"/>
        <v>1.0910477881751517</v>
      </c>
      <c r="AP229" s="4">
        <f t="shared" si="74"/>
        <v>1.086199894698312</v>
      </c>
      <c r="AQ229" s="4">
        <f t="shared" si="75"/>
        <v>1.093555548518873</v>
      </c>
      <c r="AR229" s="4">
        <f t="shared" si="76"/>
        <v>1.109537077127444</v>
      </c>
      <c r="AS229" s="4">
        <f t="shared" si="77"/>
        <v>1.0730033900933891</v>
      </c>
    </row>
    <row r="230" spans="1:45" x14ac:dyDescent="0.25">
      <c r="A230">
        <v>5</v>
      </c>
      <c r="K230">
        <f t="shared" si="51"/>
        <v>5</v>
      </c>
      <c r="L230">
        <f t="shared" si="44"/>
        <v>0</v>
      </c>
      <c r="M230">
        <f t="shared" si="44"/>
        <v>2</v>
      </c>
      <c r="N230">
        <f t="shared" si="44"/>
        <v>3</v>
      </c>
      <c r="O230">
        <f t="shared" si="44"/>
        <v>0</v>
      </c>
      <c r="P230" s="4">
        <f t="shared" si="52"/>
        <v>1.1354227035536735</v>
      </c>
      <c r="Q230" s="4" t="e">
        <f t="shared" si="45"/>
        <v>#DIV/0!</v>
      </c>
      <c r="R230" s="4">
        <f t="shared" si="45"/>
        <v>1.2048578719360621</v>
      </c>
      <c r="S230" s="4">
        <f t="shared" si="45"/>
        <v>1.2223015949390366</v>
      </c>
      <c r="T230" s="4" t="e">
        <f t="shared" si="45"/>
        <v>#DIV/0!</v>
      </c>
      <c r="U230" s="4">
        <f t="shared" si="53"/>
        <v>1.1399860214017588</v>
      </c>
      <c r="V230" s="4" t="e">
        <f t="shared" si="54"/>
        <v>#DIV/0!</v>
      </c>
      <c r="W230" s="4">
        <f t="shared" si="55"/>
        <v>1.1201878738449333</v>
      </c>
      <c r="X230" s="4">
        <f t="shared" si="56"/>
        <v>1.0801216921716916</v>
      </c>
      <c r="Y230" s="4" t="e">
        <f t="shared" si="57"/>
        <v>#DIV/0!</v>
      </c>
      <c r="Z230" s="4">
        <f t="shared" si="58"/>
        <v>1.0919154830621871</v>
      </c>
      <c r="AA230" s="4" t="e">
        <f t="shared" si="59"/>
        <v>#DIV/0!</v>
      </c>
      <c r="AB230" s="4">
        <f t="shared" si="60"/>
        <v>1.1051135371126173</v>
      </c>
      <c r="AC230" s="4">
        <f t="shared" si="61"/>
        <v>1.0850036282472011</v>
      </c>
      <c r="AD230" s="4" t="e">
        <f t="shared" si="62"/>
        <v>#DIV/0!</v>
      </c>
      <c r="AE230" s="4">
        <f t="shared" si="63"/>
        <v>1.0969084779512168</v>
      </c>
      <c r="AF230" s="4" t="e">
        <f t="shared" si="64"/>
        <v>#DIV/0!</v>
      </c>
      <c r="AG230" s="4">
        <f t="shared" si="65"/>
        <v>1.0628589932983681</v>
      </c>
      <c r="AH230" s="4">
        <f t="shared" si="66"/>
        <v>1.116369442695609</v>
      </c>
      <c r="AI230" s="4" t="e">
        <f t="shared" si="67"/>
        <v>#DIV/0!</v>
      </c>
      <c r="AJ230" s="4">
        <f t="shared" si="68"/>
        <v>1.2123290121355539</v>
      </c>
      <c r="AK230" s="4" t="e">
        <f t="shared" si="69"/>
        <v>#DIV/0!</v>
      </c>
      <c r="AL230" s="4">
        <f t="shared" si="70"/>
        <v>1.1571812198666653</v>
      </c>
      <c r="AM230" s="4">
        <f t="shared" si="71"/>
        <v>1.1962398466048378</v>
      </c>
      <c r="AN230" s="4" t="e">
        <f t="shared" si="72"/>
        <v>#DIV/0!</v>
      </c>
      <c r="AO230" s="4">
        <f t="shared" si="73"/>
        <v>1.1705061528770109</v>
      </c>
      <c r="AP230" s="4" t="e">
        <f t="shared" si="74"/>
        <v>#DIV/0!</v>
      </c>
      <c r="AQ230" s="4">
        <f t="shared" si="75"/>
        <v>1.1378128005587689</v>
      </c>
      <c r="AR230" s="4">
        <f t="shared" si="76"/>
        <v>1.1557349305929308</v>
      </c>
      <c r="AS230" s="4" t="e">
        <f t="shared" si="77"/>
        <v>#DIV/0!</v>
      </c>
    </row>
    <row r="232" spans="1:45" x14ac:dyDescent="0.25">
      <c r="A232" s="6" t="s">
        <v>18</v>
      </c>
      <c r="B232" s="6"/>
      <c r="C232" s="6"/>
      <c r="D232" s="6"/>
      <c r="E232" s="6"/>
      <c r="F232">
        <v>1</v>
      </c>
    </row>
    <row r="233" spans="1:45" x14ac:dyDescent="0.25">
      <c r="A233" s="6" t="s">
        <v>16</v>
      </c>
      <c r="B233" s="6"/>
      <c r="C233" s="6"/>
      <c r="D233" s="6"/>
      <c r="E233" s="6"/>
      <c r="F233">
        <v>2</v>
      </c>
    </row>
    <row r="234" spans="1:45" x14ac:dyDescent="0.25">
      <c r="A234" s="6" t="s">
        <v>15</v>
      </c>
      <c r="B234" s="6"/>
      <c r="C234" s="6"/>
      <c r="D234" s="6"/>
      <c r="E234" s="6"/>
      <c r="F234">
        <v>3</v>
      </c>
    </row>
    <row r="235" spans="1:45" x14ac:dyDescent="0.25">
      <c r="A235" t="s">
        <v>17</v>
      </c>
      <c r="F235">
        <v>4</v>
      </c>
    </row>
    <row r="236" spans="1:45" x14ac:dyDescent="0.25">
      <c r="A236" t="s">
        <v>19</v>
      </c>
      <c r="F236">
        <v>5</v>
      </c>
    </row>
  </sheetData>
  <mergeCells count="8">
    <mergeCell ref="AE1:AI1"/>
    <mergeCell ref="AJ1:AN1"/>
    <mergeCell ref="AO1:AS1"/>
    <mergeCell ref="F1:J1"/>
    <mergeCell ref="K1:O1"/>
    <mergeCell ref="P1:T1"/>
    <mergeCell ref="U1:Y1"/>
    <mergeCell ref="Z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opLeftCell="A7" workbookViewId="0">
      <selection activeCell="R20" sqref="R20"/>
    </sheetView>
  </sheetViews>
  <sheetFormatPr defaultRowHeight="15" x14ac:dyDescent="0.25"/>
  <sheetData>
    <row r="1" spans="1:35" x14ac:dyDescent="0.25">
      <c r="A1" t="s">
        <v>20</v>
      </c>
      <c r="F1" t="s">
        <v>6</v>
      </c>
      <c r="K1" t="s">
        <v>7</v>
      </c>
      <c r="P1" t="s">
        <v>8</v>
      </c>
      <c r="U1" t="s">
        <v>9</v>
      </c>
      <c r="Z1" t="s">
        <v>11</v>
      </c>
      <c r="AE1" t="s">
        <v>10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</row>
    <row r="3" spans="1:35" x14ac:dyDescent="0.25">
      <c r="F3">
        <v>0.78418611511929426</v>
      </c>
      <c r="G3">
        <v>0.74075823392109041</v>
      </c>
      <c r="H3">
        <v>0.71476007166022815</v>
      </c>
      <c r="I3">
        <v>0.7004723547738837</v>
      </c>
      <c r="J3">
        <v>0.77015373819912647</v>
      </c>
      <c r="K3">
        <v>0.85011370007115361</v>
      </c>
      <c r="L3">
        <v>0.76334802273535418</v>
      </c>
      <c r="M3">
        <v>0.84719098386685399</v>
      </c>
      <c r="N3">
        <v>0.82701572779674015</v>
      </c>
      <c r="O3">
        <v>0.88993725881769281</v>
      </c>
      <c r="P3">
        <v>0.84915166843350376</v>
      </c>
      <c r="Q3">
        <v>0.79269692472483733</v>
      </c>
      <c r="R3">
        <v>0.83650519099370024</v>
      </c>
      <c r="S3">
        <v>0.83637167257777434</v>
      </c>
      <c r="T3">
        <v>0.8323749902730645</v>
      </c>
      <c r="U3">
        <v>0.86208420657866236</v>
      </c>
      <c r="V3">
        <v>0.80532962602239322</v>
      </c>
      <c r="W3">
        <v>0.83904303751590958</v>
      </c>
      <c r="X3">
        <v>0.86904281954222939</v>
      </c>
      <c r="Y3">
        <v>0.8705637646187292</v>
      </c>
      <c r="Z3">
        <v>0.77678057191596417</v>
      </c>
      <c r="AA3">
        <v>0.78798991482580039</v>
      </c>
      <c r="AB3">
        <v>0.78023219941588495</v>
      </c>
      <c r="AC3">
        <v>0.80794670376371935</v>
      </c>
      <c r="AD3">
        <v>0.85134600254940396</v>
      </c>
      <c r="AE3">
        <v>0.82172466041539383</v>
      </c>
      <c r="AF3">
        <v>0.79605773966594606</v>
      </c>
      <c r="AG3">
        <v>0.81590112030155537</v>
      </c>
      <c r="AH3">
        <v>0.83604890233547402</v>
      </c>
      <c r="AI3">
        <v>0.82998140820710353</v>
      </c>
    </row>
    <row r="4" spans="1:35" x14ac:dyDescent="0.25">
      <c r="F4">
        <v>0.92132418916682679</v>
      </c>
      <c r="G4">
        <v>0.90726080569037282</v>
      </c>
      <c r="H4">
        <v>0.87208856801479617</v>
      </c>
      <c r="I4">
        <v>0.88122477426855339</v>
      </c>
      <c r="J4">
        <v>0.92991412181295507</v>
      </c>
      <c r="K4">
        <v>0.91207972914279889</v>
      </c>
      <c r="L4">
        <v>0.89895172941610046</v>
      </c>
      <c r="M4">
        <v>0.90447478901382272</v>
      </c>
      <c r="N4">
        <v>0.92727081031974046</v>
      </c>
      <c r="O4">
        <v>0.94099394448523221</v>
      </c>
      <c r="P4">
        <v>0.92193160130813723</v>
      </c>
      <c r="Q4">
        <v>0.91390613718498437</v>
      </c>
      <c r="R4">
        <v>0.9311241641166127</v>
      </c>
      <c r="S4">
        <v>0.93426453819596877</v>
      </c>
      <c r="T4">
        <v>0.94203831286523054</v>
      </c>
      <c r="U4">
        <v>0.91113683658296463</v>
      </c>
      <c r="V4">
        <v>0.91223860994109085</v>
      </c>
      <c r="W4">
        <v>0.94784675113434069</v>
      </c>
      <c r="X4">
        <v>0.92160358512276497</v>
      </c>
      <c r="Y4">
        <v>0.97234374409307844</v>
      </c>
      <c r="Z4">
        <v>0.92270536691117377</v>
      </c>
      <c r="AA4">
        <v>0.88760567817788671</v>
      </c>
      <c r="AB4">
        <v>0.9063127672456246</v>
      </c>
      <c r="AC4">
        <v>0.89818000481497584</v>
      </c>
      <c r="AD4">
        <v>0.9359857870409104</v>
      </c>
      <c r="AE4">
        <v>0.91648469729630588</v>
      </c>
      <c r="AF4">
        <v>0.91534332048681011</v>
      </c>
      <c r="AG4">
        <v>0.91778152618304998</v>
      </c>
      <c r="AH4">
        <v>0.91574304327492628</v>
      </c>
      <c r="AI4">
        <v>0.91945361238058387</v>
      </c>
    </row>
    <row r="5" spans="1:35" x14ac:dyDescent="0.25">
      <c r="F5">
        <v>0.99962783050479387</v>
      </c>
      <c r="G5">
        <v>1.0042277159691861</v>
      </c>
      <c r="H5">
        <v>1.0090017488744152</v>
      </c>
      <c r="I5">
        <v>1.0042791634628487</v>
      </c>
      <c r="J5">
        <v>1.0012890295154784</v>
      </c>
      <c r="K5">
        <v>1.0045811907292299</v>
      </c>
      <c r="L5">
        <v>1.0157784452399214</v>
      </c>
      <c r="M5">
        <v>1.0115556302461444</v>
      </c>
      <c r="N5">
        <v>0.9976545610216202</v>
      </c>
      <c r="O5">
        <v>1.0053382224540699</v>
      </c>
      <c r="P5">
        <v>1.0098701775700232</v>
      </c>
      <c r="Q5">
        <v>1.0027413348600844</v>
      </c>
      <c r="R5">
        <v>1.0104647030863063</v>
      </c>
      <c r="S5">
        <v>1.00190000994407</v>
      </c>
      <c r="T5">
        <v>1.012638601150941</v>
      </c>
      <c r="U5">
        <v>1.0129434544808336</v>
      </c>
      <c r="V5">
        <v>1.0040282591588836</v>
      </c>
      <c r="W5">
        <v>1.008052680864554</v>
      </c>
      <c r="X5">
        <v>0.99831370936705732</v>
      </c>
      <c r="Y5">
        <v>1.0066951585643424</v>
      </c>
      <c r="Z5">
        <v>0.99665408492781393</v>
      </c>
      <c r="AA5">
        <v>0.9954701311451134</v>
      </c>
      <c r="AB5">
        <v>0.98843421695348976</v>
      </c>
      <c r="AC5">
        <v>0.96417194004666806</v>
      </c>
      <c r="AD5">
        <v>1.0019013040208995</v>
      </c>
      <c r="AE5">
        <v>0.99626230962490836</v>
      </c>
      <c r="AF5">
        <v>1.0006022854512275</v>
      </c>
      <c r="AG5">
        <v>0.98975070935170184</v>
      </c>
      <c r="AH5">
        <v>0.98551573169719942</v>
      </c>
      <c r="AI5">
        <v>1.0041371024813981</v>
      </c>
    </row>
    <row r="6" spans="1:35" x14ac:dyDescent="0.25">
      <c r="F6">
        <v>1.0745628304897497</v>
      </c>
      <c r="G6">
        <v>1.0923199135065078</v>
      </c>
      <c r="H6">
        <v>1.1208511717329401</v>
      </c>
      <c r="I6">
        <v>1.1233320360973162</v>
      </c>
      <c r="J6">
        <v>1.0662218411032462</v>
      </c>
      <c r="K6">
        <v>1.0756075373505096</v>
      </c>
      <c r="L6">
        <v>1.09040049013022</v>
      </c>
      <c r="M6">
        <v>1.0833483645622395</v>
      </c>
      <c r="N6">
        <v>1.0846442111645118</v>
      </c>
      <c r="O6">
        <v>1.051069204862541</v>
      </c>
      <c r="P6">
        <v>1.0656171330566613</v>
      </c>
      <c r="Q6">
        <v>1.0842931084984273</v>
      </c>
      <c r="R6">
        <v>1.0694351461045908</v>
      </c>
      <c r="S6">
        <v>1.0947688371998761</v>
      </c>
      <c r="T6">
        <v>1.0642598991421766</v>
      </c>
      <c r="U6">
        <v>1.0618606273507059</v>
      </c>
      <c r="V6">
        <v>1.0910954666043382</v>
      </c>
      <c r="W6">
        <v>1.0701026317026414</v>
      </c>
      <c r="X6">
        <v>1.0910560551905135</v>
      </c>
      <c r="Y6">
        <v>1.0419767999004734</v>
      </c>
      <c r="Z6">
        <v>1.1159764059948636</v>
      </c>
      <c r="AA6">
        <v>1.1062984486225715</v>
      </c>
      <c r="AB6">
        <v>1.102775197660365</v>
      </c>
      <c r="AC6">
        <v>1.1320040765359292</v>
      </c>
      <c r="AD6">
        <v>1.0688989968509883</v>
      </c>
      <c r="AE6">
        <v>1.0910477881751517</v>
      </c>
      <c r="AF6">
        <v>1.086199894698312</v>
      </c>
      <c r="AG6">
        <v>1.093555548518873</v>
      </c>
      <c r="AH6">
        <v>1.109537077127444</v>
      </c>
      <c r="AI6">
        <v>1.0730033900933891</v>
      </c>
    </row>
    <row r="7" spans="1:35" x14ac:dyDescent="0.25">
      <c r="F7">
        <v>1.1354227035536735</v>
      </c>
      <c r="G7" t="e">
        <v>#DIV/0!</v>
      </c>
      <c r="H7">
        <v>1.2048578719360621</v>
      </c>
      <c r="I7">
        <v>1.2223015949390366</v>
      </c>
      <c r="J7" t="e">
        <v>#DIV/0!</v>
      </c>
      <c r="K7">
        <v>1.1399860214017588</v>
      </c>
      <c r="L7" t="e">
        <v>#DIV/0!</v>
      </c>
      <c r="M7">
        <v>1.1201878738449333</v>
      </c>
      <c r="N7">
        <v>1.0801216921716916</v>
      </c>
      <c r="O7" t="e">
        <v>#DIV/0!</v>
      </c>
      <c r="P7">
        <v>1.0919154830621871</v>
      </c>
      <c r="Q7" t="e">
        <v>#DIV/0!</v>
      </c>
      <c r="R7">
        <v>1.1051135371126173</v>
      </c>
      <c r="S7">
        <v>1.0850036282472011</v>
      </c>
      <c r="T7" t="e">
        <v>#DIV/0!</v>
      </c>
      <c r="U7">
        <v>1.0969084779512168</v>
      </c>
      <c r="V7" t="e">
        <v>#DIV/0!</v>
      </c>
      <c r="W7">
        <v>1.0628589932983681</v>
      </c>
      <c r="X7">
        <v>1.116369442695609</v>
      </c>
      <c r="Y7" t="e">
        <v>#DIV/0!</v>
      </c>
      <c r="Z7">
        <v>1.2123290121355539</v>
      </c>
      <c r="AA7" t="e">
        <v>#DIV/0!</v>
      </c>
      <c r="AB7">
        <v>1.1571812198666653</v>
      </c>
      <c r="AC7">
        <v>1.1962398466048378</v>
      </c>
      <c r="AD7" t="e">
        <v>#DIV/0!</v>
      </c>
      <c r="AE7">
        <v>1.1705061528770109</v>
      </c>
      <c r="AF7" t="e">
        <v>#DIV/0!</v>
      </c>
      <c r="AG7">
        <v>1.1378128005587689</v>
      </c>
      <c r="AH7">
        <v>1.1557349305929308</v>
      </c>
      <c r="AI7" t="e">
        <v>#DIV/0!</v>
      </c>
    </row>
    <row r="9" spans="1:35" x14ac:dyDescent="0.25">
      <c r="A9" t="s">
        <v>1</v>
      </c>
      <c r="I9" t="s">
        <v>2</v>
      </c>
    </row>
    <row r="10" spans="1:35" x14ac:dyDescent="0.25">
      <c r="A10" t="s">
        <v>20</v>
      </c>
      <c r="B10" t="s">
        <v>6</v>
      </c>
      <c r="C10" t="s">
        <v>7</v>
      </c>
      <c r="D10" t="s">
        <v>8</v>
      </c>
      <c r="E10" t="s">
        <v>9</v>
      </c>
      <c r="F10" t="s">
        <v>11</v>
      </c>
      <c r="G10" t="s">
        <v>10</v>
      </c>
      <c r="I10" t="s">
        <v>20</v>
      </c>
      <c r="J10" t="s">
        <v>6</v>
      </c>
      <c r="K10" t="s">
        <v>7</v>
      </c>
      <c r="L10" t="s">
        <v>8</v>
      </c>
      <c r="M10" t="s">
        <v>9</v>
      </c>
      <c r="N10" t="s">
        <v>11</v>
      </c>
      <c r="O10" t="s">
        <v>10</v>
      </c>
    </row>
    <row r="11" spans="1:35" x14ac:dyDescent="0.25">
      <c r="A11">
        <v>1</v>
      </c>
      <c r="B11">
        <f>F3</f>
        <v>0.78418611511929426</v>
      </c>
      <c r="C11">
        <f>K3</f>
        <v>0.85011370007115361</v>
      </c>
      <c r="D11">
        <f>P3</f>
        <v>0.84915166843350376</v>
      </c>
      <c r="E11">
        <f>U3</f>
        <v>0.86208420657866236</v>
      </c>
      <c r="F11">
        <f>Z3</f>
        <v>0.77678057191596417</v>
      </c>
      <c r="G11">
        <f>AE3</f>
        <v>0.82172466041539383</v>
      </c>
      <c r="I11">
        <v>1</v>
      </c>
      <c r="J11">
        <f>G3</f>
        <v>0.74075823392109041</v>
      </c>
      <c r="K11">
        <f>L3</f>
        <v>0.76334802273535418</v>
      </c>
      <c r="L11">
        <f>Q3</f>
        <v>0.79269692472483733</v>
      </c>
      <c r="M11">
        <f>V3</f>
        <v>0.80532962602239322</v>
      </c>
      <c r="N11">
        <f>AA3</f>
        <v>0.78798991482580039</v>
      </c>
      <c r="O11">
        <f>AF3</f>
        <v>0.79605773966594606</v>
      </c>
    </row>
    <row r="12" spans="1:35" x14ac:dyDescent="0.25">
      <c r="A12">
        <v>2</v>
      </c>
      <c r="B12">
        <f t="shared" ref="B12:B15" si="0">F4</f>
        <v>0.92132418916682679</v>
      </c>
      <c r="C12">
        <f t="shared" ref="C12:C15" si="1">K4</f>
        <v>0.91207972914279889</v>
      </c>
      <c r="D12">
        <f t="shared" ref="D12:D15" si="2">P4</f>
        <v>0.92193160130813723</v>
      </c>
      <c r="E12">
        <f t="shared" ref="E12:E15" si="3">U4</f>
        <v>0.91113683658296463</v>
      </c>
      <c r="F12">
        <f t="shared" ref="F12:F15" si="4">Z4</f>
        <v>0.92270536691117377</v>
      </c>
      <c r="G12">
        <f t="shared" ref="G12:G15" si="5">AE4</f>
        <v>0.91648469729630588</v>
      </c>
      <c r="I12">
        <v>2</v>
      </c>
      <c r="J12">
        <f t="shared" ref="J12:J15" si="6">G4</f>
        <v>0.90726080569037282</v>
      </c>
      <c r="K12">
        <f t="shared" ref="K12:K15" si="7">L4</f>
        <v>0.89895172941610046</v>
      </c>
      <c r="L12">
        <f t="shared" ref="L12:L15" si="8">Q4</f>
        <v>0.91390613718498437</v>
      </c>
      <c r="M12">
        <f t="shared" ref="M12:M15" si="9">V4</f>
        <v>0.91223860994109085</v>
      </c>
      <c r="N12">
        <f t="shared" ref="N12:N15" si="10">AA4</f>
        <v>0.88760567817788671</v>
      </c>
      <c r="O12">
        <f t="shared" ref="O12:O15" si="11">AF4</f>
        <v>0.91534332048681011</v>
      </c>
    </row>
    <row r="13" spans="1:35" x14ac:dyDescent="0.25">
      <c r="A13">
        <v>3</v>
      </c>
      <c r="B13">
        <f t="shared" si="0"/>
        <v>0.99962783050479387</v>
      </c>
      <c r="C13">
        <f t="shared" si="1"/>
        <v>1.0045811907292299</v>
      </c>
      <c r="D13">
        <f t="shared" si="2"/>
        <v>1.0098701775700232</v>
      </c>
      <c r="E13">
        <f t="shared" si="3"/>
        <v>1.0129434544808336</v>
      </c>
      <c r="F13">
        <f t="shared" si="4"/>
        <v>0.99665408492781393</v>
      </c>
      <c r="G13">
        <f t="shared" si="5"/>
        <v>0.99626230962490836</v>
      </c>
      <c r="I13">
        <v>3</v>
      </c>
      <c r="J13">
        <f t="shared" si="6"/>
        <v>1.0042277159691861</v>
      </c>
      <c r="K13">
        <f t="shared" si="7"/>
        <v>1.0157784452399214</v>
      </c>
      <c r="L13">
        <f t="shared" si="8"/>
        <v>1.0027413348600844</v>
      </c>
      <c r="M13">
        <f t="shared" si="9"/>
        <v>1.0040282591588836</v>
      </c>
      <c r="N13">
        <f t="shared" si="10"/>
        <v>0.9954701311451134</v>
      </c>
      <c r="O13">
        <f t="shared" si="11"/>
        <v>1.0006022854512275</v>
      </c>
    </row>
    <row r="14" spans="1:35" x14ac:dyDescent="0.25">
      <c r="A14">
        <v>4</v>
      </c>
      <c r="B14">
        <f t="shared" si="0"/>
        <v>1.0745628304897497</v>
      </c>
      <c r="C14">
        <f t="shared" si="1"/>
        <v>1.0756075373505096</v>
      </c>
      <c r="D14">
        <f t="shared" si="2"/>
        <v>1.0656171330566613</v>
      </c>
      <c r="E14">
        <f t="shared" si="3"/>
        <v>1.0618606273507059</v>
      </c>
      <c r="F14">
        <f t="shared" si="4"/>
        <v>1.1159764059948636</v>
      </c>
      <c r="G14">
        <f t="shared" si="5"/>
        <v>1.0910477881751517</v>
      </c>
      <c r="I14">
        <v>4</v>
      </c>
      <c r="J14">
        <f t="shared" si="6"/>
        <v>1.0923199135065078</v>
      </c>
      <c r="K14">
        <f t="shared" si="7"/>
        <v>1.09040049013022</v>
      </c>
      <c r="L14">
        <f t="shared" si="8"/>
        <v>1.0842931084984273</v>
      </c>
      <c r="M14">
        <f t="shared" si="9"/>
        <v>1.0910954666043382</v>
      </c>
      <c r="N14">
        <f t="shared" si="10"/>
        <v>1.1062984486225715</v>
      </c>
      <c r="O14">
        <f t="shared" si="11"/>
        <v>1.086199894698312</v>
      </c>
    </row>
    <row r="15" spans="1:35" x14ac:dyDescent="0.25">
      <c r="A15">
        <v>5</v>
      </c>
      <c r="B15">
        <f t="shared" si="0"/>
        <v>1.1354227035536735</v>
      </c>
      <c r="C15">
        <f t="shared" si="1"/>
        <v>1.1399860214017588</v>
      </c>
      <c r="D15">
        <f t="shared" si="2"/>
        <v>1.0919154830621871</v>
      </c>
      <c r="E15">
        <f t="shared" si="3"/>
        <v>1.0969084779512168</v>
      </c>
      <c r="F15">
        <f t="shared" si="4"/>
        <v>1.2123290121355539</v>
      </c>
      <c r="G15">
        <f t="shared" si="5"/>
        <v>1.1705061528770109</v>
      </c>
      <c r="I15">
        <v>5</v>
      </c>
      <c r="J15" t="e">
        <f t="shared" si="6"/>
        <v>#DIV/0!</v>
      </c>
      <c r="K15" t="e">
        <f t="shared" si="7"/>
        <v>#DIV/0!</v>
      </c>
      <c r="L15" t="e">
        <f t="shared" si="8"/>
        <v>#DIV/0!</v>
      </c>
      <c r="M15" t="e">
        <f t="shared" si="9"/>
        <v>#DIV/0!</v>
      </c>
      <c r="N15" t="e">
        <f t="shared" si="10"/>
        <v>#DIV/0!</v>
      </c>
      <c r="O15" t="e">
        <f t="shared" si="11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topLeftCell="A153" workbookViewId="0">
      <selection activeCell="B176" sqref="B176"/>
    </sheetView>
  </sheetViews>
  <sheetFormatPr defaultRowHeight="15" x14ac:dyDescent="0.25"/>
  <sheetData>
    <row r="1" spans="1:2" x14ac:dyDescent="0.25">
      <c r="A1" s="12">
        <v>42186</v>
      </c>
      <c r="B1">
        <f>A1</f>
        <v>42186</v>
      </c>
    </row>
    <row r="2" spans="1:2" x14ac:dyDescent="0.25">
      <c r="A2" s="12">
        <v>42230</v>
      </c>
      <c r="B2" t="str">
        <f>B1&amp;","&amp;A2</f>
        <v>42186,42230</v>
      </c>
    </row>
    <row r="3" spans="1:2" x14ac:dyDescent="0.25">
      <c r="A3" s="12">
        <v>42187</v>
      </c>
      <c r="B3" t="str">
        <f t="shared" ref="B3:B66" si="0">B2&amp;","&amp;A3</f>
        <v>42186,42230,42187</v>
      </c>
    </row>
    <row r="4" spans="1:2" x14ac:dyDescent="0.25">
      <c r="A4" s="12">
        <v>42188</v>
      </c>
      <c r="B4" t="str">
        <f t="shared" si="0"/>
        <v>42186,42230,42187,42188</v>
      </c>
    </row>
    <row r="5" spans="1:2" x14ac:dyDescent="0.25">
      <c r="A5" s="12">
        <v>42191</v>
      </c>
      <c r="B5" t="str">
        <f t="shared" si="0"/>
        <v>42186,42230,42187,42188,42191</v>
      </c>
    </row>
    <row r="6" spans="1:2" x14ac:dyDescent="0.25">
      <c r="A6" s="12">
        <v>42192</v>
      </c>
      <c r="B6" t="str">
        <f t="shared" si="0"/>
        <v>42186,42230,42187,42188,42191,42192</v>
      </c>
    </row>
    <row r="7" spans="1:2" x14ac:dyDescent="0.25">
      <c r="A7" s="12">
        <v>42193</v>
      </c>
      <c r="B7" t="str">
        <f t="shared" si="0"/>
        <v>42186,42230,42187,42188,42191,42192,42193</v>
      </c>
    </row>
    <row r="8" spans="1:2" x14ac:dyDescent="0.25">
      <c r="A8" s="12">
        <v>128384</v>
      </c>
      <c r="B8" t="str">
        <f t="shared" si="0"/>
        <v>42186,42230,42187,42188,42191,42192,42193,128384</v>
      </c>
    </row>
    <row r="9" spans="1:2" x14ac:dyDescent="0.25">
      <c r="A9" s="12">
        <v>42199</v>
      </c>
      <c r="B9" t="str">
        <f t="shared" si="0"/>
        <v>42186,42230,42187,42188,42191,42192,42193,128384,42199</v>
      </c>
    </row>
    <row r="10" spans="1:2" x14ac:dyDescent="0.25">
      <c r="A10" s="12">
        <v>128385</v>
      </c>
      <c r="B10" t="str">
        <f t="shared" si="0"/>
        <v>42186,42230,42187,42188,42191,42192,42193,128384,42199,128385</v>
      </c>
    </row>
    <row r="11" spans="1:2" x14ac:dyDescent="0.25">
      <c r="A11" s="12">
        <v>42201</v>
      </c>
      <c r="B11" t="str">
        <f t="shared" si="0"/>
        <v>42186,42230,42187,42188,42191,42192,42193,128384,42199,128385,42201</v>
      </c>
    </row>
    <row r="12" spans="1:2" x14ac:dyDescent="0.25">
      <c r="A12" s="12">
        <v>102235</v>
      </c>
      <c r="B12" t="str">
        <f t="shared" si="0"/>
        <v>42186,42230,42187,42188,42191,42192,42193,128384,42199,128385,42201,102235</v>
      </c>
    </row>
    <row r="13" spans="1:2" x14ac:dyDescent="0.25">
      <c r="A13" s="12">
        <v>42204</v>
      </c>
      <c r="B13" t="str">
        <f t="shared" si="0"/>
        <v>42186,42230,42187,42188,42191,42192,42193,128384,42199,128385,42201,102235,42204</v>
      </c>
    </row>
    <row r="14" spans="1:2" x14ac:dyDescent="0.25">
      <c r="A14" s="12">
        <v>42205</v>
      </c>
      <c r="B14" t="str">
        <f t="shared" si="0"/>
        <v>42186,42230,42187,42188,42191,42192,42193,128384,42199,128385,42201,102235,42204,42205</v>
      </c>
    </row>
    <row r="15" spans="1:2" x14ac:dyDescent="0.25">
      <c r="A15" s="12">
        <v>42206</v>
      </c>
      <c r="B15" t="str">
        <f t="shared" si="0"/>
        <v>42186,42230,42187,42188,42191,42192,42193,128384,42199,128385,42201,102235,42204,42205,42206</v>
      </c>
    </row>
    <row r="16" spans="1:2" x14ac:dyDescent="0.25">
      <c r="A16" s="12">
        <v>42207</v>
      </c>
      <c r="B16" t="str">
        <f t="shared" si="0"/>
        <v>42186,42230,42187,42188,42191,42192,42193,128384,42199,128385,42201,102235,42204,42205,42206,42207</v>
      </c>
    </row>
    <row r="17" spans="1:2" x14ac:dyDescent="0.25">
      <c r="A17" s="12">
        <v>42208</v>
      </c>
      <c r="B17" t="str">
        <f t="shared" si="0"/>
        <v>42186,42230,42187,42188,42191,42192,42193,128384,42199,128385,42201,102235,42204,42205,42206,42207,42208</v>
      </c>
    </row>
    <row r="18" spans="1:2" x14ac:dyDescent="0.25">
      <c r="A18" s="12">
        <v>42333</v>
      </c>
      <c r="B18" t="str">
        <f t="shared" si="0"/>
        <v>42186,42230,42187,42188,42191,42192,42193,128384,42199,128385,42201,102235,42204,42205,42206,42207,42208,42333</v>
      </c>
    </row>
    <row r="19" spans="1:2" x14ac:dyDescent="0.25">
      <c r="A19" s="12">
        <v>99964</v>
      </c>
      <c r="B19" t="str">
        <f t="shared" si="0"/>
        <v>42186,42230,42187,42188,42191,42192,42193,128384,42199,128385,42201,102235,42204,42205,42206,42207,42208,42333,99964</v>
      </c>
    </row>
    <row r="20" spans="1:2" x14ac:dyDescent="0.25">
      <c r="A20" s="12">
        <v>128387</v>
      </c>
      <c r="B20" t="str">
        <f t="shared" si="0"/>
        <v>42186,42230,42187,42188,42191,42192,42193,128384,42199,128385,42201,102235,42204,42205,42206,42207,42208,42333,99964,128387</v>
      </c>
    </row>
    <row r="21" spans="1:2" x14ac:dyDescent="0.25">
      <c r="A21" s="12">
        <v>42194</v>
      </c>
      <c r="B21" t="str">
        <f t="shared" si="0"/>
        <v>42186,42230,42187,42188,42191,42192,42193,128384,42199,128385,42201,102235,42204,42205,42206,42207,42208,42333,99964,128387,42194</v>
      </c>
    </row>
    <row r="22" spans="1:2" x14ac:dyDescent="0.25">
      <c r="A22" s="12">
        <v>42212</v>
      </c>
      <c r="B22" t="str">
        <f t="shared" si="0"/>
        <v>42186,42230,42187,42188,42191,42192,42193,128384,42199,128385,42201,102235,42204,42205,42206,42207,42208,42333,99964,128387,42194,42212</v>
      </c>
    </row>
    <row r="23" spans="1:2" x14ac:dyDescent="0.25">
      <c r="A23" s="12">
        <v>42213</v>
      </c>
      <c r="B23" t="str">
        <f t="shared" si="0"/>
        <v>42186,42230,42187,42188,42191,42192,42193,128384,42199,128385,42201,102235,42204,42205,42206,42207,42208,42333,99964,128387,42194,42212,42213</v>
      </c>
    </row>
    <row r="24" spans="1:2" x14ac:dyDescent="0.25">
      <c r="A24" s="12">
        <v>42218</v>
      </c>
      <c r="B24" t="str">
        <f t="shared" si="0"/>
        <v>42186,42230,42187,42188,42191,42192,42193,128384,42199,128385,42201,102235,42204,42205,42206,42207,42208,42333,99964,128387,42194,42212,42213,42218</v>
      </c>
    </row>
    <row r="25" spans="1:2" x14ac:dyDescent="0.25">
      <c r="A25" s="12">
        <v>42219</v>
      </c>
      <c r="B25" t="str">
        <f t="shared" si="0"/>
        <v>42186,42230,42187,42188,42191,42192,42193,128384,42199,128385,42201,102235,42204,42205,42206,42207,42208,42333,99964,128387,42194,42212,42213,42218,42219</v>
      </c>
    </row>
    <row r="26" spans="1:2" x14ac:dyDescent="0.25">
      <c r="A26" s="12">
        <v>99966</v>
      </c>
      <c r="B26" t="str">
        <f t="shared" si="0"/>
        <v>42186,42230,42187,42188,42191,42192,42193,128384,42199,128385,42201,102235,42204,42205,42206,42207,42208,42333,99964,128387,42194,42212,42213,42218,42219,99966</v>
      </c>
    </row>
    <row r="27" spans="1:2" x14ac:dyDescent="0.25">
      <c r="A27" s="12">
        <v>128388</v>
      </c>
      <c r="B27" t="str">
        <f t="shared" si="0"/>
        <v>42186,42230,42187,42188,42191,42192,42193,128384,42199,128385,42201,102235,42204,42205,42206,42207,42208,42333,99964,128387,42194,42212,42213,42218,42219,99966,128388</v>
      </c>
    </row>
    <row r="28" spans="1:2" x14ac:dyDescent="0.25">
      <c r="A28" s="12">
        <v>42221</v>
      </c>
      <c r="B28" t="str">
        <f t="shared" si="0"/>
        <v>42186,42230,42187,42188,42191,42192,42193,128384,42199,128385,42201,102235,42204,42205,42206,42207,42208,42333,99964,128387,42194,42212,42213,42218,42219,99966,128388,42221</v>
      </c>
    </row>
    <row r="29" spans="1:2" x14ac:dyDescent="0.25">
      <c r="A29" s="12">
        <v>42222</v>
      </c>
      <c r="B29" t="str">
        <f t="shared" si="0"/>
        <v>42186,42230,42187,42188,42191,42192,42193,128384,42199,128385,42201,102235,42204,42205,42206,42207,42208,42333,99964,128387,42194,42212,42213,42218,42219,99966,128388,42221,42222</v>
      </c>
    </row>
    <row r="30" spans="1:2" x14ac:dyDescent="0.25">
      <c r="A30" s="12">
        <v>42225</v>
      </c>
      <c r="B30" t="str">
        <f t="shared" si="0"/>
        <v>42186,42230,42187,42188,42191,42192,42193,128384,42199,128385,42201,102235,42204,42205,42206,42207,42208,42333,99964,128387,42194,42212,42213,42218,42219,99966,128388,42221,42222,42225</v>
      </c>
    </row>
    <row r="31" spans="1:2" x14ac:dyDescent="0.25">
      <c r="A31" s="12">
        <v>42229</v>
      </c>
      <c r="B31" t="str">
        <f t="shared" si="0"/>
        <v>42186,42230,42187,42188,42191,42192,42193,128384,42199,128385,42201,102235,42204,42205,42206,42207,42208,42333,99964,128387,42194,42212,42213,42218,42219,99966,128388,42221,42222,42225,42229</v>
      </c>
    </row>
    <row r="32" spans="1:2" x14ac:dyDescent="0.25">
      <c r="A32" s="12">
        <v>42307</v>
      </c>
      <c r="B32" t="str">
        <f t="shared" si="0"/>
        <v>42186,42230,42187,42188,42191,42192,42193,128384,42199,128385,42201,102235,42204,42205,42206,42207,42208,42333,99964,128387,42194,42212,42213,42218,42219,99966,128388,42221,42222,42225,42229,42307</v>
      </c>
    </row>
    <row r="33" spans="1:2" x14ac:dyDescent="0.25">
      <c r="A33" s="12">
        <v>99974</v>
      </c>
      <c r="B33" t="str">
        <f t="shared" si="0"/>
        <v>42186,42230,42187,42188,42191,42192,42193,128384,42199,128385,42201,102235,42204,42205,42206,42207,42208,42333,99964,128387,42194,42212,42213,42218,42219,99966,128388,42221,42222,42225,42229,42307,99974</v>
      </c>
    </row>
    <row r="34" spans="1:2" x14ac:dyDescent="0.25">
      <c r="A34" s="12">
        <v>42233</v>
      </c>
      <c r="B34" t="str">
        <f t="shared" si="0"/>
        <v>42186,42230,42187,42188,42191,42192,42193,128384,42199,128385,42201,102235,42204,42205,42206,42207,42208,42333,99964,128387,42194,42212,42213,42218,42219,99966,128388,42221,42222,42225,42229,42307,99974,42233</v>
      </c>
    </row>
    <row r="35" spans="1:2" x14ac:dyDescent="0.25">
      <c r="A35" s="12">
        <v>99967</v>
      </c>
      <c r="B35" t="str">
        <f t="shared" si="0"/>
        <v>42186,42230,42187,42188,42191,42192,42193,128384,42199,128385,42201,102235,42204,42205,42206,42207,42208,42333,99964,128387,42194,42212,42213,42218,42219,99966,128388,42221,42222,42225,42229,42307,99974,42233,99967</v>
      </c>
    </row>
    <row r="36" spans="1:2" x14ac:dyDescent="0.25">
      <c r="A36" s="12">
        <v>128389</v>
      </c>
      <c r="B36" t="str">
        <f t="shared" si="0"/>
        <v>42186,42230,42187,42188,42191,42192,42193,128384,42199,128385,42201,102235,42204,42205,42206,42207,42208,42333,99964,128387,42194,42212,42213,42218,42219,99966,128388,42221,42222,42225,42229,42307,99974,42233,99967,128389</v>
      </c>
    </row>
    <row r="37" spans="1:2" x14ac:dyDescent="0.25">
      <c r="A37" s="12">
        <v>42235</v>
      </c>
      <c r="B37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</v>
      </c>
    </row>
    <row r="38" spans="1:2" x14ac:dyDescent="0.25">
      <c r="A38" s="12">
        <v>42237</v>
      </c>
      <c r="B38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</v>
      </c>
    </row>
    <row r="39" spans="1:2" x14ac:dyDescent="0.25">
      <c r="A39" s="12">
        <v>128391</v>
      </c>
      <c r="B39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</v>
      </c>
    </row>
    <row r="40" spans="1:2" x14ac:dyDescent="0.25">
      <c r="A40" s="12">
        <v>42240</v>
      </c>
      <c r="B40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</v>
      </c>
    </row>
    <row r="41" spans="1:2" x14ac:dyDescent="0.25">
      <c r="A41" s="12">
        <v>42198</v>
      </c>
      <c r="B41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</v>
      </c>
    </row>
    <row r="42" spans="1:2" x14ac:dyDescent="0.25">
      <c r="A42" s="12">
        <v>99969</v>
      </c>
      <c r="B42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</v>
      </c>
    </row>
    <row r="43" spans="1:2" x14ac:dyDescent="0.25">
      <c r="A43" s="12">
        <v>99970</v>
      </c>
      <c r="B43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</v>
      </c>
    </row>
    <row r="44" spans="1:2" x14ac:dyDescent="0.25">
      <c r="A44" s="12">
        <v>42245</v>
      </c>
      <c r="B44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</v>
      </c>
    </row>
    <row r="45" spans="1:2" x14ac:dyDescent="0.25">
      <c r="A45" s="12">
        <v>42246</v>
      </c>
      <c r="B45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</v>
      </c>
    </row>
    <row r="46" spans="1:2" x14ac:dyDescent="0.25">
      <c r="A46" s="12">
        <v>42248</v>
      </c>
      <c r="B46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</v>
      </c>
    </row>
    <row r="47" spans="1:2" x14ac:dyDescent="0.25">
      <c r="A47" s="12">
        <v>42334</v>
      </c>
      <c r="B47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</v>
      </c>
    </row>
    <row r="48" spans="1:2" x14ac:dyDescent="0.25">
      <c r="A48" s="12">
        <v>42253</v>
      </c>
      <c r="B48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</v>
      </c>
    </row>
    <row r="49" spans="1:2" x14ac:dyDescent="0.25">
      <c r="A49" s="12">
        <v>42215</v>
      </c>
      <c r="B49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</v>
      </c>
    </row>
    <row r="50" spans="1:2" x14ac:dyDescent="0.25">
      <c r="A50" s="12">
        <v>42256</v>
      </c>
      <c r="B50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</v>
      </c>
    </row>
    <row r="51" spans="1:2" x14ac:dyDescent="0.25">
      <c r="A51" s="12">
        <v>128392</v>
      </c>
      <c r="B51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</v>
      </c>
    </row>
    <row r="52" spans="1:2" x14ac:dyDescent="0.25">
      <c r="A52" s="12">
        <v>128394</v>
      </c>
      <c r="B52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</v>
      </c>
    </row>
    <row r="53" spans="1:2" x14ac:dyDescent="0.25">
      <c r="A53" s="12">
        <v>42261</v>
      </c>
      <c r="B53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</v>
      </c>
    </row>
    <row r="54" spans="1:2" x14ac:dyDescent="0.25">
      <c r="A54" s="12">
        <v>140945</v>
      </c>
      <c r="B54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</v>
      </c>
    </row>
    <row r="55" spans="1:2" x14ac:dyDescent="0.25">
      <c r="A55" s="12">
        <v>42267</v>
      </c>
      <c r="B55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</v>
      </c>
    </row>
    <row r="56" spans="1:2" x14ac:dyDescent="0.25">
      <c r="A56" s="12">
        <v>42268</v>
      </c>
      <c r="B56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</v>
      </c>
    </row>
    <row r="57" spans="1:2" x14ac:dyDescent="0.25">
      <c r="A57" s="12">
        <v>42308</v>
      </c>
      <c r="B57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</v>
      </c>
    </row>
    <row r="58" spans="1:2" x14ac:dyDescent="0.25">
      <c r="A58" s="12">
        <v>42232</v>
      </c>
      <c r="B58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</v>
      </c>
    </row>
    <row r="59" spans="1:2" x14ac:dyDescent="0.25">
      <c r="A59" s="12">
        <v>128395</v>
      </c>
      <c r="B59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</v>
      </c>
    </row>
    <row r="60" spans="1:2" x14ac:dyDescent="0.25">
      <c r="A60" s="12">
        <v>42311</v>
      </c>
      <c r="B60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</v>
      </c>
    </row>
    <row r="61" spans="1:2" x14ac:dyDescent="0.25">
      <c r="A61" s="12">
        <v>42272</v>
      </c>
      <c r="B61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</v>
      </c>
    </row>
    <row r="62" spans="1:2" x14ac:dyDescent="0.25">
      <c r="A62" s="12">
        <v>42274</v>
      </c>
      <c r="B62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</v>
      </c>
    </row>
    <row r="63" spans="1:2" x14ac:dyDescent="0.25">
      <c r="A63" s="12">
        <v>42312</v>
      </c>
      <c r="B63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</v>
      </c>
    </row>
    <row r="64" spans="1:2" x14ac:dyDescent="0.25">
      <c r="A64" s="12">
        <v>42238</v>
      </c>
      <c r="B64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</v>
      </c>
    </row>
    <row r="65" spans="1:2" x14ac:dyDescent="0.25">
      <c r="A65" s="12">
        <v>99976</v>
      </c>
      <c r="B65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</v>
      </c>
    </row>
    <row r="66" spans="1:2" x14ac:dyDescent="0.25">
      <c r="A66" s="12">
        <v>42277</v>
      </c>
      <c r="B66" t="str">
        <f t="shared" si="0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</v>
      </c>
    </row>
    <row r="67" spans="1:2" x14ac:dyDescent="0.25">
      <c r="A67" s="12">
        <v>42243</v>
      </c>
      <c r="B67" t="str">
        <f t="shared" ref="B67:B130" si="1">B66&amp;","&amp;A67</f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</v>
      </c>
    </row>
    <row r="68" spans="1:2" x14ac:dyDescent="0.25">
      <c r="A68" s="12">
        <v>42280</v>
      </c>
      <c r="B68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</v>
      </c>
    </row>
    <row r="69" spans="1:2" x14ac:dyDescent="0.25">
      <c r="A69" s="12">
        <v>128398</v>
      </c>
      <c r="B69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</v>
      </c>
    </row>
    <row r="70" spans="1:2" x14ac:dyDescent="0.25">
      <c r="A70" s="12">
        <v>128399</v>
      </c>
      <c r="B70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</v>
      </c>
    </row>
    <row r="71" spans="1:2" x14ac:dyDescent="0.25">
      <c r="A71" s="12">
        <v>42285</v>
      </c>
      <c r="B71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</v>
      </c>
    </row>
    <row r="72" spans="1:2" x14ac:dyDescent="0.25">
      <c r="A72" s="12">
        <v>99990</v>
      </c>
      <c r="B72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</v>
      </c>
    </row>
    <row r="73" spans="1:2" x14ac:dyDescent="0.25">
      <c r="A73" s="12">
        <v>42249</v>
      </c>
      <c r="B73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</v>
      </c>
    </row>
    <row r="74" spans="1:2" x14ac:dyDescent="0.25">
      <c r="A74" s="12">
        <v>42331</v>
      </c>
      <c r="B74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</v>
      </c>
    </row>
    <row r="75" spans="1:2" x14ac:dyDescent="0.25">
      <c r="A75" s="12">
        <v>99977</v>
      </c>
      <c r="B75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</v>
      </c>
    </row>
    <row r="76" spans="1:2" x14ac:dyDescent="0.25">
      <c r="A76" s="12">
        <v>42251</v>
      </c>
      <c r="B76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</v>
      </c>
    </row>
    <row r="77" spans="1:2" x14ac:dyDescent="0.25">
      <c r="A77" s="12">
        <v>42252</v>
      </c>
      <c r="B77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</v>
      </c>
    </row>
    <row r="78" spans="1:2" x14ac:dyDescent="0.25">
      <c r="A78" s="12">
        <v>42294</v>
      </c>
      <c r="B78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</v>
      </c>
    </row>
    <row r="79" spans="1:2" x14ac:dyDescent="0.25">
      <c r="A79" s="12">
        <v>129126</v>
      </c>
      <c r="B79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</v>
      </c>
    </row>
    <row r="80" spans="1:2" x14ac:dyDescent="0.25">
      <c r="A80" s="12">
        <v>42297</v>
      </c>
      <c r="B80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</v>
      </c>
    </row>
    <row r="81" spans="1:2" x14ac:dyDescent="0.25">
      <c r="A81" s="12">
        <v>42298</v>
      </c>
      <c r="B81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</v>
      </c>
    </row>
    <row r="82" spans="1:2" x14ac:dyDescent="0.25">
      <c r="A82" s="12">
        <v>42299</v>
      </c>
      <c r="B82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</v>
      </c>
    </row>
    <row r="83" spans="1:2" x14ac:dyDescent="0.25">
      <c r="A83" s="12">
        <v>42220</v>
      </c>
      <c r="B83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</v>
      </c>
    </row>
    <row r="84" spans="1:2" x14ac:dyDescent="0.25">
      <c r="A84" s="12">
        <v>42263</v>
      </c>
      <c r="B84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</v>
      </c>
    </row>
    <row r="85" spans="1:2" x14ac:dyDescent="0.25">
      <c r="A85" s="12">
        <v>42305</v>
      </c>
      <c r="B85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</v>
      </c>
    </row>
    <row r="86" spans="1:2" x14ac:dyDescent="0.25">
      <c r="A86" s="12">
        <v>133139</v>
      </c>
      <c r="B86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</v>
      </c>
    </row>
    <row r="87" spans="1:2" x14ac:dyDescent="0.25">
      <c r="A87" s="12">
        <v>99971</v>
      </c>
      <c r="B87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</v>
      </c>
    </row>
    <row r="88" spans="1:2" x14ac:dyDescent="0.25">
      <c r="A88" s="12">
        <v>128401</v>
      </c>
      <c r="B88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</v>
      </c>
    </row>
    <row r="89" spans="1:2" x14ac:dyDescent="0.25">
      <c r="A89" s="12">
        <v>42231</v>
      </c>
      <c r="B89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</v>
      </c>
    </row>
    <row r="90" spans="1:2" x14ac:dyDescent="0.25">
      <c r="A90" s="12">
        <v>99981</v>
      </c>
      <c r="B90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</v>
      </c>
    </row>
    <row r="91" spans="1:2" x14ac:dyDescent="0.25">
      <c r="A91" s="12">
        <v>128402</v>
      </c>
      <c r="B91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</v>
      </c>
    </row>
    <row r="92" spans="1:2" x14ac:dyDescent="0.25">
      <c r="A92" s="12">
        <v>128403</v>
      </c>
      <c r="B92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</v>
      </c>
    </row>
    <row r="93" spans="1:2" x14ac:dyDescent="0.25">
      <c r="A93" s="12">
        <v>128404</v>
      </c>
      <c r="B93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</v>
      </c>
    </row>
    <row r="94" spans="1:2" x14ac:dyDescent="0.25">
      <c r="A94" s="12">
        <v>42315</v>
      </c>
      <c r="B94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</v>
      </c>
    </row>
    <row r="95" spans="1:2" x14ac:dyDescent="0.25">
      <c r="A95" s="12">
        <v>42241</v>
      </c>
      <c r="B95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</v>
      </c>
    </row>
    <row r="96" spans="1:2" x14ac:dyDescent="0.25">
      <c r="A96" s="12">
        <v>42316</v>
      </c>
      <c r="B96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</v>
      </c>
    </row>
    <row r="97" spans="1:2" x14ac:dyDescent="0.25">
      <c r="A97" s="12">
        <v>128405</v>
      </c>
      <c r="B97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</v>
      </c>
    </row>
    <row r="98" spans="1:2" x14ac:dyDescent="0.25">
      <c r="A98" s="12">
        <v>42278</v>
      </c>
      <c r="B98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</v>
      </c>
    </row>
    <row r="99" spans="1:2" x14ac:dyDescent="0.25">
      <c r="A99" s="12">
        <v>42319</v>
      </c>
      <c r="B99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</v>
      </c>
    </row>
    <row r="100" spans="1:2" x14ac:dyDescent="0.25">
      <c r="A100" s="12">
        <v>128497</v>
      </c>
      <c r="B100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</v>
      </c>
    </row>
    <row r="101" spans="1:2" x14ac:dyDescent="0.25">
      <c r="A101" s="12">
        <v>42203</v>
      </c>
      <c r="B101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</v>
      </c>
    </row>
    <row r="102" spans="1:2" x14ac:dyDescent="0.25">
      <c r="A102" s="12">
        <v>42282</v>
      </c>
      <c r="B102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</v>
      </c>
    </row>
    <row r="103" spans="1:2" x14ac:dyDescent="0.25">
      <c r="A103" s="12">
        <v>42323</v>
      </c>
      <c r="B103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</v>
      </c>
    </row>
    <row r="104" spans="1:2" x14ac:dyDescent="0.25">
      <c r="A104" s="12">
        <v>42284</v>
      </c>
      <c r="B104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</v>
      </c>
    </row>
    <row r="105" spans="1:2" x14ac:dyDescent="0.25">
      <c r="A105" s="12">
        <v>42324</v>
      </c>
      <c r="B105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</v>
      </c>
    </row>
    <row r="106" spans="1:2" x14ac:dyDescent="0.25">
      <c r="A106" s="12">
        <v>42325</v>
      </c>
      <c r="B106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</v>
      </c>
    </row>
    <row r="107" spans="1:2" x14ac:dyDescent="0.25">
      <c r="A107" s="12">
        <v>42327</v>
      </c>
      <c r="B107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</v>
      </c>
    </row>
    <row r="108" spans="1:2" x14ac:dyDescent="0.25">
      <c r="A108" s="12">
        <v>99983</v>
      </c>
      <c r="B108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</v>
      </c>
    </row>
    <row r="109" spans="1:2" x14ac:dyDescent="0.25">
      <c r="A109" s="12">
        <v>42328</v>
      </c>
      <c r="B109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</v>
      </c>
    </row>
    <row r="110" spans="1:2" x14ac:dyDescent="0.25">
      <c r="A110" s="12">
        <v>42289</v>
      </c>
      <c r="B110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</v>
      </c>
    </row>
    <row r="111" spans="1:2" x14ac:dyDescent="0.25">
      <c r="A111" s="12">
        <v>99984</v>
      </c>
      <c r="B111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</v>
      </c>
    </row>
    <row r="112" spans="1:2" x14ac:dyDescent="0.25">
      <c r="A112" s="12">
        <v>42292</v>
      </c>
      <c r="B112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</v>
      </c>
    </row>
    <row r="113" spans="1:2" x14ac:dyDescent="0.25">
      <c r="A113" s="12">
        <v>42293</v>
      </c>
      <c r="B113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</v>
      </c>
    </row>
    <row r="114" spans="1:2" x14ac:dyDescent="0.25">
      <c r="A114" s="12">
        <v>42295</v>
      </c>
      <c r="B114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</v>
      </c>
    </row>
    <row r="115" spans="1:2" x14ac:dyDescent="0.25">
      <c r="A115" s="12">
        <v>99986</v>
      </c>
      <c r="B115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</v>
      </c>
    </row>
    <row r="116" spans="1:2" x14ac:dyDescent="0.25">
      <c r="A116" s="12">
        <v>128408</v>
      </c>
      <c r="B116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</v>
      </c>
    </row>
    <row r="117" spans="1:2" x14ac:dyDescent="0.25">
      <c r="A117" s="12">
        <v>42302</v>
      </c>
      <c r="B117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</v>
      </c>
    </row>
    <row r="118" spans="1:2" x14ac:dyDescent="0.25">
      <c r="A118" s="12">
        <v>42345</v>
      </c>
      <c r="B118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</v>
      </c>
    </row>
    <row r="119" spans="1:2" x14ac:dyDescent="0.25">
      <c r="A119" s="12">
        <v>42306</v>
      </c>
      <c r="B119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</v>
      </c>
    </row>
    <row r="120" spans="1:2" x14ac:dyDescent="0.25">
      <c r="A120" s="12">
        <v>99980</v>
      </c>
      <c r="B120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</v>
      </c>
    </row>
    <row r="121" spans="1:2" x14ac:dyDescent="0.25">
      <c r="A121" s="12">
        <v>42269</v>
      </c>
      <c r="B121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</v>
      </c>
    </row>
    <row r="122" spans="1:2" x14ac:dyDescent="0.25">
      <c r="A122" s="12">
        <v>42189</v>
      </c>
      <c r="B122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</v>
      </c>
    </row>
    <row r="123" spans="1:2" x14ac:dyDescent="0.25">
      <c r="A123" s="12">
        <v>42265</v>
      </c>
      <c r="B123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</v>
      </c>
    </row>
    <row r="124" spans="1:2" x14ac:dyDescent="0.25">
      <c r="A124" s="12">
        <v>99975</v>
      </c>
      <c r="B124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</v>
      </c>
    </row>
    <row r="125" spans="1:2" x14ac:dyDescent="0.25">
      <c r="A125" s="12">
        <v>128409</v>
      </c>
      <c r="B125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</v>
      </c>
    </row>
    <row r="126" spans="1:2" x14ac:dyDescent="0.25">
      <c r="A126" s="12">
        <v>128411</v>
      </c>
      <c r="B126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</v>
      </c>
    </row>
    <row r="127" spans="1:2" x14ac:dyDescent="0.25">
      <c r="A127" s="12">
        <v>128412</v>
      </c>
      <c r="B127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</v>
      </c>
    </row>
    <row r="128" spans="1:2" x14ac:dyDescent="0.25">
      <c r="A128" s="12">
        <v>42288</v>
      </c>
      <c r="B128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</v>
      </c>
    </row>
    <row r="129" spans="1:2" x14ac:dyDescent="0.25">
      <c r="A129" s="12">
        <v>42210</v>
      </c>
      <c r="B129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</v>
      </c>
    </row>
    <row r="130" spans="1:2" x14ac:dyDescent="0.25">
      <c r="A130" s="12">
        <v>42335</v>
      </c>
      <c r="B130" t="str">
        <f t="shared" si="1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</v>
      </c>
    </row>
    <row r="131" spans="1:2" x14ac:dyDescent="0.25">
      <c r="A131" s="12">
        <v>128413</v>
      </c>
      <c r="B131" t="str">
        <f t="shared" ref="B131:B176" si="2">B130&amp;","&amp;A131</f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</v>
      </c>
    </row>
    <row r="132" spans="1:2" x14ac:dyDescent="0.25">
      <c r="A132" s="12">
        <v>42214</v>
      </c>
      <c r="B132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</v>
      </c>
    </row>
    <row r="133" spans="1:2" x14ac:dyDescent="0.25">
      <c r="A133" s="12">
        <v>99965</v>
      </c>
      <c r="B133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</v>
      </c>
    </row>
    <row r="134" spans="1:2" x14ac:dyDescent="0.25">
      <c r="A134" s="12">
        <v>99978</v>
      </c>
      <c r="B134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</v>
      </c>
    </row>
    <row r="135" spans="1:2" x14ac:dyDescent="0.25">
      <c r="A135" s="12">
        <v>128498</v>
      </c>
      <c r="B135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</v>
      </c>
    </row>
    <row r="136" spans="1:2" x14ac:dyDescent="0.25">
      <c r="A136" s="12">
        <v>42258</v>
      </c>
      <c r="B136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</v>
      </c>
    </row>
    <row r="137" spans="1:2" x14ac:dyDescent="0.25">
      <c r="A137" s="12">
        <v>42217</v>
      </c>
      <c r="B137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</v>
      </c>
    </row>
    <row r="138" spans="1:2" x14ac:dyDescent="0.25">
      <c r="A138" s="12">
        <v>42262</v>
      </c>
      <c r="B138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</v>
      </c>
    </row>
    <row r="139" spans="1:2" x14ac:dyDescent="0.25">
      <c r="A139" s="12">
        <v>128417</v>
      </c>
      <c r="B139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</v>
      </c>
    </row>
    <row r="140" spans="1:2" x14ac:dyDescent="0.25">
      <c r="A140" s="12">
        <v>128418</v>
      </c>
      <c r="B140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</v>
      </c>
    </row>
    <row r="141" spans="1:2" x14ac:dyDescent="0.25">
      <c r="A141" s="12">
        <v>42223</v>
      </c>
      <c r="B141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</v>
      </c>
    </row>
    <row r="142" spans="1:2" x14ac:dyDescent="0.25">
      <c r="A142" s="12">
        <v>42264</v>
      </c>
      <c r="B142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</v>
      </c>
    </row>
    <row r="143" spans="1:2" x14ac:dyDescent="0.25">
      <c r="A143" s="12">
        <v>42224</v>
      </c>
      <c r="B143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</v>
      </c>
    </row>
    <row r="144" spans="1:2" x14ac:dyDescent="0.25">
      <c r="A144" s="12">
        <v>128419</v>
      </c>
      <c r="B144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</v>
      </c>
    </row>
    <row r="145" spans="1:2" x14ac:dyDescent="0.25">
      <c r="A145" s="12">
        <v>42310</v>
      </c>
      <c r="B145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</v>
      </c>
    </row>
    <row r="146" spans="1:2" x14ac:dyDescent="0.25">
      <c r="A146" s="12">
        <v>128421</v>
      </c>
      <c r="B146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</v>
      </c>
    </row>
    <row r="147" spans="1:2" x14ac:dyDescent="0.25">
      <c r="A147" s="12">
        <v>99988</v>
      </c>
      <c r="B147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</v>
      </c>
    </row>
    <row r="148" spans="1:2" x14ac:dyDescent="0.25">
      <c r="A148" s="12">
        <v>128423</v>
      </c>
      <c r="B148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</v>
      </c>
    </row>
    <row r="149" spans="1:2" x14ac:dyDescent="0.25">
      <c r="A149" s="12">
        <v>128424</v>
      </c>
      <c r="B149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</v>
      </c>
    </row>
    <row r="150" spans="1:2" x14ac:dyDescent="0.25">
      <c r="A150" s="12">
        <v>128425</v>
      </c>
      <c r="B150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</v>
      </c>
    </row>
    <row r="151" spans="1:2" x14ac:dyDescent="0.25">
      <c r="A151" s="12">
        <v>42318</v>
      </c>
      <c r="B151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</v>
      </c>
    </row>
    <row r="152" spans="1:2" x14ac:dyDescent="0.25">
      <c r="A152" s="12">
        <v>42242</v>
      </c>
      <c r="B152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</v>
      </c>
    </row>
    <row r="153" spans="1:2" x14ac:dyDescent="0.25">
      <c r="A153" s="12">
        <v>99982</v>
      </c>
      <c r="B153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</v>
      </c>
    </row>
    <row r="154" spans="1:2" x14ac:dyDescent="0.25">
      <c r="A154" s="12">
        <v>128426</v>
      </c>
      <c r="B154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</v>
      </c>
    </row>
    <row r="155" spans="1:2" x14ac:dyDescent="0.25">
      <c r="A155" s="12">
        <v>128427</v>
      </c>
      <c r="B155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</v>
      </c>
    </row>
    <row r="156" spans="1:2" x14ac:dyDescent="0.25">
      <c r="A156" s="12">
        <v>42506</v>
      </c>
      <c r="B156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</v>
      </c>
    </row>
    <row r="157" spans="1:2" x14ac:dyDescent="0.25">
      <c r="A157" s="12">
        <v>42326</v>
      </c>
      <c r="B157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</v>
      </c>
    </row>
    <row r="158" spans="1:2" x14ac:dyDescent="0.25">
      <c r="A158" s="12">
        <v>42286</v>
      </c>
      <c r="B158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</v>
      </c>
    </row>
    <row r="159" spans="1:2" x14ac:dyDescent="0.25">
      <c r="A159" s="12">
        <v>42287</v>
      </c>
      <c r="B159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</v>
      </c>
    </row>
    <row r="160" spans="1:2" x14ac:dyDescent="0.25">
      <c r="A160" s="12">
        <v>42330</v>
      </c>
      <c r="B160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</v>
      </c>
    </row>
    <row r="161" spans="1:2" x14ac:dyDescent="0.25">
      <c r="A161" s="12">
        <v>42332</v>
      </c>
      <c r="B161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</v>
      </c>
    </row>
    <row r="162" spans="1:2" x14ac:dyDescent="0.25">
      <c r="A162" s="12">
        <v>42250</v>
      </c>
      <c r="B162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</v>
      </c>
    </row>
    <row r="163" spans="1:2" x14ac:dyDescent="0.25">
      <c r="A163" s="12">
        <v>42336</v>
      </c>
      <c r="B163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</v>
      </c>
    </row>
    <row r="164" spans="1:2" x14ac:dyDescent="0.25">
      <c r="A164" s="12">
        <v>99991</v>
      </c>
      <c r="B164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</v>
      </c>
    </row>
    <row r="165" spans="1:2" x14ac:dyDescent="0.25">
      <c r="A165" s="12">
        <v>42337</v>
      </c>
      <c r="B165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</v>
      </c>
    </row>
    <row r="166" spans="1:2" x14ac:dyDescent="0.25">
      <c r="A166" s="12">
        <v>42338</v>
      </c>
      <c r="B166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</v>
      </c>
    </row>
    <row r="167" spans="1:2" x14ac:dyDescent="0.25">
      <c r="A167" s="12">
        <v>42340</v>
      </c>
      <c r="B167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</v>
      </c>
    </row>
    <row r="168" spans="1:2" x14ac:dyDescent="0.25">
      <c r="A168" s="12">
        <v>99985</v>
      </c>
      <c r="B168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,99985</v>
      </c>
    </row>
    <row r="169" spans="1:2" x14ac:dyDescent="0.25">
      <c r="A169" s="12">
        <v>42341</v>
      </c>
      <c r="B169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,99985,42341</v>
      </c>
    </row>
    <row r="170" spans="1:2" x14ac:dyDescent="0.25">
      <c r="A170" s="12">
        <v>42342</v>
      </c>
      <c r="B170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,99985,42341,42342</v>
      </c>
    </row>
    <row r="171" spans="1:2" x14ac:dyDescent="0.25">
      <c r="A171" s="12">
        <v>99992</v>
      </c>
      <c r="B171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,99985,42341,42342,99992</v>
      </c>
    </row>
    <row r="172" spans="1:2" x14ac:dyDescent="0.25">
      <c r="A172" s="12">
        <v>128428</v>
      </c>
      <c r="B172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,99985,42341,42342,99992,128428</v>
      </c>
    </row>
    <row r="173" spans="1:2" x14ac:dyDescent="0.25">
      <c r="A173" s="12">
        <v>42343</v>
      </c>
      <c r="B173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,99985,42341,42342,99992,128428,42343</v>
      </c>
    </row>
    <row r="174" spans="1:2" x14ac:dyDescent="0.25">
      <c r="A174" s="12">
        <v>128429</v>
      </c>
      <c r="B174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,99985,42341,42342,99992,128428,42343,128429</v>
      </c>
    </row>
    <row r="175" spans="1:2" x14ac:dyDescent="0.25">
      <c r="A175" s="12">
        <v>42300</v>
      </c>
      <c r="B175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,99985,42341,42342,99992,128428,42343,128429,42300</v>
      </c>
    </row>
    <row r="176" spans="1:2" x14ac:dyDescent="0.25">
      <c r="A176" s="12">
        <v>128430</v>
      </c>
      <c r="B176" t="str">
        <f t="shared" si="2"/>
        <v>42186,42230,42187,42188,42191,42192,42193,128384,42199,128385,42201,102235,42204,42205,42206,42207,42208,42333,99964,128387,42194,42212,42213,42218,42219,99966,128388,42221,42222,42225,42229,42307,99974,42233,99967,128389,42235,42237,128391,42240,42198,99969,99970,42245,42246,42248,42334,42253,42215,42256,128392,128394,42261,140945,42267,42268,42308,42232,128395,42311,42272,42274,42312,42238,99976,42277,42243,42280,128398,128399,42285,99990,42249,42331,99977,42251,42252,42294,129126,42297,42298,42299,42220,42263,42305,133139,99971,128401,42231,99981,128402,128403,128404,42315,42241,42316,128405,42278,42319,128497,42203,42282,42323,42284,42324,42325,42327,99983,42328,42289,99984,42292,42293,42295,99986,128408,42302,42345,42306,99980,42269,42189,42265,99975,128409,128411,128412,42288,42210,42335,128413,42214,99965,99978,128498,42258,42217,42262,128417,128418,42223,42264,42224,128419,42310,128421,99988,128423,128424,128425,42318,42242,99982,128426,128427,42506,42326,42286,42287,42330,42332,42250,42336,99991,42337,42338,42340,99985,42341,42342,99992,128428,42343,128429,42300,128430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opLeftCell="A153" workbookViewId="0">
      <selection activeCell="E1" sqref="E1:E4"/>
    </sheetView>
  </sheetViews>
  <sheetFormatPr defaultRowHeight="15" x14ac:dyDescent="0.25"/>
  <sheetData>
    <row r="1" spans="1:5" x14ac:dyDescent="0.25">
      <c r="A1" t="s">
        <v>22</v>
      </c>
      <c r="B1" t="s">
        <v>24</v>
      </c>
      <c r="C1" t="s">
        <v>23</v>
      </c>
      <c r="E1" t="s">
        <v>25</v>
      </c>
    </row>
    <row r="2" spans="1:5" x14ac:dyDescent="0.25">
      <c r="A2">
        <v>42186</v>
      </c>
      <c r="B2">
        <v>6</v>
      </c>
      <c r="C2">
        <v>0.75</v>
      </c>
      <c r="E2" t="s">
        <v>26</v>
      </c>
    </row>
    <row r="3" spans="1:5" x14ac:dyDescent="0.25">
      <c r="A3">
        <v>42187</v>
      </c>
      <c r="B3">
        <v>6</v>
      </c>
      <c r="C3">
        <v>0.74150000000000005</v>
      </c>
      <c r="E3" t="s">
        <v>27</v>
      </c>
    </row>
    <row r="4" spans="1:5" x14ac:dyDescent="0.25">
      <c r="A4">
        <v>42188</v>
      </c>
      <c r="B4">
        <v>6</v>
      </c>
      <c r="C4">
        <v>0.56869999999999998</v>
      </c>
      <c r="E4" t="s">
        <v>28</v>
      </c>
    </row>
    <row r="5" spans="1:5" x14ac:dyDescent="0.25">
      <c r="A5">
        <v>42189</v>
      </c>
      <c r="B5">
        <v>6</v>
      </c>
      <c r="C5">
        <v>0.78349999999999997</v>
      </c>
    </row>
    <row r="6" spans="1:5" x14ac:dyDescent="0.25">
      <c r="A6">
        <v>42191</v>
      </c>
      <c r="B6">
        <v>6</v>
      </c>
      <c r="C6">
        <v>0.8256</v>
      </c>
    </row>
    <row r="7" spans="1:5" x14ac:dyDescent="0.25">
      <c r="A7">
        <v>42192</v>
      </c>
      <c r="B7">
        <v>6</v>
      </c>
      <c r="C7">
        <v>0.73060000000000003</v>
      </c>
    </row>
    <row r="8" spans="1:5" x14ac:dyDescent="0.25">
      <c r="A8">
        <v>42193</v>
      </c>
      <c r="B8">
        <v>6</v>
      </c>
      <c r="C8">
        <v>0.66259999999999997</v>
      </c>
    </row>
    <row r="9" spans="1:5" x14ac:dyDescent="0.25">
      <c r="A9">
        <v>42194</v>
      </c>
      <c r="B9">
        <v>6</v>
      </c>
      <c r="C9">
        <v>0.85780000000000001</v>
      </c>
    </row>
    <row r="10" spans="1:5" x14ac:dyDescent="0.25">
      <c r="A10">
        <v>42198</v>
      </c>
      <c r="B10">
        <v>6</v>
      </c>
      <c r="C10">
        <v>0.76819999999999999</v>
      </c>
    </row>
    <row r="11" spans="1:5" x14ac:dyDescent="0.25">
      <c r="A11">
        <v>42199</v>
      </c>
      <c r="B11">
        <v>6</v>
      </c>
      <c r="C11">
        <v>0.41489999999999999</v>
      </c>
    </row>
    <row r="12" spans="1:5" x14ac:dyDescent="0.25">
      <c r="A12">
        <v>42201</v>
      </c>
      <c r="B12">
        <v>6</v>
      </c>
      <c r="C12">
        <v>0.88449999999999995</v>
      </c>
    </row>
    <row r="13" spans="1:5" x14ac:dyDescent="0.25">
      <c r="A13">
        <v>42203</v>
      </c>
      <c r="B13">
        <v>6</v>
      </c>
      <c r="C13">
        <v>0.6956</v>
      </c>
    </row>
    <row r="14" spans="1:5" x14ac:dyDescent="0.25">
      <c r="A14">
        <v>42204</v>
      </c>
      <c r="B14">
        <v>6</v>
      </c>
      <c r="C14">
        <v>0.63049999999999995</v>
      </c>
    </row>
    <row r="15" spans="1:5" x14ac:dyDescent="0.25">
      <c r="A15">
        <v>42205</v>
      </c>
      <c r="B15">
        <v>6</v>
      </c>
      <c r="C15">
        <v>0.53649999999999998</v>
      </c>
    </row>
    <row r="16" spans="1:5" x14ac:dyDescent="0.25">
      <c r="A16">
        <v>42206</v>
      </c>
      <c r="B16">
        <v>6</v>
      </c>
      <c r="C16">
        <v>0.78080000000000005</v>
      </c>
    </row>
    <row r="17" spans="1:3" x14ac:dyDescent="0.25">
      <c r="A17">
        <v>42207</v>
      </c>
      <c r="B17">
        <v>6</v>
      </c>
      <c r="C17">
        <v>0.83799999999999997</v>
      </c>
    </row>
    <row r="18" spans="1:3" x14ac:dyDescent="0.25">
      <c r="A18">
        <v>42208</v>
      </c>
      <c r="B18">
        <v>6</v>
      </c>
      <c r="C18">
        <v>0.67449999999999999</v>
      </c>
    </row>
    <row r="19" spans="1:3" x14ac:dyDescent="0.25">
      <c r="A19">
        <v>42210</v>
      </c>
      <c r="B19">
        <v>6</v>
      </c>
      <c r="C19">
        <v>0.70189999999999997</v>
      </c>
    </row>
    <row r="20" spans="1:3" x14ac:dyDescent="0.25">
      <c r="A20">
        <v>42212</v>
      </c>
      <c r="B20">
        <v>6</v>
      </c>
      <c r="C20">
        <v>0.73550000000000004</v>
      </c>
    </row>
    <row r="21" spans="1:3" x14ac:dyDescent="0.25">
      <c r="A21">
        <v>42213</v>
      </c>
      <c r="B21">
        <v>6</v>
      </c>
      <c r="C21">
        <v>0.63080000000000003</v>
      </c>
    </row>
    <row r="22" spans="1:3" x14ac:dyDescent="0.25">
      <c r="A22">
        <v>42214</v>
      </c>
      <c r="B22">
        <v>6</v>
      </c>
      <c r="C22">
        <v>0.72250000000000003</v>
      </c>
    </row>
    <row r="23" spans="1:3" x14ac:dyDescent="0.25">
      <c r="A23">
        <v>42215</v>
      </c>
      <c r="B23">
        <v>6</v>
      </c>
      <c r="C23">
        <v>0.72960000000000003</v>
      </c>
    </row>
    <row r="24" spans="1:3" x14ac:dyDescent="0.25">
      <c r="A24">
        <v>42217</v>
      </c>
      <c r="B24">
        <v>6</v>
      </c>
      <c r="C24">
        <v>0.72060000000000002</v>
      </c>
    </row>
    <row r="25" spans="1:3" x14ac:dyDescent="0.25">
      <c r="A25">
        <v>42218</v>
      </c>
      <c r="B25">
        <v>6</v>
      </c>
      <c r="C25">
        <v>0.80449999999999999</v>
      </c>
    </row>
    <row r="26" spans="1:3" x14ac:dyDescent="0.25">
      <c r="A26">
        <v>42219</v>
      </c>
      <c r="B26">
        <v>6</v>
      </c>
      <c r="C26">
        <v>0.82750000000000001</v>
      </c>
    </row>
    <row r="27" spans="1:3" x14ac:dyDescent="0.25">
      <c r="A27">
        <v>42220</v>
      </c>
      <c r="B27">
        <v>6</v>
      </c>
      <c r="C27">
        <v>0.71930000000000005</v>
      </c>
    </row>
    <row r="28" spans="1:3" x14ac:dyDescent="0.25">
      <c r="A28">
        <v>42221</v>
      </c>
      <c r="B28">
        <v>6</v>
      </c>
      <c r="C28">
        <v>0.76559999999999995</v>
      </c>
    </row>
    <row r="29" spans="1:3" x14ac:dyDescent="0.25">
      <c r="A29">
        <v>42222</v>
      </c>
      <c r="B29">
        <v>6</v>
      </c>
      <c r="C29">
        <v>0.60929999999999995</v>
      </c>
    </row>
    <row r="30" spans="1:3" x14ac:dyDescent="0.25">
      <c r="A30">
        <v>42223</v>
      </c>
      <c r="B30">
        <v>6</v>
      </c>
      <c r="C30">
        <v>0.76060000000000005</v>
      </c>
    </row>
    <row r="31" spans="1:3" x14ac:dyDescent="0.25">
      <c r="A31">
        <v>42224</v>
      </c>
      <c r="B31">
        <v>6</v>
      </c>
      <c r="C31">
        <v>0.84019999999999995</v>
      </c>
    </row>
    <row r="32" spans="1:3" x14ac:dyDescent="0.25">
      <c r="A32">
        <v>42225</v>
      </c>
      <c r="B32">
        <v>6</v>
      </c>
      <c r="C32">
        <v>0.79300000000000004</v>
      </c>
    </row>
    <row r="33" spans="1:3" x14ac:dyDescent="0.25">
      <c r="A33">
        <v>42229</v>
      </c>
      <c r="B33">
        <v>6</v>
      </c>
      <c r="C33">
        <v>0.80810000000000004</v>
      </c>
    </row>
    <row r="34" spans="1:3" x14ac:dyDescent="0.25">
      <c r="A34">
        <v>42230</v>
      </c>
      <c r="B34">
        <v>6</v>
      </c>
      <c r="C34">
        <v>0.68469999999999998</v>
      </c>
    </row>
    <row r="35" spans="1:3" x14ac:dyDescent="0.25">
      <c r="A35">
        <v>42231</v>
      </c>
      <c r="B35">
        <v>6</v>
      </c>
      <c r="C35">
        <v>0.85609999999999997</v>
      </c>
    </row>
    <row r="36" spans="1:3" x14ac:dyDescent="0.25">
      <c r="A36">
        <v>42232</v>
      </c>
      <c r="B36">
        <v>6</v>
      </c>
      <c r="C36">
        <v>0.83850000000000002</v>
      </c>
    </row>
    <row r="37" spans="1:3" x14ac:dyDescent="0.25">
      <c r="A37">
        <v>42233</v>
      </c>
      <c r="B37">
        <v>6</v>
      </c>
      <c r="C37">
        <v>0.70889999999999997</v>
      </c>
    </row>
    <row r="38" spans="1:3" x14ac:dyDescent="0.25">
      <c r="A38">
        <v>42235</v>
      </c>
      <c r="B38">
        <v>6</v>
      </c>
      <c r="C38">
        <v>0.755</v>
      </c>
    </row>
    <row r="39" spans="1:3" x14ac:dyDescent="0.25">
      <c r="A39">
        <v>42237</v>
      </c>
      <c r="B39">
        <v>6</v>
      </c>
      <c r="C39">
        <v>0.72709999999999997</v>
      </c>
    </row>
    <row r="40" spans="1:3" x14ac:dyDescent="0.25">
      <c r="A40">
        <v>42238</v>
      </c>
      <c r="B40">
        <v>6</v>
      </c>
      <c r="C40">
        <v>0.7984</v>
      </c>
    </row>
    <row r="41" spans="1:3" x14ac:dyDescent="0.25">
      <c r="A41">
        <v>42240</v>
      </c>
      <c r="B41">
        <v>6</v>
      </c>
      <c r="C41">
        <v>0.62270000000000003</v>
      </c>
    </row>
    <row r="42" spans="1:3" x14ac:dyDescent="0.25">
      <c r="A42">
        <v>42241</v>
      </c>
      <c r="B42">
        <v>6</v>
      </c>
      <c r="C42">
        <v>0.59699999999999998</v>
      </c>
    </row>
    <row r="43" spans="1:3" x14ac:dyDescent="0.25">
      <c r="A43">
        <v>42242</v>
      </c>
      <c r="B43">
        <v>6</v>
      </c>
      <c r="C43">
        <v>0.72109999999999996</v>
      </c>
    </row>
    <row r="44" spans="1:3" x14ac:dyDescent="0.25">
      <c r="A44">
        <v>42243</v>
      </c>
      <c r="B44">
        <v>6</v>
      </c>
      <c r="C44">
        <v>0.79059999999999997</v>
      </c>
    </row>
    <row r="45" spans="1:3" x14ac:dyDescent="0.25">
      <c r="A45">
        <v>42245</v>
      </c>
      <c r="B45">
        <v>6</v>
      </c>
      <c r="C45">
        <v>0.74929999999999997</v>
      </c>
    </row>
    <row r="46" spans="1:3" x14ac:dyDescent="0.25">
      <c r="A46">
        <v>42246</v>
      </c>
      <c r="B46">
        <v>6</v>
      </c>
      <c r="C46">
        <v>0.82730000000000004</v>
      </c>
    </row>
    <row r="47" spans="1:3" x14ac:dyDescent="0.25">
      <c r="A47">
        <v>42248</v>
      </c>
      <c r="B47">
        <v>6</v>
      </c>
      <c r="C47">
        <v>0.71350000000000002</v>
      </c>
    </row>
    <row r="48" spans="1:3" x14ac:dyDescent="0.25">
      <c r="A48">
        <v>42249</v>
      </c>
      <c r="B48">
        <v>6</v>
      </c>
      <c r="C48">
        <v>0.70809999999999995</v>
      </c>
    </row>
    <row r="49" spans="1:3" x14ac:dyDescent="0.25">
      <c r="A49">
        <v>42250</v>
      </c>
      <c r="B49">
        <v>6</v>
      </c>
      <c r="C49">
        <v>0.70799999999999996</v>
      </c>
    </row>
    <row r="50" spans="1:3" x14ac:dyDescent="0.25">
      <c r="A50">
        <v>42251</v>
      </c>
      <c r="B50">
        <v>6</v>
      </c>
      <c r="C50">
        <v>0.70069999999999999</v>
      </c>
    </row>
    <row r="51" spans="1:3" x14ac:dyDescent="0.25">
      <c r="A51">
        <v>42252</v>
      </c>
      <c r="B51">
        <v>6</v>
      </c>
      <c r="C51">
        <v>0.76249999999999996</v>
      </c>
    </row>
    <row r="52" spans="1:3" x14ac:dyDescent="0.25">
      <c r="A52">
        <v>42253</v>
      </c>
      <c r="B52">
        <v>6</v>
      </c>
      <c r="C52">
        <v>0.81910000000000005</v>
      </c>
    </row>
    <row r="53" spans="1:3" x14ac:dyDescent="0.25">
      <c r="A53">
        <v>42256</v>
      </c>
      <c r="B53">
        <v>6</v>
      </c>
      <c r="C53">
        <v>0.67969999999999997</v>
      </c>
    </row>
    <row r="54" spans="1:3" x14ac:dyDescent="0.25">
      <c r="A54">
        <v>42258</v>
      </c>
      <c r="B54">
        <v>6</v>
      </c>
      <c r="C54">
        <v>0.61919999999999997</v>
      </c>
    </row>
    <row r="55" spans="1:3" x14ac:dyDescent="0.25">
      <c r="A55">
        <v>42261</v>
      </c>
      <c r="B55">
        <v>6</v>
      </c>
      <c r="C55">
        <v>0.67730000000000001</v>
      </c>
    </row>
    <row r="56" spans="1:3" x14ac:dyDescent="0.25">
      <c r="A56">
        <v>42262</v>
      </c>
      <c r="B56">
        <v>6</v>
      </c>
      <c r="C56">
        <v>0.76049999999999995</v>
      </c>
    </row>
    <row r="57" spans="1:3" x14ac:dyDescent="0.25">
      <c r="A57">
        <v>42263</v>
      </c>
      <c r="B57">
        <v>6</v>
      </c>
      <c r="C57">
        <v>0.72619999999999996</v>
      </c>
    </row>
    <row r="58" spans="1:3" x14ac:dyDescent="0.25">
      <c r="A58">
        <v>42264</v>
      </c>
      <c r="B58">
        <v>6</v>
      </c>
      <c r="C58">
        <v>0.7006</v>
      </c>
    </row>
    <row r="59" spans="1:3" x14ac:dyDescent="0.25">
      <c r="A59">
        <v>42265</v>
      </c>
      <c r="B59">
        <v>6</v>
      </c>
      <c r="C59">
        <v>0.71199999999999997</v>
      </c>
    </row>
    <row r="60" spans="1:3" x14ac:dyDescent="0.25">
      <c r="A60">
        <v>42267</v>
      </c>
      <c r="B60">
        <v>6</v>
      </c>
      <c r="C60">
        <v>0.79459999999999997</v>
      </c>
    </row>
    <row r="61" spans="1:3" x14ac:dyDescent="0.25">
      <c r="A61">
        <v>42268</v>
      </c>
      <c r="B61">
        <v>6</v>
      </c>
      <c r="C61">
        <v>0.74890000000000001</v>
      </c>
    </row>
    <row r="62" spans="1:3" x14ac:dyDescent="0.25">
      <c r="A62">
        <v>42269</v>
      </c>
      <c r="B62">
        <v>6</v>
      </c>
      <c r="C62">
        <v>0.71260000000000001</v>
      </c>
    </row>
    <row r="63" spans="1:3" x14ac:dyDescent="0.25">
      <c r="A63">
        <v>42272</v>
      </c>
      <c r="B63">
        <v>6</v>
      </c>
      <c r="C63">
        <v>0.80810000000000004</v>
      </c>
    </row>
    <row r="64" spans="1:3" x14ac:dyDescent="0.25">
      <c r="A64">
        <v>42274</v>
      </c>
      <c r="B64">
        <v>6</v>
      </c>
      <c r="C64">
        <v>0.77080000000000004</v>
      </c>
    </row>
    <row r="65" spans="1:3" x14ac:dyDescent="0.25">
      <c r="A65">
        <v>42277</v>
      </c>
      <c r="B65">
        <v>6</v>
      </c>
      <c r="C65">
        <v>0.72150000000000003</v>
      </c>
    </row>
    <row r="66" spans="1:3" x14ac:dyDescent="0.25">
      <c r="A66">
        <v>42278</v>
      </c>
      <c r="B66">
        <v>6</v>
      </c>
      <c r="C66">
        <v>0.68079999999999996</v>
      </c>
    </row>
    <row r="67" spans="1:3" x14ac:dyDescent="0.25">
      <c r="A67">
        <v>42280</v>
      </c>
      <c r="B67">
        <v>6</v>
      </c>
      <c r="C67">
        <v>0.74329999999999996</v>
      </c>
    </row>
    <row r="68" spans="1:3" x14ac:dyDescent="0.25">
      <c r="A68">
        <v>42282</v>
      </c>
      <c r="B68">
        <v>6</v>
      </c>
      <c r="C68">
        <v>0.79630000000000001</v>
      </c>
    </row>
    <row r="69" spans="1:3" x14ac:dyDescent="0.25">
      <c r="A69">
        <v>42284</v>
      </c>
      <c r="B69">
        <v>6</v>
      </c>
      <c r="C69">
        <v>0.83809999999999996</v>
      </c>
    </row>
    <row r="70" spans="1:3" x14ac:dyDescent="0.25">
      <c r="A70">
        <v>42285</v>
      </c>
      <c r="B70">
        <v>6</v>
      </c>
      <c r="C70">
        <v>0.6885</v>
      </c>
    </row>
    <row r="71" spans="1:3" x14ac:dyDescent="0.25">
      <c r="A71">
        <v>42286</v>
      </c>
      <c r="B71">
        <v>6</v>
      </c>
      <c r="C71">
        <v>0.81200000000000006</v>
      </c>
    </row>
    <row r="72" spans="1:3" x14ac:dyDescent="0.25">
      <c r="A72">
        <v>42287</v>
      </c>
      <c r="B72">
        <v>6</v>
      </c>
      <c r="C72">
        <v>0.74980000000000002</v>
      </c>
    </row>
    <row r="73" spans="1:3" x14ac:dyDescent="0.25">
      <c r="A73">
        <v>42288</v>
      </c>
      <c r="B73">
        <v>6</v>
      </c>
      <c r="C73">
        <v>0.75360000000000005</v>
      </c>
    </row>
    <row r="74" spans="1:3" x14ac:dyDescent="0.25">
      <c r="A74">
        <v>42289</v>
      </c>
      <c r="B74">
        <v>6</v>
      </c>
      <c r="C74">
        <v>0.73199999999999998</v>
      </c>
    </row>
    <row r="75" spans="1:3" x14ac:dyDescent="0.25">
      <c r="A75">
        <v>42292</v>
      </c>
      <c r="B75">
        <v>6</v>
      </c>
      <c r="C75">
        <v>0.81110000000000004</v>
      </c>
    </row>
    <row r="76" spans="1:3" x14ac:dyDescent="0.25">
      <c r="A76">
        <v>42293</v>
      </c>
      <c r="B76">
        <v>6</v>
      </c>
      <c r="C76">
        <v>0.77290000000000003</v>
      </c>
    </row>
    <row r="77" spans="1:3" x14ac:dyDescent="0.25">
      <c r="A77">
        <v>42294</v>
      </c>
      <c r="B77">
        <v>6</v>
      </c>
      <c r="C77">
        <v>0.72689999999999999</v>
      </c>
    </row>
    <row r="78" spans="1:3" x14ac:dyDescent="0.25">
      <c r="A78">
        <v>42295</v>
      </c>
      <c r="B78">
        <v>6</v>
      </c>
      <c r="C78">
        <v>0.63109999999999999</v>
      </c>
    </row>
    <row r="79" spans="1:3" x14ac:dyDescent="0.25">
      <c r="A79">
        <v>42297</v>
      </c>
      <c r="B79">
        <v>6</v>
      </c>
      <c r="C79">
        <v>0.7228</v>
      </c>
    </row>
    <row r="80" spans="1:3" x14ac:dyDescent="0.25">
      <c r="A80">
        <v>42298</v>
      </c>
      <c r="B80">
        <v>6</v>
      </c>
      <c r="C80">
        <v>0.79120000000000001</v>
      </c>
    </row>
    <row r="81" spans="1:3" x14ac:dyDescent="0.25">
      <c r="A81">
        <v>42299</v>
      </c>
      <c r="B81">
        <v>6</v>
      </c>
      <c r="C81">
        <v>0.77749999999999997</v>
      </c>
    </row>
    <row r="82" spans="1:3" x14ac:dyDescent="0.25">
      <c r="A82">
        <v>42300</v>
      </c>
      <c r="B82">
        <v>6</v>
      </c>
      <c r="C82">
        <v>0.68149999999999999</v>
      </c>
    </row>
    <row r="83" spans="1:3" x14ac:dyDescent="0.25">
      <c r="A83">
        <v>42302</v>
      </c>
      <c r="B83">
        <v>6</v>
      </c>
      <c r="C83">
        <v>0.76439999999999997</v>
      </c>
    </row>
    <row r="84" spans="1:3" x14ac:dyDescent="0.25">
      <c r="A84">
        <v>42305</v>
      </c>
      <c r="B84">
        <v>6</v>
      </c>
      <c r="C84">
        <v>0.83189999999999997</v>
      </c>
    </row>
    <row r="85" spans="1:3" x14ac:dyDescent="0.25">
      <c r="A85">
        <v>42306</v>
      </c>
      <c r="B85">
        <v>6</v>
      </c>
      <c r="C85">
        <v>0.60680000000000001</v>
      </c>
    </row>
    <row r="86" spans="1:3" x14ac:dyDescent="0.25">
      <c r="A86">
        <v>42307</v>
      </c>
      <c r="B86">
        <v>6</v>
      </c>
      <c r="C86">
        <v>0.73170000000000002</v>
      </c>
    </row>
    <row r="87" spans="1:3" x14ac:dyDescent="0.25">
      <c r="A87">
        <v>42308</v>
      </c>
      <c r="B87">
        <v>6</v>
      </c>
      <c r="C87">
        <v>0.73380000000000001</v>
      </c>
    </row>
    <row r="88" spans="1:3" x14ac:dyDescent="0.25">
      <c r="A88">
        <v>42310</v>
      </c>
      <c r="B88">
        <v>6</v>
      </c>
      <c r="C88">
        <v>0.69410000000000005</v>
      </c>
    </row>
    <row r="89" spans="1:3" x14ac:dyDescent="0.25">
      <c r="A89">
        <v>42311</v>
      </c>
      <c r="B89">
        <v>6</v>
      </c>
      <c r="C89">
        <v>0.72</v>
      </c>
    </row>
    <row r="90" spans="1:3" x14ac:dyDescent="0.25">
      <c r="A90">
        <v>42312</v>
      </c>
      <c r="B90">
        <v>6</v>
      </c>
      <c r="C90">
        <v>0.7006</v>
      </c>
    </row>
    <row r="91" spans="1:3" x14ac:dyDescent="0.25">
      <c r="A91">
        <v>42315</v>
      </c>
      <c r="B91">
        <v>6</v>
      </c>
      <c r="C91">
        <v>0.80300000000000005</v>
      </c>
    </row>
    <row r="92" spans="1:3" x14ac:dyDescent="0.25">
      <c r="A92">
        <v>42316</v>
      </c>
      <c r="B92">
        <v>6</v>
      </c>
      <c r="C92">
        <v>0.72829999999999995</v>
      </c>
    </row>
    <row r="93" spans="1:3" x14ac:dyDescent="0.25">
      <c r="A93">
        <v>42318</v>
      </c>
      <c r="B93">
        <v>6</v>
      </c>
      <c r="C93">
        <v>0.75439999999999996</v>
      </c>
    </row>
    <row r="94" spans="1:3" x14ac:dyDescent="0.25">
      <c r="A94">
        <v>42319</v>
      </c>
      <c r="B94">
        <v>6</v>
      </c>
      <c r="C94">
        <v>0.67869999999999997</v>
      </c>
    </row>
    <row r="95" spans="1:3" x14ac:dyDescent="0.25">
      <c r="A95">
        <v>42323</v>
      </c>
      <c r="B95">
        <v>6</v>
      </c>
      <c r="C95">
        <v>0.73580000000000001</v>
      </c>
    </row>
    <row r="96" spans="1:3" x14ac:dyDescent="0.25">
      <c r="A96">
        <v>42324</v>
      </c>
      <c r="B96">
        <v>6</v>
      </c>
      <c r="C96">
        <v>0.77980000000000005</v>
      </c>
    </row>
    <row r="97" spans="1:3" x14ac:dyDescent="0.25">
      <c r="A97">
        <v>42325</v>
      </c>
      <c r="B97">
        <v>6</v>
      </c>
      <c r="C97">
        <v>0.77490000000000003</v>
      </c>
    </row>
    <row r="98" spans="1:3" x14ac:dyDescent="0.25">
      <c r="A98">
        <v>42326</v>
      </c>
      <c r="B98">
        <v>6</v>
      </c>
      <c r="C98">
        <v>0.73140000000000005</v>
      </c>
    </row>
    <row r="99" spans="1:3" x14ac:dyDescent="0.25">
      <c r="A99">
        <v>42327</v>
      </c>
      <c r="B99">
        <v>6</v>
      </c>
      <c r="C99">
        <v>0.69440000000000002</v>
      </c>
    </row>
    <row r="100" spans="1:3" x14ac:dyDescent="0.25">
      <c r="A100">
        <v>42328</v>
      </c>
      <c r="B100">
        <v>6</v>
      </c>
      <c r="C100">
        <v>0.68940000000000001</v>
      </c>
    </row>
    <row r="101" spans="1:3" x14ac:dyDescent="0.25">
      <c r="A101">
        <v>42330</v>
      </c>
      <c r="B101">
        <v>6</v>
      </c>
      <c r="C101">
        <v>0.84530000000000005</v>
      </c>
    </row>
    <row r="102" spans="1:3" x14ac:dyDescent="0.25">
      <c r="A102">
        <v>42331</v>
      </c>
      <c r="B102">
        <v>6</v>
      </c>
      <c r="C102">
        <v>0.60529999999999995</v>
      </c>
    </row>
    <row r="103" spans="1:3" x14ac:dyDescent="0.25">
      <c r="A103">
        <v>42332</v>
      </c>
      <c r="B103">
        <v>6</v>
      </c>
      <c r="C103">
        <v>0.73399999999999999</v>
      </c>
    </row>
    <row r="104" spans="1:3" x14ac:dyDescent="0.25">
      <c r="A104">
        <v>42333</v>
      </c>
      <c r="B104">
        <v>6</v>
      </c>
      <c r="C104">
        <v>0.73509999999999998</v>
      </c>
    </row>
    <row r="105" spans="1:3" x14ac:dyDescent="0.25">
      <c r="A105">
        <v>42334</v>
      </c>
      <c r="B105">
        <v>6</v>
      </c>
      <c r="C105">
        <v>0.74919999999999998</v>
      </c>
    </row>
    <row r="106" spans="1:3" x14ac:dyDescent="0.25">
      <c r="A106">
        <v>42335</v>
      </c>
      <c r="B106">
        <v>6</v>
      </c>
      <c r="C106">
        <v>0.58120000000000005</v>
      </c>
    </row>
    <row r="107" spans="1:3" x14ac:dyDescent="0.25">
      <c r="A107">
        <v>42336</v>
      </c>
      <c r="B107">
        <v>6</v>
      </c>
      <c r="C107">
        <v>0.67469999999999997</v>
      </c>
    </row>
    <row r="108" spans="1:3" x14ac:dyDescent="0.25">
      <c r="A108">
        <v>42337</v>
      </c>
      <c r="B108">
        <v>6</v>
      </c>
      <c r="C108">
        <v>0.71640000000000004</v>
      </c>
    </row>
    <row r="109" spans="1:3" x14ac:dyDescent="0.25">
      <c r="A109">
        <v>42338</v>
      </c>
      <c r="B109">
        <v>6</v>
      </c>
      <c r="C109">
        <v>0.7641</v>
      </c>
    </row>
    <row r="110" spans="1:3" x14ac:dyDescent="0.25">
      <c r="A110">
        <v>42340</v>
      </c>
      <c r="B110">
        <v>6</v>
      </c>
      <c r="C110">
        <v>0.61270000000000002</v>
      </c>
    </row>
    <row r="111" spans="1:3" x14ac:dyDescent="0.25">
      <c r="A111">
        <v>42341</v>
      </c>
      <c r="B111">
        <v>6</v>
      </c>
      <c r="C111">
        <v>0.8034</v>
      </c>
    </row>
    <row r="112" spans="1:3" x14ac:dyDescent="0.25">
      <c r="A112">
        <v>42342</v>
      </c>
      <c r="B112">
        <v>6</v>
      </c>
      <c r="C112">
        <v>0.83550000000000002</v>
      </c>
    </row>
    <row r="113" spans="1:3" x14ac:dyDescent="0.25">
      <c r="A113">
        <v>42343</v>
      </c>
      <c r="B113">
        <v>6</v>
      </c>
      <c r="C113">
        <v>0.74960000000000004</v>
      </c>
    </row>
    <row r="114" spans="1:3" x14ac:dyDescent="0.25">
      <c r="A114">
        <v>42345</v>
      </c>
      <c r="B114">
        <v>6</v>
      </c>
      <c r="C114">
        <v>0.76890000000000003</v>
      </c>
    </row>
    <row r="115" spans="1:3" x14ac:dyDescent="0.25">
      <c r="A115">
        <v>42506</v>
      </c>
      <c r="B115">
        <v>6</v>
      </c>
      <c r="C115">
        <v>0.71940000000000004</v>
      </c>
    </row>
    <row r="116" spans="1:3" x14ac:dyDescent="0.25">
      <c r="A116">
        <v>99964</v>
      </c>
      <c r="B116">
        <v>6</v>
      </c>
      <c r="C116">
        <v>0.74409999999999998</v>
      </c>
    </row>
    <row r="117" spans="1:3" x14ac:dyDescent="0.25">
      <c r="A117">
        <v>99965</v>
      </c>
      <c r="B117">
        <v>6</v>
      </c>
      <c r="C117">
        <v>0.81710000000000005</v>
      </c>
    </row>
    <row r="118" spans="1:3" x14ac:dyDescent="0.25">
      <c r="A118">
        <v>99966</v>
      </c>
      <c r="B118">
        <v>6</v>
      </c>
      <c r="C118">
        <v>0.59340000000000004</v>
      </c>
    </row>
    <row r="119" spans="1:3" x14ac:dyDescent="0.25">
      <c r="A119">
        <v>99967</v>
      </c>
      <c r="B119">
        <v>6</v>
      </c>
      <c r="C119">
        <v>0.76400000000000001</v>
      </c>
    </row>
    <row r="120" spans="1:3" x14ac:dyDescent="0.25">
      <c r="A120">
        <v>99969</v>
      </c>
      <c r="B120">
        <v>6</v>
      </c>
      <c r="C120">
        <v>0.7802</v>
      </c>
    </row>
    <row r="121" spans="1:3" x14ac:dyDescent="0.25">
      <c r="A121">
        <v>99970</v>
      </c>
      <c r="B121">
        <v>6</v>
      </c>
      <c r="C121">
        <v>0.66800000000000004</v>
      </c>
    </row>
    <row r="122" spans="1:3" x14ac:dyDescent="0.25">
      <c r="A122">
        <v>99971</v>
      </c>
      <c r="B122">
        <v>6</v>
      </c>
      <c r="C122">
        <v>0.66090000000000004</v>
      </c>
    </row>
    <row r="123" spans="1:3" x14ac:dyDescent="0.25">
      <c r="A123">
        <v>99974</v>
      </c>
      <c r="B123">
        <v>6</v>
      </c>
      <c r="C123">
        <v>0.75139999999999996</v>
      </c>
    </row>
    <row r="124" spans="1:3" x14ac:dyDescent="0.25">
      <c r="A124">
        <v>99975</v>
      </c>
      <c r="B124">
        <v>6</v>
      </c>
      <c r="C124">
        <v>0.84540000000000004</v>
      </c>
    </row>
    <row r="125" spans="1:3" x14ac:dyDescent="0.25">
      <c r="A125">
        <v>99976</v>
      </c>
      <c r="B125">
        <v>6</v>
      </c>
      <c r="C125">
        <v>0.66010000000000002</v>
      </c>
    </row>
    <row r="126" spans="1:3" x14ac:dyDescent="0.25">
      <c r="A126">
        <v>99977</v>
      </c>
      <c r="B126">
        <v>6</v>
      </c>
      <c r="C126">
        <v>0.58730000000000004</v>
      </c>
    </row>
    <row r="127" spans="1:3" x14ac:dyDescent="0.25">
      <c r="A127">
        <v>99978</v>
      </c>
      <c r="B127">
        <v>6</v>
      </c>
      <c r="C127">
        <v>0.79769999999999996</v>
      </c>
    </row>
    <row r="128" spans="1:3" x14ac:dyDescent="0.25">
      <c r="A128">
        <v>99980</v>
      </c>
      <c r="B128">
        <v>6</v>
      </c>
      <c r="C128">
        <v>0.70730000000000004</v>
      </c>
    </row>
    <row r="129" spans="1:3" x14ac:dyDescent="0.25">
      <c r="A129">
        <v>99981</v>
      </c>
      <c r="B129">
        <v>6</v>
      </c>
      <c r="C129">
        <v>0.8075</v>
      </c>
    </row>
    <row r="130" spans="1:3" x14ac:dyDescent="0.25">
      <c r="A130">
        <v>99982</v>
      </c>
      <c r="B130">
        <v>6</v>
      </c>
      <c r="C130">
        <v>0.86899999999999999</v>
      </c>
    </row>
    <row r="131" spans="1:3" x14ac:dyDescent="0.25">
      <c r="A131">
        <v>99983</v>
      </c>
      <c r="B131">
        <v>6</v>
      </c>
      <c r="C131">
        <v>0.72189999999999999</v>
      </c>
    </row>
    <row r="132" spans="1:3" x14ac:dyDescent="0.25">
      <c r="A132">
        <v>99984</v>
      </c>
      <c r="B132">
        <v>6</v>
      </c>
      <c r="C132">
        <v>0.61219999999999997</v>
      </c>
    </row>
    <row r="133" spans="1:3" x14ac:dyDescent="0.25">
      <c r="A133">
        <v>99985</v>
      </c>
      <c r="B133">
        <v>6</v>
      </c>
      <c r="C133">
        <v>0.67749999999999999</v>
      </c>
    </row>
    <row r="134" spans="1:3" x14ac:dyDescent="0.25">
      <c r="A134">
        <v>99986</v>
      </c>
      <c r="B134">
        <v>6</v>
      </c>
      <c r="C134">
        <v>0.71350000000000002</v>
      </c>
    </row>
    <row r="135" spans="1:3" x14ac:dyDescent="0.25">
      <c r="A135">
        <v>99988</v>
      </c>
      <c r="B135">
        <v>6</v>
      </c>
      <c r="C135">
        <v>0.76049999999999995</v>
      </c>
    </row>
    <row r="136" spans="1:3" x14ac:dyDescent="0.25">
      <c r="A136">
        <v>99990</v>
      </c>
      <c r="B136">
        <v>6</v>
      </c>
      <c r="C136">
        <v>0.6794</v>
      </c>
    </row>
    <row r="137" spans="1:3" x14ac:dyDescent="0.25">
      <c r="A137">
        <v>99991</v>
      </c>
      <c r="B137">
        <v>6</v>
      </c>
      <c r="C137">
        <v>0.8014</v>
      </c>
    </row>
    <row r="138" spans="1:3" x14ac:dyDescent="0.25">
      <c r="A138">
        <v>99992</v>
      </c>
      <c r="B138">
        <v>6</v>
      </c>
      <c r="C138">
        <v>0.72560000000000002</v>
      </c>
    </row>
    <row r="139" spans="1:3" x14ac:dyDescent="0.25">
      <c r="A139">
        <v>102235</v>
      </c>
      <c r="B139">
        <v>6</v>
      </c>
      <c r="C139">
        <v>0.90939999999999999</v>
      </c>
    </row>
    <row r="140" spans="1:3" x14ac:dyDescent="0.25">
      <c r="A140">
        <v>128384</v>
      </c>
      <c r="B140">
        <v>6</v>
      </c>
      <c r="C140">
        <v>0.83520000000000005</v>
      </c>
    </row>
    <row r="141" spans="1:3" x14ac:dyDescent="0.25">
      <c r="A141">
        <v>128385</v>
      </c>
      <c r="B141">
        <v>6</v>
      </c>
      <c r="C141">
        <v>0.75129999999999997</v>
      </c>
    </row>
    <row r="142" spans="1:3" x14ac:dyDescent="0.25">
      <c r="A142">
        <v>128387</v>
      </c>
      <c r="B142">
        <v>6</v>
      </c>
      <c r="C142">
        <v>0.6804</v>
      </c>
    </row>
    <row r="143" spans="1:3" x14ac:dyDescent="0.25">
      <c r="A143">
        <v>128388</v>
      </c>
      <c r="B143">
        <v>6</v>
      </c>
      <c r="C143">
        <v>0.65449999999999997</v>
      </c>
    </row>
    <row r="144" spans="1:3" x14ac:dyDescent="0.25">
      <c r="A144">
        <v>128389</v>
      </c>
      <c r="B144">
        <v>6</v>
      </c>
      <c r="C144">
        <v>0.66800000000000004</v>
      </c>
    </row>
    <row r="145" spans="1:3" x14ac:dyDescent="0.25">
      <c r="A145">
        <v>128391</v>
      </c>
      <c r="B145">
        <v>6</v>
      </c>
      <c r="C145">
        <v>0.81569999999999998</v>
      </c>
    </row>
    <row r="146" spans="1:3" x14ac:dyDescent="0.25">
      <c r="A146">
        <v>128392</v>
      </c>
      <c r="B146">
        <v>6</v>
      </c>
      <c r="C146">
        <v>0.67130000000000001</v>
      </c>
    </row>
    <row r="147" spans="1:3" x14ac:dyDescent="0.25">
      <c r="A147">
        <v>128394</v>
      </c>
      <c r="B147">
        <v>6</v>
      </c>
      <c r="C147">
        <v>0.65859999999999996</v>
      </c>
    </row>
    <row r="148" spans="1:3" x14ac:dyDescent="0.25">
      <c r="A148">
        <v>128395</v>
      </c>
      <c r="B148">
        <v>6</v>
      </c>
      <c r="C148">
        <v>0.77859999999999996</v>
      </c>
    </row>
    <row r="149" spans="1:3" x14ac:dyDescent="0.25">
      <c r="A149">
        <v>128398</v>
      </c>
      <c r="B149">
        <v>6</v>
      </c>
      <c r="C149">
        <v>0.79659999999999997</v>
      </c>
    </row>
    <row r="150" spans="1:3" x14ac:dyDescent="0.25">
      <c r="A150">
        <v>128399</v>
      </c>
      <c r="B150">
        <v>6</v>
      </c>
      <c r="C150">
        <v>0.70650000000000002</v>
      </c>
    </row>
    <row r="151" spans="1:3" x14ac:dyDescent="0.25">
      <c r="A151">
        <v>128401</v>
      </c>
      <c r="B151">
        <v>6</v>
      </c>
      <c r="C151">
        <v>0.66149999999999998</v>
      </c>
    </row>
    <row r="152" spans="1:3" x14ac:dyDescent="0.25">
      <c r="A152">
        <v>128402</v>
      </c>
      <c r="B152">
        <v>6</v>
      </c>
      <c r="C152">
        <v>0.71199999999999997</v>
      </c>
    </row>
    <row r="153" spans="1:3" x14ac:dyDescent="0.25">
      <c r="A153">
        <v>128403</v>
      </c>
      <c r="B153">
        <v>6</v>
      </c>
      <c r="C153">
        <v>0.81740000000000002</v>
      </c>
    </row>
    <row r="154" spans="1:3" x14ac:dyDescent="0.25">
      <c r="A154">
        <v>128404</v>
      </c>
      <c r="B154">
        <v>6</v>
      </c>
      <c r="C154">
        <v>0.74980000000000002</v>
      </c>
    </row>
    <row r="155" spans="1:3" x14ac:dyDescent="0.25">
      <c r="A155">
        <v>128405</v>
      </c>
      <c r="B155">
        <v>6</v>
      </c>
      <c r="C155">
        <v>0.81969999999999998</v>
      </c>
    </row>
    <row r="156" spans="1:3" x14ac:dyDescent="0.25">
      <c r="A156">
        <v>128408</v>
      </c>
      <c r="B156">
        <v>6</v>
      </c>
      <c r="C156">
        <v>0.68430000000000002</v>
      </c>
    </row>
    <row r="157" spans="1:3" x14ac:dyDescent="0.25">
      <c r="A157">
        <v>128409</v>
      </c>
      <c r="B157">
        <v>6</v>
      </c>
      <c r="C157">
        <v>0.58399999999999996</v>
      </c>
    </row>
    <row r="158" spans="1:3" x14ac:dyDescent="0.25">
      <c r="A158">
        <v>128411</v>
      </c>
      <c r="B158">
        <v>6</v>
      </c>
      <c r="C158">
        <v>0.6925</v>
      </c>
    </row>
    <row r="159" spans="1:3" x14ac:dyDescent="0.25">
      <c r="A159">
        <v>128412</v>
      </c>
      <c r="B159">
        <v>6</v>
      </c>
      <c r="C159">
        <v>0.81220000000000003</v>
      </c>
    </row>
    <row r="160" spans="1:3" x14ac:dyDescent="0.25">
      <c r="A160">
        <v>128413</v>
      </c>
      <c r="B160">
        <v>6</v>
      </c>
      <c r="C160">
        <v>0.75549999999999995</v>
      </c>
    </row>
    <row r="161" spans="1:3" x14ac:dyDescent="0.25">
      <c r="A161">
        <v>128417</v>
      </c>
      <c r="B161">
        <v>6</v>
      </c>
      <c r="C161">
        <v>0.61309999999999998</v>
      </c>
    </row>
    <row r="162" spans="1:3" x14ac:dyDescent="0.25">
      <c r="A162">
        <v>128418</v>
      </c>
      <c r="B162">
        <v>6</v>
      </c>
      <c r="C162">
        <v>0.60980000000000001</v>
      </c>
    </row>
    <row r="163" spans="1:3" x14ac:dyDescent="0.25">
      <c r="A163">
        <v>128419</v>
      </c>
      <c r="B163">
        <v>6</v>
      </c>
      <c r="C163">
        <v>0.86960000000000004</v>
      </c>
    </row>
    <row r="164" spans="1:3" x14ac:dyDescent="0.25">
      <c r="A164">
        <v>128421</v>
      </c>
      <c r="B164">
        <v>6</v>
      </c>
      <c r="C164">
        <v>0.69740000000000002</v>
      </c>
    </row>
    <row r="165" spans="1:3" x14ac:dyDescent="0.25">
      <c r="A165">
        <v>128423</v>
      </c>
      <c r="B165">
        <v>6</v>
      </c>
      <c r="C165">
        <v>0.78159999999999996</v>
      </c>
    </row>
    <row r="166" spans="1:3" x14ac:dyDescent="0.25">
      <c r="A166">
        <v>128424</v>
      </c>
      <c r="B166">
        <v>6</v>
      </c>
      <c r="C166">
        <v>0.74490000000000001</v>
      </c>
    </row>
    <row r="167" spans="1:3" x14ac:dyDescent="0.25">
      <c r="A167">
        <v>128425</v>
      </c>
      <c r="B167">
        <v>6</v>
      </c>
      <c r="C167">
        <v>0.74009999999999998</v>
      </c>
    </row>
    <row r="168" spans="1:3" x14ac:dyDescent="0.25">
      <c r="A168">
        <v>128426</v>
      </c>
      <c r="B168">
        <v>6</v>
      </c>
      <c r="C168">
        <v>0.85289999999999999</v>
      </c>
    </row>
    <row r="169" spans="1:3" x14ac:dyDescent="0.25">
      <c r="A169">
        <v>128427</v>
      </c>
      <c r="B169">
        <v>6</v>
      </c>
      <c r="C169">
        <v>0.84150000000000003</v>
      </c>
    </row>
    <row r="170" spans="1:3" x14ac:dyDescent="0.25">
      <c r="A170">
        <v>128428</v>
      </c>
      <c r="B170">
        <v>6</v>
      </c>
      <c r="C170">
        <v>0.79069999999999996</v>
      </c>
    </row>
    <row r="171" spans="1:3" x14ac:dyDescent="0.25">
      <c r="A171">
        <v>128429</v>
      </c>
      <c r="B171">
        <v>6</v>
      </c>
      <c r="C171">
        <v>0.6552</v>
      </c>
    </row>
    <row r="172" spans="1:3" x14ac:dyDescent="0.25">
      <c r="A172">
        <v>128430</v>
      </c>
      <c r="B172">
        <v>6</v>
      </c>
      <c r="C172">
        <v>0.73229999999999995</v>
      </c>
    </row>
    <row r="173" spans="1:3" x14ac:dyDescent="0.25">
      <c r="A173">
        <v>128497</v>
      </c>
      <c r="B173">
        <v>6</v>
      </c>
      <c r="C173">
        <v>0.66649999999999998</v>
      </c>
    </row>
    <row r="174" spans="1:3" x14ac:dyDescent="0.25">
      <c r="A174">
        <v>128498</v>
      </c>
      <c r="B174">
        <v>6</v>
      </c>
      <c r="C174">
        <v>0.77539999999999998</v>
      </c>
    </row>
    <row r="175" spans="1:3" x14ac:dyDescent="0.25">
      <c r="A175">
        <v>129126</v>
      </c>
      <c r="B175">
        <v>6</v>
      </c>
      <c r="C175">
        <v>0.83099999999999996</v>
      </c>
    </row>
    <row r="176" spans="1:3" x14ac:dyDescent="0.25">
      <c r="A176">
        <v>133139</v>
      </c>
      <c r="B176">
        <v>6</v>
      </c>
      <c r="C176">
        <v>0.61980000000000002</v>
      </c>
    </row>
    <row r="177" spans="1:3" x14ac:dyDescent="0.25">
      <c r="A177">
        <v>140945</v>
      </c>
      <c r="B177">
        <v>6</v>
      </c>
      <c r="C177">
        <v>0.72609999999999997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152" workbookViewId="0">
      <selection activeCell="F7" sqref="F7"/>
    </sheetView>
  </sheetViews>
  <sheetFormatPr defaultRowHeight="15" x14ac:dyDescent="0.25"/>
  <sheetData>
    <row r="1" spans="1:5" x14ac:dyDescent="0.25">
      <c r="A1" t="s">
        <v>22</v>
      </c>
      <c r="B1" t="s">
        <v>24</v>
      </c>
      <c r="C1" t="s">
        <v>23</v>
      </c>
      <c r="E1" t="s">
        <v>25</v>
      </c>
    </row>
    <row r="2" spans="1:5" x14ac:dyDescent="0.25">
      <c r="A2">
        <v>42186</v>
      </c>
      <c r="B2">
        <v>6</v>
      </c>
      <c r="C2">
        <v>0.59379999999999999</v>
      </c>
      <c r="E2" t="s">
        <v>36</v>
      </c>
    </row>
    <row r="3" spans="1:5" x14ac:dyDescent="0.25">
      <c r="A3">
        <v>42187</v>
      </c>
      <c r="B3">
        <v>6</v>
      </c>
      <c r="C3">
        <v>0.53849999999999998</v>
      </c>
      <c r="E3" t="s">
        <v>27</v>
      </c>
    </row>
    <row r="4" spans="1:5" x14ac:dyDescent="0.25">
      <c r="A4">
        <v>42188</v>
      </c>
      <c r="B4">
        <v>6</v>
      </c>
      <c r="C4">
        <v>0.53849999999999998</v>
      </c>
      <c r="E4" t="s">
        <v>28</v>
      </c>
    </row>
    <row r="5" spans="1:5" x14ac:dyDescent="0.25">
      <c r="A5">
        <v>42189</v>
      </c>
      <c r="B5">
        <v>6</v>
      </c>
      <c r="C5">
        <v>0.51919999999999999</v>
      </c>
    </row>
    <row r="6" spans="1:5" x14ac:dyDescent="0.25">
      <c r="A6">
        <v>42191</v>
      </c>
      <c r="B6">
        <v>6</v>
      </c>
      <c r="C6">
        <v>0.59379999999999999</v>
      </c>
    </row>
    <row r="7" spans="1:5" x14ac:dyDescent="0.25">
      <c r="A7">
        <v>42192</v>
      </c>
      <c r="B7">
        <v>6</v>
      </c>
      <c r="C7">
        <v>0.57450000000000001</v>
      </c>
    </row>
    <row r="8" spans="1:5" x14ac:dyDescent="0.25">
      <c r="A8">
        <v>42193</v>
      </c>
      <c r="B8">
        <v>6</v>
      </c>
      <c r="C8">
        <v>0.30769999999999997</v>
      </c>
    </row>
    <row r="9" spans="1:5" x14ac:dyDescent="0.25">
      <c r="A9">
        <v>42194</v>
      </c>
      <c r="B9">
        <v>6</v>
      </c>
      <c r="C9">
        <v>0.61360000000000003</v>
      </c>
    </row>
    <row r="10" spans="1:5" x14ac:dyDescent="0.25">
      <c r="A10">
        <v>42198</v>
      </c>
      <c r="B10">
        <v>6</v>
      </c>
      <c r="C10">
        <v>0.41460000000000002</v>
      </c>
    </row>
    <row r="11" spans="1:5" x14ac:dyDescent="0.25">
      <c r="A11">
        <v>42201</v>
      </c>
      <c r="B11">
        <v>6</v>
      </c>
      <c r="C11">
        <v>0.625</v>
      </c>
    </row>
    <row r="12" spans="1:5" x14ac:dyDescent="0.25">
      <c r="A12">
        <v>42203</v>
      </c>
      <c r="B12">
        <v>6</v>
      </c>
      <c r="C12">
        <v>0.38269999999999998</v>
      </c>
    </row>
    <row r="13" spans="1:5" x14ac:dyDescent="0.25">
      <c r="A13">
        <v>42204</v>
      </c>
      <c r="B13">
        <v>6</v>
      </c>
      <c r="C13">
        <v>0.33019999999999999</v>
      </c>
    </row>
    <row r="14" spans="1:5" x14ac:dyDescent="0.25">
      <c r="A14">
        <v>42205</v>
      </c>
      <c r="B14">
        <v>6</v>
      </c>
      <c r="C14">
        <v>0</v>
      </c>
    </row>
    <row r="15" spans="1:5" x14ac:dyDescent="0.25">
      <c r="A15">
        <v>42206</v>
      </c>
      <c r="B15">
        <v>6</v>
      </c>
      <c r="C15">
        <v>0.48880000000000001</v>
      </c>
    </row>
    <row r="16" spans="1:5" x14ac:dyDescent="0.25">
      <c r="A16">
        <v>42207</v>
      </c>
      <c r="B16">
        <v>6</v>
      </c>
      <c r="C16">
        <v>0.52729999999999999</v>
      </c>
    </row>
    <row r="17" spans="1:3" x14ac:dyDescent="0.25">
      <c r="A17">
        <v>42208</v>
      </c>
      <c r="B17">
        <v>6</v>
      </c>
      <c r="C17">
        <v>0.40579999999999999</v>
      </c>
    </row>
    <row r="18" spans="1:3" x14ac:dyDescent="0.25">
      <c r="A18">
        <v>42210</v>
      </c>
      <c r="B18">
        <v>6</v>
      </c>
      <c r="C18">
        <v>0.25</v>
      </c>
    </row>
    <row r="19" spans="1:3" x14ac:dyDescent="0.25">
      <c r="A19">
        <v>42212</v>
      </c>
      <c r="B19">
        <v>6</v>
      </c>
      <c r="C19">
        <v>0.65059999999999996</v>
      </c>
    </row>
    <row r="20" spans="1:3" x14ac:dyDescent="0.25">
      <c r="A20">
        <v>42213</v>
      </c>
      <c r="B20">
        <v>6</v>
      </c>
      <c r="C20">
        <v>0.35</v>
      </c>
    </row>
    <row r="21" spans="1:3" x14ac:dyDescent="0.25">
      <c r="A21">
        <v>42214</v>
      </c>
      <c r="B21">
        <v>6</v>
      </c>
      <c r="C21">
        <v>0.5</v>
      </c>
    </row>
    <row r="22" spans="1:3" x14ac:dyDescent="0.25">
      <c r="A22">
        <v>42215</v>
      </c>
      <c r="B22">
        <v>6</v>
      </c>
      <c r="C22">
        <v>0.52829999999999999</v>
      </c>
    </row>
    <row r="23" spans="1:3" x14ac:dyDescent="0.25">
      <c r="A23">
        <v>42217</v>
      </c>
      <c r="B23">
        <v>6</v>
      </c>
      <c r="C23">
        <v>0.36959999999999998</v>
      </c>
    </row>
    <row r="24" spans="1:3" x14ac:dyDescent="0.25">
      <c r="A24">
        <v>42218</v>
      </c>
      <c r="B24">
        <v>6</v>
      </c>
      <c r="C24">
        <v>0.4667</v>
      </c>
    </row>
    <row r="25" spans="1:3" x14ac:dyDescent="0.25">
      <c r="A25">
        <v>42219</v>
      </c>
      <c r="B25">
        <v>6</v>
      </c>
      <c r="C25">
        <v>0.44740000000000002</v>
      </c>
    </row>
    <row r="26" spans="1:3" x14ac:dyDescent="0.25">
      <c r="A26">
        <v>42220</v>
      </c>
      <c r="B26">
        <v>6</v>
      </c>
      <c r="C26">
        <v>0.48720000000000002</v>
      </c>
    </row>
    <row r="27" spans="1:3" x14ac:dyDescent="0.25">
      <c r="A27">
        <v>42221</v>
      </c>
      <c r="B27">
        <v>6</v>
      </c>
      <c r="C27">
        <v>0.50629999999999997</v>
      </c>
    </row>
    <row r="28" spans="1:3" x14ac:dyDescent="0.25">
      <c r="A28">
        <v>42222</v>
      </c>
      <c r="B28">
        <v>6</v>
      </c>
      <c r="C28">
        <v>0.3493</v>
      </c>
    </row>
    <row r="29" spans="1:3" x14ac:dyDescent="0.25">
      <c r="A29">
        <v>42223</v>
      </c>
      <c r="B29">
        <v>6</v>
      </c>
      <c r="C29">
        <v>0.42220000000000002</v>
      </c>
    </row>
    <row r="30" spans="1:3" x14ac:dyDescent="0.25">
      <c r="A30">
        <v>42224</v>
      </c>
      <c r="B30">
        <v>6</v>
      </c>
      <c r="C30">
        <v>0.53490000000000004</v>
      </c>
    </row>
    <row r="31" spans="1:3" x14ac:dyDescent="0.25">
      <c r="A31">
        <v>42225</v>
      </c>
      <c r="B31">
        <v>6</v>
      </c>
      <c r="C31">
        <v>0.60470000000000002</v>
      </c>
    </row>
    <row r="32" spans="1:3" x14ac:dyDescent="0.25">
      <c r="A32">
        <v>42229</v>
      </c>
      <c r="B32">
        <v>6</v>
      </c>
      <c r="C32">
        <v>0.62690000000000001</v>
      </c>
    </row>
    <row r="33" spans="1:3" x14ac:dyDescent="0.25">
      <c r="A33">
        <v>42230</v>
      </c>
      <c r="B33">
        <v>6</v>
      </c>
      <c r="C33">
        <v>0.51160000000000005</v>
      </c>
    </row>
    <row r="34" spans="1:3" x14ac:dyDescent="0.25">
      <c r="A34">
        <v>42231</v>
      </c>
      <c r="B34">
        <v>6</v>
      </c>
      <c r="C34">
        <v>0.51690000000000003</v>
      </c>
    </row>
    <row r="35" spans="1:3" x14ac:dyDescent="0.25">
      <c r="A35">
        <v>42232</v>
      </c>
      <c r="B35">
        <v>6</v>
      </c>
      <c r="C35">
        <v>0.58819999999999995</v>
      </c>
    </row>
    <row r="36" spans="1:3" x14ac:dyDescent="0.25">
      <c r="A36">
        <v>42233</v>
      </c>
      <c r="B36">
        <v>6</v>
      </c>
      <c r="C36">
        <v>0.30299999999999999</v>
      </c>
    </row>
    <row r="37" spans="1:3" x14ac:dyDescent="0.25">
      <c r="A37">
        <v>42235</v>
      </c>
      <c r="B37">
        <v>6</v>
      </c>
      <c r="C37">
        <v>0.51639999999999997</v>
      </c>
    </row>
    <row r="38" spans="1:3" x14ac:dyDescent="0.25">
      <c r="A38">
        <v>42237</v>
      </c>
      <c r="B38">
        <v>6</v>
      </c>
      <c r="C38">
        <v>0.44069999999999998</v>
      </c>
    </row>
    <row r="39" spans="1:3" x14ac:dyDescent="0.25">
      <c r="A39">
        <v>42238</v>
      </c>
      <c r="B39">
        <v>6</v>
      </c>
      <c r="C39">
        <v>0.53739999999999999</v>
      </c>
    </row>
    <row r="40" spans="1:3" x14ac:dyDescent="0.25">
      <c r="A40">
        <v>42240</v>
      </c>
      <c r="B40">
        <v>6</v>
      </c>
      <c r="C40">
        <v>0.30430000000000001</v>
      </c>
    </row>
    <row r="41" spans="1:3" x14ac:dyDescent="0.25">
      <c r="A41">
        <v>42241</v>
      </c>
      <c r="B41">
        <v>6</v>
      </c>
      <c r="C41">
        <v>0.13950000000000001</v>
      </c>
    </row>
    <row r="42" spans="1:3" x14ac:dyDescent="0.25">
      <c r="A42">
        <v>42242</v>
      </c>
      <c r="B42">
        <v>6</v>
      </c>
      <c r="C42">
        <v>0.4375</v>
      </c>
    </row>
    <row r="43" spans="1:3" x14ac:dyDescent="0.25">
      <c r="A43">
        <v>42243</v>
      </c>
      <c r="B43">
        <v>6</v>
      </c>
      <c r="C43">
        <v>0.38719999999999999</v>
      </c>
    </row>
    <row r="44" spans="1:3" x14ac:dyDescent="0.25">
      <c r="A44">
        <v>42245</v>
      </c>
      <c r="B44">
        <v>6</v>
      </c>
      <c r="C44">
        <v>0.50480000000000003</v>
      </c>
    </row>
    <row r="45" spans="1:3" x14ac:dyDescent="0.25">
      <c r="A45">
        <v>42246</v>
      </c>
      <c r="B45">
        <v>6</v>
      </c>
      <c r="C45">
        <v>0.54349999999999998</v>
      </c>
    </row>
    <row r="46" spans="1:3" x14ac:dyDescent="0.25">
      <c r="A46">
        <v>42248</v>
      </c>
      <c r="B46">
        <v>6</v>
      </c>
      <c r="C46">
        <v>0.45450000000000002</v>
      </c>
    </row>
    <row r="47" spans="1:3" x14ac:dyDescent="0.25">
      <c r="A47">
        <v>42249</v>
      </c>
      <c r="B47">
        <v>6</v>
      </c>
      <c r="C47">
        <v>0.49120000000000003</v>
      </c>
    </row>
    <row r="48" spans="1:3" x14ac:dyDescent="0.25">
      <c r="A48">
        <v>42250</v>
      </c>
      <c r="B48">
        <v>6</v>
      </c>
      <c r="C48">
        <v>0.22220000000000001</v>
      </c>
    </row>
    <row r="49" spans="1:3" x14ac:dyDescent="0.25">
      <c r="A49">
        <v>42251</v>
      </c>
      <c r="B49">
        <v>6</v>
      </c>
      <c r="C49">
        <v>0.4118</v>
      </c>
    </row>
    <row r="50" spans="1:3" x14ac:dyDescent="0.25">
      <c r="A50">
        <v>42252</v>
      </c>
      <c r="B50">
        <v>6</v>
      </c>
      <c r="C50">
        <v>0.38100000000000001</v>
      </c>
    </row>
    <row r="51" spans="1:3" x14ac:dyDescent="0.25">
      <c r="A51">
        <v>42253</v>
      </c>
      <c r="B51">
        <v>6</v>
      </c>
      <c r="C51">
        <v>0.47060000000000002</v>
      </c>
    </row>
    <row r="52" spans="1:3" x14ac:dyDescent="0.25">
      <c r="A52">
        <v>42256</v>
      </c>
      <c r="B52">
        <v>6</v>
      </c>
      <c r="C52">
        <v>0.3</v>
      </c>
    </row>
    <row r="53" spans="1:3" x14ac:dyDescent="0.25">
      <c r="A53">
        <v>42258</v>
      </c>
      <c r="B53">
        <v>6</v>
      </c>
      <c r="C53">
        <v>0.28570000000000001</v>
      </c>
    </row>
    <row r="54" spans="1:3" x14ac:dyDescent="0.25">
      <c r="A54">
        <v>42261</v>
      </c>
      <c r="B54">
        <v>6</v>
      </c>
      <c r="C54">
        <v>0.22220000000000001</v>
      </c>
    </row>
    <row r="55" spans="1:3" x14ac:dyDescent="0.25">
      <c r="A55">
        <v>42262</v>
      </c>
      <c r="B55">
        <v>6</v>
      </c>
      <c r="C55">
        <v>0.40379999999999999</v>
      </c>
    </row>
    <row r="56" spans="1:3" x14ac:dyDescent="0.25">
      <c r="A56">
        <v>42263</v>
      </c>
      <c r="B56">
        <v>6</v>
      </c>
      <c r="C56">
        <v>0.1905</v>
      </c>
    </row>
    <row r="57" spans="1:3" x14ac:dyDescent="0.25">
      <c r="A57">
        <v>42264</v>
      </c>
      <c r="B57">
        <v>6</v>
      </c>
      <c r="C57">
        <v>0.4</v>
      </c>
    </row>
    <row r="58" spans="1:3" x14ac:dyDescent="0.25">
      <c r="A58">
        <v>42265</v>
      </c>
      <c r="B58">
        <v>6</v>
      </c>
      <c r="C58">
        <v>0.3231</v>
      </c>
    </row>
    <row r="59" spans="1:3" x14ac:dyDescent="0.25">
      <c r="A59">
        <v>42267</v>
      </c>
      <c r="B59">
        <v>6</v>
      </c>
      <c r="C59">
        <v>0.45760000000000001</v>
      </c>
    </row>
    <row r="60" spans="1:3" x14ac:dyDescent="0.25">
      <c r="A60">
        <v>42268</v>
      </c>
      <c r="B60">
        <v>6</v>
      </c>
      <c r="C60">
        <v>0.46510000000000001</v>
      </c>
    </row>
    <row r="61" spans="1:3" x14ac:dyDescent="0.25">
      <c r="A61">
        <v>42269</v>
      </c>
      <c r="B61">
        <v>6</v>
      </c>
      <c r="C61">
        <v>0.28789999999999999</v>
      </c>
    </row>
    <row r="62" spans="1:3" x14ac:dyDescent="0.25">
      <c r="A62">
        <v>42272</v>
      </c>
      <c r="B62">
        <v>6</v>
      </c>
      <c r="C62">
        <v>0.5181</v>
      </c>
    </row>
    <row r="63" spans="1:3" x14ac:dyDescent="0.25">
      <c r="A63">
        <v>42274</v>
      </c>
      <c r="B63">
        <v>6</v>
      </c>
      <c r="C63">
        <v>0.48859999999999998</v>
      </c>
    </row>
    <row r="64" spans="1:3" x14ac:dyDescent="0.25">
      <c r="A64">
        <v>42277</v>
      </c>
      <c r="B64">
        <v>6</v>
      </c>
      <c r="C64">
        <v>0.41460000000000002</v>
      </c>
    </row>
    <row r="65" spans="1:3" x14ac:dyDescent="0.25">
      <c r="A65">
        <v>42278</v>
      </c>
      <c r="B65">
        <v>6</v>
      </c>
      <c r="C65">
        <v>0.2545</v>
      </c>
    </row>
    <row r="66" spans="1:3" x14ac:dyDescent="0.25">
      <c r="A66">
        <v>42280</v>
      </c>
      <c r="B66">
        <v>6</v>
      </c>
      <c r="C66">
        <v>0.4</v>
      </c>
    </row>
    <row r="67" spans="1:3" x14ac:dyDescent="0.25">
      <c r="A67">
        <v>42282</v>
      </c>
      <c r="B67">
        <v>6</v>
      </c>
      <c r="C67">
        <v>0.59019999999999995</v>
      </c>
    </row>
    <row r="68" spans="1:3" x14ac:dyDescent="0.25">
      <c r="A68">
        <v>42284</v>
      </c>
      <c r="B68">
        <v>6</v>
      </c>
      <c r="C68">
        <v>0.38600000000000001</v>
      </c>
    </row>
    <row r="69" spans="1:3" x14ac:dyDescent="0.25">
      <c r="A69">
        <v>42285</v>
      </c>
      <c r="B69">
        <v>6</v>
      </c>
      <c r="C69">
        <v>0.41670000000000001</v>
      </c>
    </row>
    <row r="70" spans="1:3" x14ac:dyDescent="0.25">
      <c r="A70">
        <v>42286</v>
      </c>
      <c r="B70">
        <v>6</v>
      </c>
      <c r="C70">
        <v>0.56569999999999998</v>
      </c>
    </row>
    <row r="71" spans="1:3" x14ac:dyDescent="0.25">
      <c r="A71">
        <v>42287</v>
      </c>
      <c r="B71">
        <v>6</v>
      </c>
      <c r="C71">
        <v>0.38400000000000001</v>
      </c>
    </row>
    <row r="72" spans="1:3" x14ac:dyDescent="0.25">
      <c r="A72">
        <v>42288</v>
      </c>
      <c r="B72">
        <v>6</v>
      </c>
      <c r="C72">
        <v>0.52939999999999998</v>
      </c>
    </row>
    <row r="73" spans="1:3" x14ac:dyDescent="0.25">
      <c r="A73">
        <v>42289</v>
      </c>
      <c r="B73">
        <v>6</v>
      </c>
      <c r="C73">
        <v>0.5</v>
      </c>
    </row>
    <row r="74" spans="1:3" x14ac:dyDescent="0.25">
      <c r="A74">
        <v>42292</v>
      </c>
      <c r="B74">
        <v>6</v>
      </c>
      <c r="C74">
        <v>0.40350000000000003</v>
      </c>
    </row>
    <row r="75" spans="1:3" x14ac:dyDescent="0.25">
      <c r="A75">
        <v>42293</v>
      </c>
      <c r="B75">
        <v>6</v>
      </c>
      <c r="C75">
        <v>0.4133</v>
      </c>
    </row>
    <row r="76" spans="1:3" x14ac:dyDescent="0.25">
      <c r="A76">
        <v>42294</v>
      </c>
      <c r="B76">
        <v>6</v>
      </c>
      <c r="C76">
        <v>0.47370000000000001</v>
      </c>
    </row>
    <row r="77" spans="1:3" x14ac:dyDescent="0.25">
      <c r="A77">
        <v>42295</v>
      </c>
      <c r="B77">
        <v>6</v>
      </c>
      <c r="C77">
        <v>0.33329999999999999</v>
      </c>
    </row>
    <row r="78" spans="1:3" x14ac:dyDescent="0.25">
      <c r="A78">
        <v>42297</v>
      </c>
      <c r="B78">
        <v>6</v>
      </c>
      <c r="C78">
        <v>0.26190000000000002</v>
      </c>
    </row>
    <row r="79" spans="1:3" x14ac:dyDescent="0.25">
      <c r="A79">
        <v>42298</v>
      </c>
      <c r="B79">
        <v>6</v>
      </c>
      <c r="C79">
        <v>0.62070000000000003</v>
      </c>
    </row>
    <row r="80" spans="1:3" x14ac:dyDescent="0.25">
      <c r="A80">
        <v>42299</v>
      </c>
      <c r="B80">
        <v>6</v>
      </c>
      <c r="C80">
        <v>0.35289999999999999</v>
      </c>
    </row>
    <row r="81" spans="1:3" x14ac:dyDescent="0.25">
      <c r="A81">
        <v>42300</v>
      </c>
      <c r="B81">
        <v>6</v>
      </c>
      <c r="C81">
        <v>0.31580000000000003</v>
      </c>
    </row>
    <row r="82" spans="1:3" x14ac:dyDescent="0.25">
      <c r="A82">
        <v>42302</v>
      </c>
      <c r="B82">
        <v>6</v>
      </c>
      <c r="C82">
        <v>0.40679999999999999</v>
      </c>
    </row>
    <row r="83" spans="1:3" x14ac:dyDescent="0.25">
      <c r="A83">
        <v>42305</v>
      </c>
      <c r="B83">
        <v>6</v>
      </c>
      <c r="C83">
        <v>0.4118</v>
      </c>
    </row>
    <row r="84" spans="1:3" x14ac:dyDescent="0.25">
      <c r="A84">
        <v>42306</v>
      </c>
      <c r="B84">
        <v>6</v>
      </c>
      <c r="C84">
        <v>0.15790000000000001</v>
      </c>
    </row>
    <row r="85" spans="1:3" x14ac:dyDescent="0.25">
      <c r="A85">
        <v>42307</v>
      </c>
      <c r="B85">
        <v>6</v>
      </c>
      <c r="C85">
        <v>0.45450000000000002</v>
      </c>
    </row>
    <row r="86" spans="1:3" x14ac:dyDescent="0.25">
      <c r="A86">
        <v>42308</v>
      </c>
      <c r="B86">
        <v>6</v>
      </c>
      <c r="C86">
        <v>0.48280000000000001</v>
      </c>
    </row>
    <row r="87" spans="1:3" x14ac:dyDescent="0.25">
      <c r="A87">
        <v>42310</v>
      </c>
      <c r="B87">
        <v>6</v>
      </c>
      <c r="C87">
        <v>0.45100000000000001</v>
      </c>
    </row>
    <row r="88" spans="1:3" x14ac:dyDescent="0.25">
      <c r="A88">
        <v>42311</v>
      </c>
      <c r="B88">
        <v>6</v>
      </c>
      <c r="C88">
        <v>0.5</v>
      </c>
    </row>
    <row r="89" spans="1:3" x14ac:dyDescent="0.25">
      <c r="A89">
        <v>42312</v>
      </c>
      <c r="B89">
        <v>6</v>
      </c>
      <c r="C89">
        <v>0.32350000000000001</v>
      </c>
    </row>
    <row r="90" spans="1:3" x14ac:dyDescent="0.25">
      <c r="A90">
        <v>42315</v>
      </c>
      <c r="B90">
        <v>6</v>
      </c>
      <c r="C90">
        <v>0.42980000000000002</v>
      </c>
    </row>
    <row r="91" spans="1:3" x14ac:dyDescent="0.25">
      <c r="A91">
        <v>42316</v>
      </c>
      <c r="B91">
        <v>6</v>
      </c>
      <c r="C91">
        <v>0.37209999999999999</v>
      </c>
    </row>
    <row r="92" spans="1:3" x14ac:dyDescent="0.25">
      <c r="A92">
        <v>42318</v>
      </c>
      <c r="B92">
        <v>6</v>
      </c>
      <c r="C92">
        <v>0.5</v>
      </c>
    </row>
    <row r="93" spans="1:3" x14ac:dyDescent="0.25">
      <c r="A93">
        <v>42319</v>
      </c>
      <c r="B93">
        <v>6</v>
      </c>
      <c r="C93">
        <v>0.44829999999999998</v>
      </c>
    </row>
    <row r="94" spans="1:3" x14ac:dyDescent="0.25">
      <c r="A94">
        <v>42323</v>
      </c>
      <c r="B94">
        <v>6</v>
      </c>
      <c r="C94">
        <v>0.47710000000000002</v>
      </c>
    </row>
    <row r="95" spans="1:3" x14ac:dyDescent="0.25">
      <c r="A95">
        <v>42324</v>
      </c>
      <c r="B95">
        <v>6</v>
      </c>
      <c r="C95">
        <v>0.55559999999999998</v>
      </c>
    </row>
    <row r="96" spans="1:3" x14ac:dyDescent="0.25">
      <c r="A96">
        <v>42325</v>
      </c>
      <c r="B96">
        <v>6</v>
      </c>
      <c r="C96">
        <v>0.45240000000000002</v>
      </c>
    </row>
    <row r="97" spans="1:3" x14ac:dyDescent="0.25">
      <c r="A97">
        <v>42326</v>
      </c>
      <c r="B97">
        <v>6</v>
      </c>
      <c r="C97">
        <v>0.6129</v>
      </c>
    </row>
    <row r="98" spans="1:3" x14ac:dyDescent="0.25">
      <c r="A98">
        <v>42327</v>
      </c>
      <c r="B98">
        <v>6</v>
      </c>
      <c r="C98">
        <v>0.5</v>
      </c>
    </row>
    <row r="99" spans="1:3" x14ac:dyDescent="0.25">
      <c r="A99">
        <v>42328</v>
      </c>
      <c r="B99">
        <v>6</v>
      </c>
      <c r="C99">
        <v>0.3548</v>
      </c>
    </row>
    <row r="100" spans="1:3" x14ac:dyDescent="0.25">
      <c r="A100">
        <v>42330</v>
      </c>
      <c r="B100">
        <v>6</v>
      </c>
      <c r="C100">
        <v>0.58889999999999998</v>
      </c>
    </row>
    <row r="101" spans="1:3" x14ac:dyDescent="0.25">
      <c r="A101">
        <v>42331</v>
      </c>
      <c r="B101">
        <v>6</v>
      </c>
      <c r="C101">
        <v>0.45450000000000002</v>
      </c>
    </row>
    <row r="102" spans="1:3" x14ac:dyDescent="0.25">
      <c r="A102">
        <v>42332</v>
      </c>
      <c r="B102">
        <v>6</v>
      </c>
      <c r="C102">
        <v>0.2727</v>
      </c>
    </row>
    <row r="103" spans="1:3" x14ac:dyDescent="0.25">
      <c r="A103">
        <v>42333</v>
      </c>
      <c r="B103">
        <v>6</v>
      </c>
      <c r="C103">
        <v>0.32429999999999998</v>
      </c>
    </row>
    <row r="104" spans="1:3" x14ac:dyDescent="0.25">
      <c r="A104">
        <v>42334</v>
      </c>
      <c r="B104">
        <v>6</v>
      </c>
      <c r="C104">
        <v>0.26529999999999998</v>
      </c>
    </row>
    <row r="105" spans="1:3" x14ac:dyDescent="0.25">
      <c r="A105">
        <v>42335</v>
      </c>
      <c r="B105">
        <v>6</v>
      </c>
      <c r="C105">
        <v>0.15</v>
      </c>
    </row>
    <row r="106" spans="1:3" x14ac:dyDescent="0.25">
      <c r="A106">
        <v>42336</v>
      </c>
      <c r="B106">
        <v>6</v>
      </c>
      <c r="C106">
        <v>0.35620000000000002</v>
      </c>
    </row>
    <row r="107" spans="1:3" x14ac:dyDescent="0.25">
      <c r="A107">
        <v>42337</v>
      </c>
      <c r="B107">
        <v>6</v>
      </c>
      <c r="C107">
        <v>0.32140000000000002</v>
      </c>
    </row>
    <row r="108" spans="1:3" x14ac:dyDescent="0.25">
      <c r="A108">
        <v>42338</v>
      </c>
      <c r="B108">
        <v>6</v>
      </c>
      <c r="C108">
        <v>0.53600000000000003</v>
      </c>
    </row>
    <row r="109" spans="1:3" x14ac:dyDescent="0.25">
      <c r="A109">
        <v>42340</v>
      </c>
      <c r="B109">
        <v>6</v>
      </c>
      <c r="C109">
        <v>0.23530000000000001</v>
      </c>
    </row>
    <row r="110" spans="1:3" x14ac:dyDescent="0.25">
      <c r="A110">
        <v>42341</v>
      </c>
      <c r="B110">
        <v>6</v>
      </c>
      <c r="C110">
        <v>0.33329999999999999</v>
      </c>
    </row>
    <row r="111" spans="1:3" x14ac:dyDescent="0.25">
      <c r="A111">
        <v>42342</v>
      </c>
      <c r="B111">
        <v>6</v>
      </c>
      <c r="C111">
        <v>0.39340000000000003</v>
      </c>
    </row>
    <row r="112" spans="1:3" x14ac:dyDescent="0.25">
      <c r="A112">
        <v>42343</v>
      </c>
      <c r="B112">
        <v>6</v>
      </c>
      <c r="C112">
        <v>0.34620000000000001</v>
      </c>
    </row>
    <row r="113" spans="1:3" x14ac:dyDescent="0.25">
      <c r="A113">
        <v>42345</v>
      </c>
      <c r="B113">
        <v>6</v>
      </c>
      <c r="C113">
        <v>0.36559999999999998</v>
      </c>
    </row>
    <row r="114" spans="1:3" x14ac:dyDescent="0.25">
      <c r="A114">
        <v>42506</v>
      </c>
      <c r="B114">
        <v>6</v>
      </c>
      <c r="C114">
        <v>0.35630000000000001</v>
      </c>
    </row>
    <row r="115" spans="1:3" x14ac:dyDescent="0.25">
      <c r="A115">
        <v>99964</v>
      </c>
      <c r="B115">
        <v>6</v>
      </c>
      <c r="C115">
        <v>0.26829999999999998</v>
      </c>
    </row>
    <row r="116" spans="1:3" x14ac:dyDescent="0.25">
      <c r="A116">
        <v>99965</v>
      </c>
      <c r="B116">
        <v>6</v>
      </c>
      <c r="C116">
        <v>0.54290000000000005</v>
      </c>
    </row>
    <row r="117" spans="1:3" x14ac:dyDescent="0.25">
      <c r="A117">
        <v>99966</v>
      </c>
      <c r="B117">
        <v>6</v>
      </c>
      <c r="C117">
        <v>0.29170000000000001</v>
      </c>
    </row>
    <row r="118" spans="1:3" x14ac:dyDescent="0.25">
      <c r="A118">
        <v>99967</v>
      </c>
      <c r="B118">
        <v>6</v>
      </c>
      <c r="C118">
        <v>0.47499999999999998</v>
      </c>
    </row>
    <row r="119" spans="1:3" x14ac:dyDescent="0.25">
      <c r="A119">
        <v>99969</v>
      </c>
      <c r="B119">
        <v>6</v>
      </c>
      <c r="C119">
        <v>0.58040000000000003</v>
      </c>
    </row>
    <row r="120" spans="1:3" x14ac:dyDescent="0.25">
      <c r="A120">
        <v>99970</v>
      </c>
      <c r="B120">
        <v>6</v>
      </c>
      <c r="C120">
        <v>0.32890000000000003</v>
      </c>
    </row>
    <row r="121" spans="1:3" x14ac:dyDescent="0.25">
      <c r="A121">
        <v>99971</v>
      </c>
      <c r="B121">
        <v>6</v>
      </c>
      <c r="C121">
        <v>0.32429999999999998</v>
      </c>
    </row>
    <row r="122" spans="1:3" x14ac:dyDescent="0.25">
      <c r="A122">
        <v>99974</v>
      </c>
      <c r="B122">
        <v>6</v>
      </c>
      <c r="C122">
        <v>0.39319999999999999</v>
      </c>
    </row>
    <row r="123" spans="1:3" x14ac:dyDescent="0.25">
      <c r="A123">
        <v>99975</v>
      </c>
      <c r="B123">
        <v>6</v>
      </c>
      <c r="C123">
        <v>0.496</v>
      </c>
    </row>
    <row r="124" spans="1:3" x14ac:dyDescent="0.25">
      <c r="A124">
        <v>99976</v>
      </c>
      <c r="B124">
        <v>6</v>
      </c>
      <c r="C124">
        <v>0.34189999999999998</v>
      </c>
    </row>
    <row r="125" spans="1:3" x14ac:dyDescent="0.25">
      <c r="A125">
        <v>99977</v>
      </c>
      <c r="B125">
        <v>6</v>
      </c>
      <c r="C125">
        <v>0.28570000000000001</v>
      </c>
    </row>
    <row r="126" spans="1:3" x14ac:dyDescent="0.25">
      <c r="A126">
        <v>99978</v>
      </c>
      <c r="B126">
        <v>6</v>
      </c>
      <c r="C126">
        <v>0.48980000000000001</v>
      </c>
    </row>
    <row r="127" spans="1:3" x14ac:dyDescent="0.25">
      <c r="A127">
        <v>99980</v>
      </c>
      <c r="B127">
        <v>6</v>
      </c>
      <c r="C127">
        <v>0.31909999999999999</v>
      </c>
    </row>
    <row r="128" spans="1:3" x14ac:dyDescent="0.25">
      <c r="A128">
        <v>99981</v>
      </c>
      <c r="B128">
        <v>6</v>
      </c>
      <c r="C128">
        <v>0.4667</v>
      </c>
    </row>
    <row r="129" spans="1:3" x14ac:dyDescent="0.25">
      <c r="A129">
        <v>99982</v>
      </c>
      <c r="B129">
        <v>6</v>
      </c>
      <c r="C129">
        <v>0.64239999999999997</v>
      </c>
    </row>
    <row r="130" spans="1:3" x14ac:dyDescent="0.25">
      <c r="A130">
        <v>99983</v>
      </c>
      <c r="B130">
        <v>6</v>
      </c>
      <c r="C130">
        <v>0.35560000000000003</v>
      </c>
    </row>
    <row r="131" spans="1:3" x14ac:dyDescent="0.25">
      <c r="A131">
        <v>99984</v>
      </c>
      <c r="B131">
        <v>6</v>
      </c>
      <c r="C131">
        <v>0.4</v>
      </c>
    </row>
    <row r="132" spans="1:3" x14ac:dyDescent="0.25">
      <c r="A132">
        <v>99985</v>
      </c>
      <c r="B132">
        <v>6</v>
      </c>
      <c r="C132">
        <v>0.21590000000000001</v>
      </c>
    </row>
    <row r="133" spans="1:3" x14ac:dyDescent="0.25">
      <c r="A133">
        <v>99986</v>
      </c>
      <c r="B133">
        <v>6</v>
      </c>
      <c r="C133">
        <v>0.34620000000000001</v>
      </c>
    </row>
    <row r="134" spans="1:3" x14ac:dyDescent="0.25">
      <c r="A134">
        <v>99988</v>
      </c>
      <c r="B134">
        <v>6</v>
      </c>
      <c r="C134">
        <v>0.4607</v>
      </c>
    </row>
    <row r="135" spans="1:3" x14ac:dyDescent="0.25">
      <c r="A135">
        <v>99990</v>
      </c>
      <c r="B135">
        <v>6</v>
      </c>
      <c r="C135">
        <v>0.31580000000000003</v>
      </c>
    </row>
    <row r="136" spans="1:3" x14ac:dyDescent="0.25">
      <c r="A136">
        <v>99991</v>
      </c>
      <c r="B136">
        <v>6</v>
      </c>
      <c r="C136">
        <v>0.2727</v>
      </c>
    </row>
    <row r="137" spans="1:3" x14ac:dyDescent="0.25">
      <c r="A137">
        <v>99992</v>
      </c>
      <c r="B137">
        <v>6</v>
      </c>
      <c r="C137">
        <v>0.22470000000000001</v>
      </c>
    </row>
    <row r="138" spans="1:3" x14ac:dyDescent="0.25">
      <c r="A138">
        <v>102235</v>
      </c>
      <c r="B138">
        <v>6</v>
      </c>
      <c r="C138">
        <v>0.5</v>
      </c>
    </row>
    <row r="139" spans="1:3" x14ac:dyDescent="0.25">
      <c r="A139">
        <v>128384</v>
      </c>
      <c r="B139">
        <v>6</v>
      </c>
      <c r="C139">
        <v>0.5</v>
      </c>
    </row>
    <row r="140" spans="1:3" x14ac:dyDescent="0.25">
      <c r="A140">
        <v>128385</v>
      </c>
      <c r="B140">
        <v>6</v>
      </c>
      <c r="C140">
        <v>0.38240000000000002</v>
      </c>
    </row>
    <row r="141" spans="1:3" x14ac:dyDescent="0.25">
      <c r="A141">
        <v>128387</v>
      </c>
      <c r="B141">
        <v>6</v>
      </c>
      <c r="C141">
        <v>0.57330000000000003</v>
      </c>
    </row>
    <row r="142" spans="1:3" x14ac:dyDescent="0.25">
      <c r="A142">
        <v>128388</v>
      </c>
      <c r="B142">
        <v>6</v>
      </c>
      <c r="C142">
        <v>0.32879999999999998</v>
      </c>
    </row>
    <row r="143" spans="1:3" x14ac:dyDescent="0.25">
      <c r="A143">
        <v>128389</v>
      </c>
      <c r="B143">
        <v>6</v>
      </c>
      <c r="C143">
        <v>0.2346</v>
      </c>
    </row>
    <row r="144" spans="1:3" x14ac:dyDescent="0.25">
      <c r="A144">
        <v>128391</v>
      </c>
      <c r="B144">
        <v>6</v>
      </c>
      <c r="C144">
        <v>0.49109999999999998</v>
      </c>
    </row>
    <row r="145" spans="1:3" x14ac:dyDescent="0.25">
      <c r="A145">
        <v>128392</v>
      </c>
      <c r="B145">
        <v>6</v>
      </c>
      <c r="C145">
        <v>0.21049999999999999</v>
      </c>
    </row>
    <row r="146" spans="1:3" x14ac:dyDescent="0.25">
      <c r="A146">
        <v>128394</v>
      </c>
      <c r="B146">
        <v>6</v>
      </c>
      <c r="C146">
        <v>0.1905</v>
      </c>
    </row>
    <row r="147" spans="1:3" x14ac:dyDescent="0.25">
      <c r="A147">
        <v>128395</v>
      </c>
      <c r="B147">
        <v>6</v>
      </c>
      <c r="C147">
        <v>0.43240000000000001</v>
      </c>
    </row>
    <row r="148" spans="1:3" x14ac:dyDescent="0.25">
      <c r="A148">
        <v>128398</v>
      </c>
      <c r="B148">
        <v>6</v>
      </c>
      <c r="C148">
        <v>0.53129999999999999</v>
      </c>
    </row>
    <row r="149" spans="1:3" x14ac:dyDescent="0.25">
      <c r="A149">
        <v>128399</v>
      </c>
      <c r="B149">
        <v>6</v>
      </c>
      <c r="C149">
        <v>0.2258</v>
      </c>
    </row>
    <row r="150" spans="1:3" x14ac:dyDescent="0.25">
      <c r="A150">
        <v>128401</v>
      </c>
      <c r="B150">
        <v>6</v>
      </c>
      <c r="C150">
        <v>0.38100000000000001</v>
      </c>
    </row>
    <row r="151" spans="1:3" x14ac:dyDescent="0.25">
      <c r="A151">
        <v>128402</v>
      </c>
      <c r="B151">
        <v>6</v>
      </c>
      <c r="C151">
        <v>0.35560000000000003</v>
      </c>
    </row>
    <row r="152" spans="1:3" x14ac:dyDescent="0.25">
      <c r="A152">
        <v>128403</v>
      </c>
      <c r="B152">
        <v>6</v>
      </c>
      <c r="C152">
        <v>0.37659999999999999</v>
      </c>
    </row>
    <row r="153" spans="1:3" x14ac:dyDescent="0.25">
      <c r="A153">
        <v>128404</v>
      </c>
      <c r="B153">
        <v>6</v>
      </c>
      <c r="C153">
        <v>0.41099999999999998</v>
      </c>
    </row>
    <row r="154" spans="1:3" x14ac:dyDescent="0.25">
      <c r="A154">
        <v>128405</v>
      </c>
      <c r="B154">
        <v>6</v>
      </c>
      <c r="C154">
        <v>0.52439999999999998</v>
      </c>
    </row>
    <row r="155" spans="1:3" x14ac:dyDescent="0.25">
      <c r="A155">
        <v>128408</v>
      </c>
      <c r="B155">
        <v>6</v>
      </c>
      <c r="C155">
        <v>0.28050000000000003</v>
      </c>
    </row>
    <row r="156" spans="1:3" x14ac:dyDescent="0.25">
      <c r="A156">
        <v>128409</v>
      </c>
      <c r="B156">
        <v>6</v>
      </c>
      <c r="C156">
        <v>0.21429999999999999</v>
      </c>
    </row>
    <row r="157" spans="1:3" x14ac:dyDescent="0.25">
      <c r="A157">
        <v>128411</v>
      </c>
      <c r="B157">
        <v>6</v>
      </c>
      <c r="C157">
        <v>0.30990000000000001</v>
      </c>
    </row>
    <row r="158" spans="1:3" x14ac:dyDescent="0.25">
      <c r="A158">
        <v>128412</v>
      </c>
      <c r="B158">
        <v>6</v>
      </c>
      <c r="C158">
        <v>0.67059999999999997</v>
      </c>
    </row>
    <row r="159" spans="1:3" x14ac:dyDescent="0.25">
      <c r="A159">
        <v>128413</v>
      </c>
      <c r="B159">
        <v>6</v>
      </c>
      <c r="C159">
        <v>0.29409999999999997</v>
      </c>
    </row>
    <row r="160" spans="1:3" x14ac:dyDescent="0.25">
      <c r="A160">
        <v>128417</v>
      </c>
      <c r="B160">
        <v>6</v>
      </c>
      <c r="C160">
        <v>0.44440000000000002</v>
      </c>
    </row>
    <row r="161" spans="1:3" x14ac:dyDescent="0.25">
      <c r="A161">
        <v>128418</v>
      </c>
      <c r="B161">
        <v>6</v>
      </c>
      <c r="C161">
        <v>9.7600000000000006E-2</v>
      </c>
    </row>
    <row r="162" spans="1:3" x14ac:dyDescent="0.25">
      <c r="A162">
        <v>128419</v>
      </c>
      <c r="B162">
        <v>6</v>
      </c>
      <c r="C162">
        <v>0.63100000000000001</v>
      </c>
    </row>
    <row r="163" spans="1:3" x14ac:dyDescent="0.25">
      <c r="A163">
        <v>128421</v>
      </c>
      <c r="B163">
        <v>6</v>
      </c>
      <c r="C163">
        <v>0.2979</v>
      </c>
    </row>
    <row r="164" spans="1:3" x14ac:dyDescent="0.25">
      <c r="A164">
        <v>128423</v>
      </c>
      <c r="B164">
        <v>6</v>
      </c>
      <c r="C164">
        <v>0.4844</v>
      </c>
    </row>
    <row r="165" spans="1:3" x14ac:dyDescent="0.25">
      <c r="A165">
        <v>128424</v>
      </c>
      <c r="B165">
        <v>6</v>
      </c>
      <c r="C165">
        <v>0.38669999999999999</v>
      </c>
    </row>
    <row r="166" spans="1:3" x14ac:dyDescent="0.25">
      <c r="A166">
        <v>128425</v>
      </c>
      <c r="B166">
        <v>6</v>
      </c>
      <c r="C166">
        <v>0.4</v>
      </c>
    </row>
    <row r="167" spans="1:3" x14ac:dyDescent="0.25">
      <c r="A167">
        <v>128426</v>
      </c>
      <c r="B167">
        <v>6</v>
      </c>
      <c r="C167">
        <v>0.5504</v>
      </c>
    </row>
    <row r="168" spans="1:3" x14ac:dyDescent="0.25">
      <c r="A168">
        <v>128427</v>
      </c>
      <c r="B168">
        <v>6</v>
      </c>
      <c r="C168">
        <v>0.64339999999999997</v>
      </c>
    </row>
    <row r="169" spans="1:3" x14ac:dyDescent="0.25">
      <c r="A169">
        <v>128428</v>
      </c>
      <c r="B169">
        <v>6</v>
      </c>
      <c r="C169">
        <v>0.52939999999999998</v>
      </c>
    </row>
    <row r="170" spans="1:3" x14ac:dyDescent="0.25">
      <c r="A170">
        <v>128429</v>
      </c>
      <c r="B170">
        <v>6</v>
      </c>
      <c r="C170">
        <v>0.31380000000000002</v>
      </c>
    </row>
    <row r="171" spans="1:3" x14ac:dyDescent="0.25">
      <c r="A171">
        <v>128430</v>
      </c>
      <c r="B171">
        <v>6</v>
      </c>
      <c r="C171">
        <v>0.33329999999999999</v>
      </c>
    </row>
    <row r="172" spans="1:3" x14ac:dyDescent="0.25">
      <c r="A172">
        <v>128497</v>
      </c>
      <c r="B172">
        <v>6</v>
      </c>
      <c r="C172">
        <v>0.48609999999999998</v>
      </c>
    </row>
    <row r="173" spans="1:3" x14ac:dyDescent="0.25">
      <c r="A173">
        <v>128498</v>
      </c>
      <c r="B173">
        <v>6</v>
      </c>
      <c r="C173">
        <v>0.41410000000000002</v>
      </c>
    </row>
    <row r="174" spans="1:3" x14ac:dyDescent="0.25">
      <c r="A174">
        <v>129126</v>
      </c>
      <c r="B174">
        <v>6</v>
      </c>
      <c r="C174">
        <v>0.55559999999999998</v>
      </c>
    </row>
    <row r="175" spans="1:3" x14ac:dyDescent="0.25">
      <c r="A175">
        <v>133139</v>
      </c>
      <c r="B175">
        <v>6</v>
      </c>
      <c r="C175">
        <v>0.19120000000000001</v>
      </c>
    </row>
    <row r="176" spans="1:3" x14ac:dyDescent="0.25">
      <c r="A176">
        <v>140945</v>
      </c>
      <c r="B176">
        <v>6</v>
      </c>
      <c r="C176">
        <v>0.44440000000000002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2"/>
  <sheetViews>
    <sheetView topLeftCell="A153" workbookViewId="0">
      <selection activeCell="F1" sqref="F1"/>
    </sheetView>
  </sheetViews>
  <sheetFormatPr defaultRowHeight="15" x14ac:dyDescent="0.25"/>
  <sheetData>
    <row r="1" spans="1:9" x14ac:dyDescent="0.25">
      <c r="A1" t="s">
        <v>22</v>
      </c>
      <c r="B1" t="s">
        <v>29</v>
      </c>
      <c r="C1" t="s">
        <v>30</v>
      </c>
      <c r="E1" t="s">
        <v>22</v>
      </c>
      <c r="F1" t="s">
        <v>37</v>
      </c>
      <c r="I1" t="s">
        <v>33</v>
      </c>
    </row>
    <row r="2" spans="1:9" x14ac:dyDescent="0.25">
      <c r="A2">
        <v>42186</v>
      </c>
      <c r="B2" t="s">
        <v>31</v>
      </c>
      <c r="C2">
        <v>24</v>
      </c>
      <c r="E2">
        <v>42186</v>
      </c>
      <c r="F2">
        <f>SUMIFS($C$2:$C$352,$A$2:$A$352,E2,$B$2:$B$352,"FAILURE")/SUMIFS($C$2:$C$352,$A$2:$A$352,E2)</f>
        <v>0.40677966101694918</v>
      </c>
      <c r="I2" t="s">
        <v>34</v>
      </c>
    </row>
    <row r="3" spans="1:9" x14ac:dyDescent="0.25">
      <c r="A3">
        <v>42186</v>
      </c>
      <c r="B3" t="s">
        <v>32</v>
      </c>
      <c r="C3">
        <v>35</v>
      </c>
      <c r="E3">
        <v>42187</v>
      </c>
      <c r="F3">
        <f t="shared" ref="F3:F66" si="0">SUMIFS($C$2:$C$352,$A$2:$A$352,E3,$B$2:$B$352,"FAILURE")/SUMIFS($C$2:$C$352,$A$2:$A$352,E3)</f>
        <v>0.33333333333333331</v>
      </c>
      <c r="I3" t="s">
        <v>27</v>
      </c>
    </row>
    <row r="4" spans="1:9" x14ac:dyDescent="0.25">
      <c r="A4">
        <v>42187</v>
      </c>
      <c r="B4" t="s">
        <v>31</v>
      </c>
      <c r="C4">
        <v>7</v>
      </c>
      <c r="E4">
        <v>42188</v>
      </c>
      <c r="F4">
        <f t="shared" si="0"/>
        <v>0.46666666666666667</v>
      </c>
      <c r="I4" t="s">
        <v>35</v>
      </c>
    </row>
    <row r="5" spans="1:9" x14ac:dyDescent="0.25">
      <c r="A5">
        <v>42187</v>
      </c>
      <c r="B5" t="s">
        <v>32</v>
      </c>
      <c r="C5">
        <v>14</v>
      </c>
      <c r="E5">
        <v>42189</v>
      </c>
      <c r="F5">
        <f t="shared" si="0"/>
        <v>0.27586206896551724</v>
      </c>
    </row>
    <row r="6" spans="1:9" x14ac:dyDescent="0.25">
      <c r="A6">
        <v>42188</v>
      </c>
      <c r="B6" t="s">
        <v>31</v>
      </c>
      <c r="C6">
        <v>7</v>
      </c>
      <c r="E6">
        <v>42191</v>
      </c>
      <c r="F6">
        <f t="shared" si="0"/>
        <v>0.17391304347826086</v>
      </c>
    </row>
    <row r="7" spans="1:9" x14ac:dyDescent="0.25">
      <c r="A7">
        <v>42188</v>
      </c>
      <c r="B7" t="s">
        <v>32</v>
      </c>
      <c r="C7">
        <v>8</v>
      </c>
      <c r="E7">
        <v>42192</v>
      </c>
      <c r="F7">
        <f t="shared" si="0"/>
        <v>0.375</v>
      </c>
    </row>
    <row r="8" spans="1:9" x14ac:dyDescent="0.25">
      <c r="A8">
        <v>42189</v>
      </c>
      <c r="B8" t="s">
        <v>31</v>
      </c>
      <c r="C8">
        <v>16</v>
      </c>
      <c r="E8">
        <v>42193</v>
      </c>
      <c r="F8">
        <f t="shared" si="0"/>
        <v>0.6071428571428571</v>
      </c>
    </row>
    <row r="9" spans="1:9" x14ac:dyDescent="0.25">
      <c r="A9">
        <v>42189</v>
      </c>
      <c r="B9" t="s">
        <v>32</v>
      </c>
      <c r="C9">
        <v>42</v>
      </c>
      <c r="E9">
        <v>42194</v>
      </c>
      <c r="F9">
        <f t="shared" si="0"/>
        <v>0.18518518518518517</v>
      </c>
    </row>
    <row r="10" spans="1:9" x14ac:dyDescent="0.25">
      <c r="A10">
        <v>42191</v>
      </c>
      <c r="B10" t="s">
        <v>31</v>
      </c>
      <c r="C10">
        <v>4</v>
      </c>
      <c r="E10">
        <v>42198</v>
      </c>
      <c r="F10">
        <f t="shared" si="0"/>
        <v>0.31343283582089554</v>
      </c>
    </row>
    <row r="11" spans="1:9" x14ac:dyDescent="0.25">
      <c r="A11">
        <v>42191</v>
      </c>
      <c r="B11" t="s">
        <v>32</v>
      </c>
      <c r="C11">
        <v>19</v>
      </c>
      <c r="E11">
        <v>42199</v>
      </c>
      <c r="F11">
        <f t="shared" si="0"/>
        <v>0.66666666666666663</v>
      </c>
    </row>
    <row r="12" spans="1:9" x14ac:dyDescent="0.25">
      <c r="A12">
        <v>42192</v>
      </c>
      <c r="B12" t="s">
        <v>31</v>
      </c>
      <c r="C12">
        <v>12</v>
      </c>
      <c r="E12">
        <v>42201</v>
      </c>
      <c r="F12">
        <f t="shared" si="0"/>
        <v>6.0606060606060608E-2</v>
      </c>
    </row>
    <row r="13" spans="1:9" x14ac:dyDescent="0.25">
      <c r="A13">
        <v>42192</v>
      </c>
      <c r="B13" t="s">
        <v>32</v>
      </c>
      <c r="C13">
        <v>20</v>
      </c>
      <c r="E13">
        <v>42203</v>
      </c>
      <c r="F13">
        <f t="shared" si="0"/>
        <v>0.52542372881355937</v>
      </c>
    </row>
    <row r="14" spans="1:9" x14ac:dyDescent="0.25">
      <c r="A14">
        <v>42193</v>
      </c>
      <c r="B14" t="s">
        <v>31</v>
      </c>
      <c r="C14">
        <v>17</v>
      </c>
      <c r="E14">
        <v>42204</v>
      </c>
      <c r="F14">
        <f t="shared" si="0"/>
        <v>0.60256410256410253</v>
      </c>
    </row>
    <row r="15" spans="1:9" x14ac:dyDescent="0.25">
      <c r="A15">
        <v>42193</v>
      </c>
      <c r="B15" t="s">
        <v>32</v>
      </c>
      <c r="C15">
        <v>11</v>
      </c>
      <c r="E15">
        <v>42205</v>
      </c>
      <c r="F15">
        <f t="shared" si="0"/>
        <v>0.8666666666666667</v>
      </c>
    </row>
    <row r="16" spans="1:9" x14ac:dyDescent="0.25">
      <c r="A16">
        <v>42194</v>
      </c>
      <c r="B16" t="s">
        <v>31</v>
      </c>
      <c r="C16">
        <v>5</v>
      </c>
      <c r="E16">
        <v>42206</v>
      </c>
      <c r="F16">
        <f t="shared" si="0"/>
        <v>0.28409090909090912</v>
      </c>
    </row>
    <row r="17" spans="1:6" x14ac:dyDescent="0.25">
      <c r="A17">
        <v>42194</v>
      </c>
      <c r="B17" t="s">
        <v>32</v>
      </c>
      <c r="C17">
        <v>22</v>
      </c>
      <c r="E17">
        <v>42207</v>
      </c>
      <c r="F17">
        <f t="shared" si="0"/>
        <v>0.21428571428571427</v>
      </c>
    </row>
    <row r="18" spans="1:6" x14ac:dyDescent="0.25">
      <c r="A18">
        <v>42198</v>
      </c>
      <c r="B18" t="s">
        <v>31</v>
      </c>
      <c r="C18">
        <v>21</v>
      </c>
      <c r="E18">
        <v>42208</v>
      </c>
      <c r="F18">
        <f t="shared" si="0"/>
        <v>0.58181818181818179</v>
      </c>
    </row>
    <row r="19" spans="1:6" x14ac:dyDescent="0.25">
      <c r="A19">
        <v>42198</v>
      </c>
      <c r="B19" t="s">
        <v>32</v>
      </c>
      <c r="C19">
        <v>46</v>
      </c>
      <c r="E19">
        <v>42210</v>
      </c>
      <c r="F19">
        <f t="shared" si="0"/>
        <v>0.52631578947368418</v>
      </c>
    </row>
    <row r="20" spans="1:6" x14ac:dyDescent="0.25">
      <c r="A20">
        <v>42199</v>
      </c>
      <c r="B20" t="s">
        <v>31</v>
      </c>
      <c r="C20">
        <v>2</v>
      </c>
      <c r="E20">
        <v>42212</v>
      </c>
      <c r="F20">
        <f t="shared" si="0"/>
        <v>0.43333333333333335</v>
      </c>
    </row>
    <row r="21" spans="1:6" x14ac:dyDescent="0.25">
      <c r="A21">
        <v>42199</v>
      </c>
      <c r="B21" t="s">
        <v>32</v>
      </c>
      <c r="C21">
        <v>1</v>
      </c>
      <c r="E21">
        <v>42213</v>
      </c>
      <c r="F21">
        <f t="shared" si="0"/>
        <v>0.62745098039215685</v>
      </c>
    </row>
    <row r="22" spans="1:6" x14ac:dyDescent="0.25">
      <c r="A22">
        <v>42201</v>
      </c>
      <c r="B22" t="s">
        <v>31</v>
      </c>
      <c r="C22">
        <v>2</v>
      </c>
      <c r="E22">
        <v>42214</v>
      </c>
      <c r="F22">
        <f t="shared" si="0"/>
        <v>0.38775510204081631</v>
      </c>
    </row>
    <row r="23" spans="1:6" x14ac:dyDescent="0.25">
      <c r="A23">
        <v>42201</v>
      </c>
      <c r="B23" t="s">
        <v>32</v>
      </c>
      <c r="C23">
        <v>31</v>
      </c>
      <c r="E23">
        <v>42215</v>
      </c>
      <c r="F23">
        <f t="shared" si="0"/>
        <v>0.48571428571428571</v>
      </c>
    </row>
    <row r="24" spans="1:6" x14ac:dyDescent="0.25">
      <c r="A24">
        <v>42203</v>
      </c>
      <c r="B24" t="s">
        <v>31</v>
      </c>
      <c r="C24">
        <v>31</v>
      </c>
      <c r="E24">
        <v>42217</v>
      </c>
      <c r="F24">
        <f t="shared" si="0"/>
        <v>0.46666666666666667</v>
      </c>
    </row>
    <row r="25" spans="1:6" x14ac:dyDescent="0.25">
      <c r="A25">
        <v>42203</v>
      </c>
      <c r="B25" t="s">
        <v>32</v>
      </c>
      <c r="C25">
        <v>28</v>
      </c>
      <c r="E25">
        <v>42218</v>
      </c>
      <c r="F25">
        <f t="shared" si="0"/>
        <v>0.1875</v>
      </c>
    </row>
    <row r="26" spans="1:6" x14ac:dyDescent="0.25">
      <c r="A26">
        <v>42204</v>
      </c>
      <c r="B26" t="s">
        <v>31</v>
      </c>
      <c r="C26">
        <v>47</v>
      </c>
      <c r="E26">
        <v>42219</v>
      </c>
      <c r="F26">
        <f t="shared" si="0"/>
        <v>0.15</v>
      </c>
    </row>
    <row r="27" spans="1:6" x14ac:dyDescent="0.25">
      <c r="A27">
        <v>42204</v>
      </c>
      <c r="B27" t="s">
        <v>32</v>
      </c>
      <c r="C27">
        <v>31</v>
      </c>
      <c r="E27">
        <v>42220</v>
      </c>
      <c r="F27">
        <f t="shared" si="0"/>
        <v>0.4838709677419355</v>
      </c>
    </row>
    <row r="28" spans="1:6" x14ac:dyDescent="0.25">
      <c r="A28">
        <v>42205</v>
      </c>
      <c r="B28" t="s">
        <v>31</v>
      </c>
      <c r="C28">
        <v>13</v>
      </c>
      <c r="E28">
        <v>42221</v>
      </c>
      <c r="F28">
        <f t="shared" si="0"/>
        <v>0.26923076923076922</v>
      </c>
    </row>
    <row r="29" spans="1:6" x14ac:dyDescent="0.25">
      <c r="A29">
        <v>42205</v>
      </c>
      <c r="B29" t="s">
        <v>32</v>
      </c>
      <c r="C29">
        <v>2</v>
      </c>
      <c r="E29">
        <v>42222</v>
      </c>
      <c r="F29">
        <f t="shared" si="0"/>
        <v>0.62204724409448819</v>
      </c>
    </row>
    <row r="30" spans="1:6" x14ac:dyDescent="0.25">
      <c r="A30">
        <v>42206</v>
      </c>
      <c r="B30" t="s">
        <v>31</v>
      </c>
      <c r="C30">
        <v>25</v>
      </c>
      <c r="E30">
        <v>42223</v>
      </c>
      <c r="F30">
        <f t="shared" si="0"/>
        <v>0.3888888888888889</v>
      </c>
    </row>
    <row r="31" spans="1:6" x14ac:dyDescent="0.25">
      <c r="A31">
        <v>42206</v>
      </c>
      <c r="B31" t="s">
        <v>32</v>
      </c>
      <c r="C31">
        <v>63</v>
      </c>
      <c r="E31">
        <v>42224</v>
      </c>
      <c r="F31">
        <f t="shared" si="0"/>
        <v>0.24</v>
      </c>
    </row>
    <row r="32" spans="1:6" x14ac:dyDescent="0.25">
      <c r="A32">
        <v>42207</v>
      </c>
      <c r="B32" t="s">
        <v>31</v>
      </c>
      <c r="C32">
        <v>12</v>
      </c>
      <c r="E32">
        <v>42225</v>
      </c>
      <c r="F32">
        <f t="shared" si="0"/>
        <v>0.31034482758620691</v>
      </c>
    </row>
    <row r="33" spans="1:6" x14ac:dyDescent="0.25">
      <c r="A33">
        <v>42207</v>
      </c>
      <c r="B33" t="s">
        <v>32</v>
      </c>
      <c r="C33">
        <v>44</v>
      </c>
      <c r="E33">
        <v>42229</v>
      </c>
      <c r="F33">
        <f t="shared" si="0"/>
        <v>0.16666666666666666</v>
      </c>
    </row>
    <row r="34" spans="1:6" x14ac:dyDescent="0.25">
      <c r="A34">
        <v>42208</v>
      </c>
      <c r="B34" t="s">
        <v>31</v>
      </c>
      <c r="C34">
        <v>32</v>
      </c>
      <c r="E34">
        <v>42230</v>
      </c>
      <c r="F34">
        <f t="shared" si="0"/>
        <v>0.44117647058823528</v>
      </c>
    </row>
    <row r="35" spans="1:6" x14ac:dyDescent="0.25">
      <c r="A35">
        <v>42208</v>
      </c>
      <c r="B35" t="s">
        <v>32</v>
      </c>
      <c r="C35">
        <v>23</v>
      </c>
      <c r="E35">
        <v>42231</v>
      </c>
      <c r="F35">
        <f t="shared" si="0"/>
        <v>0.22413793103448276</v>
      </c>
    </row>
    <row r="36" spans="1:6" x14ac:dyDescent="0.25">
      <c r="A36">
        <v>42210</v>
      </c>
      <c r="B36" t="s">
        <v>31</v>
      </c>
      <c r="C36">
        <v>40</v>
      </c>
      <c r="E36">
        <v>42232</v>
      </c>
      <c r="F36">
        <f t="shared" si="0"/>
        <v>0.1111111111111111</v>
      </c>
    </row>
    <row r="37" spans="1:6" x14ac:dyDescent="0.25">
      <c r="A37">
        <v>42210</v>
      </c>
      <c r="B37" t="s">
        <v>32</v>
      </c>
      <c r="C37">
        <v>36</v>
      </c>
      <c r="E37">
        <v>42233</v>
      </c>
      <c r="F37">
        <f t="shared" si="0"/>
        <v>0.5</v>
      </c>
    </row>
    <row r="38" spans="1:6" x14ac:dyDescent="0.25">
      <c r="A38">
        <v>42212</v>
      </c>
      <c r="B38" t="s">
        <v>31</v>
      </c>
      <c r="C38">
        <v>26</v>
      </c>
      <c r="E38">
        <v>42235</v>
      </c>
      <c r="F38">
        <f t="shared" si="0"/>
        <v>0.36440677966101692</v>
      </c>
    </row>
    <row r="39" spans="1:6" x14ac:dyDescent="0.25">
      <c r="A39">
        <v>42212</v>
      </c>
      <c r="B39" t="s">
        <v>32</v>
      </c>
      <c r="C39">
        <v>34</v>
      </c>
      <c r="E39">
        <v>42237</v>
      </c>
      <c r="F39">
        <f t="shared" si="0"/>
        <v>0.39473684210526316</v>
      </c>
    </row>
    <row r="40" spans="1:6" x14ac:dyDescent="0.25">
      <c r="A40">
        <v>42213</v>
      </c>
      <c r="B40" t="s">
        <v>31</v>
      </c>
      <c r="C40">
        <v>32</v>
      </c>
      <c r="E40">
        <v>42238</v>
      </c>
      <c r="F40">
        <f t="shared" si="0"/>
        <v>0.25735294117647056</v>
      </c>
    </row>
    <row r="41" spans="1:6" x14ac:dyDescent="0.25">
      <c r="A41">
        <v>42213</v>
      </c>
      <c r="B41" t="s">
        <v>32</v>
      </c>
      <c r="C41">
        <v>19</v>
      </c>
      <c r="E41">
        <v>42240</v>
      </c>
      <c r="F41">
        <f t="shared" si="0"/>
        <v>0.65</v>
      </c>
    </row>
    <row r="42" spans="1:6" x14ac:dyDescent="0.25">
      <c r="A42">
        <v>42214</v>
      </c>
      <c r="B42" t="s">
        <v>31</v>
      </c>
      <c r="C42">
        <v>19</v>
      </c>
      <c r="E42">
        <v>42241</v>
      </c>
      <c r="F42">
        <f t="shared" si="0"/>
        <v>0.59523809523809523</v>
      </c>
    </row>
    <row r="43" spans="1:6" x14ac:dyDescent="0.25">
      <c r="A43">
        <v>42214</v>
      </c>
      <c r="B43" t="s">
        <v>32</v>
      </c>
      <c r="C43">
        <v>30</v>
      </c>
      <c r="E43">
        <v>42242</v>
      </c>
      <c r="F43">
        <f t="shared" si="0"/>
        <v>0.47619047619047616</v>
      </c>
    </row>
    <row r="44" spans="1:6" x14ac:dyDescent="0.25">
      <c r="A44">
        <v>42215</v>
      </c>
      <c r="B44" t="s">
        <v>31</v>
      </c>
      <c r="C44">
        <v>17</v>
      </c>
      <c r="E44">
        <v>42243</v>
      </c>
      <c r="F44">
        <f t="shared" si="0"/>
        <v>0.22142857142857142</v>
      </c>
    </row>
    <row r="45" spans="1:6" x14ac:dyDescent="0.25">
      <c r="A45">
        <v>42215</v>
      </c>
      <c r="B45" t="s">
        <v>32</v>
      </c>
      <c r="C45">
        <v>18</v>
      </c>
      <c r="E45">
        <v>42245</v>
      </c>
      <c r="F45">
        <f t="shared" si="0"/>
        <v>0.27868852459016391</v>
      </c>
    </row>
    <row r="46" spans="1:6" x14ac:dyDescent="0.25">
      <c r="A46">
        <v>42217</v>
      </c>
      <c r="B46" t="s">
        <v>31</v>
      </c>
      <c r="C46">
        <v>14</v>
      </c>
      <c r="E46">
        <v>42246</v>
      </c>
      <c r="F46">
        <f t="shared" si="0"/>
        <v>0.2</v>
      </c>
    </row>
    <row r="47" spans="1:6" x14ac:dyDescent="0.25">
      <c r="A47">
        <v>42217</v>
      </c>
      <c r="B47" t="s">
        <v>32</v>
      </c>
      <c r="C47">
        <v>16</v>
      </c>
      <c r="E47">
        <v>42248</v>
      </c>
      <c r="F47">
        <f t="shared" si="0"/>
        <v>0.40277777777777779</v>
      </c>
    </row>
    <row r="48" spans="1:6" x14ac:dyDescent="0.25">
      <c r="A48">
        <v>42218</v>
      </c>
      <c r="B48" t="s">
        <v>31</v>
      </c>
      <c r="C48">
        <v>6</v>
      </c>
      <c r="E48">
        <v>42249</v>
      </c>
      <c r="F48">
        <f t="shared" si="0"/>
        <v>0.52830188679245282</v>
      </c>
    </row>
    <row r="49" spans="1:6" x14ac:dyDescent="0.25">
      <c r="A49">
        <v>42218</v>
      </c>
      <c r="B49" t="s">
        <v>32</v>
      </c>
      <c r="C49">
        <v>26</v>
      </c>
      <c r="E49">
        <v>42250</v>
      </c>
      <c r="F49">
        <f t="shared" si="0"/>
        <v>0.34615384615384615</v>
      </c>
    </row>
    <row r="50" spans="1:6" x14ac:dyDescent="0.25">
      <c r="A50">
        <v>42219</v>
      </c>
      <c r="B50" t="s">
        <v>31</v>
      </c>
      <c r="C50">
        <v>3</v>
      </c>
      <c r="E50">
        <v>42251</v>
      </c>
      <c r="F50">
        <f t="shared" si="0"/>
        <v>0.46666666666666667</v>
      </c>
    </row>
    <row r="51" spans="1:6" x14ac:dyDescent="0.25">
      <c r="A51">
        <v>42219</v>
      </c>
      <c r="B51" t="s">
        <v>32</v>
      </c>
      <c r="C51">
        <v>17</v>
      </c>
      <c r="E51">
        <v>42252</v>
      </c>
      <c r="F51">
        <f t="shared" si="0"/>
        <v>0.32</v>
      </c>
    </row>
    <row r="52" spans="1:6" x14ac:dyDescent="0.25">
      <c r="A52">
        <v>42220</v>
      </c>
      <c r="B52" t="s">
        <v>31</v>
      </c>
      <c r="C52">
        <v>15</v>
      </c>
      <c r="E52">
        <v>42253</v>
      </c>
      <c r="F52">
        <f t="shared" si="0"/>
        <v>0.16666666666666666</v>
      </c>
    </row>
    <row r="53" spans="1:6" x14ac:dyDescent="0.25">
      <c r="A53">
        <v>42220</v>
      </c>
      <c r="B53" t="s">
        <v>32</v>
      </c>
      <c r="C53">
        <v>16</v>
      </c>
      <c r="E53">
        <v>42256</v>
      </c>
      <c r="F53">
        <f t="shared" si="0"/>
        <v>0.6428571428571429</v>
      </c>
    </row>
    <row r="54" spans="1:6" x14ac:dyDescent="0.25">
      <c r="A54">
        <v>42221</v>
      </c>
      <c r="B54" t="s">
        <v>31</v>
      </c>
      <c r="C54">
        <v>21</v>
      </c>
      <c r="E54">
        <v>42258</v>
      </c>
      <c r="F54">
        <f t="shared" si="0"/>
        <v>0.625</v>
      </c>
    </row>
    <row r="55" spans="1:6" x14ac:dyDescent="0.25">
      <c r="A55">
        <v>42221</v>
      </c>
      <c r="B55" t="s">
        <v>32</v>
      </c>
      <c r="C55">
        <v>57</v>
      </c>
      <c r="E55">
        <v>42261</v>
      </c>
      <c r="F55">
        <f t="shared" si="0"/>
        <v>0.46875</v>
      </c>
    </row>
    <row r="56" spans="1:6" x14ac:dyDescent="0.25">
      <c r="A56">
        <v>42222</v>
      </c>
      <c r="B56" t="s">
        <v>31</v>
      </c>
      <c r="C56">
        <v>158</v>
      </c>
      <c r="E56">
        <v>42262</v>
      </c>
      <c r="F56">
        <f t="shared" si="0"/>
        <v>0.31428571428571428</v>
      </c>
    </row>
    <row r="57" spans="1:6" x14ac:dyDescent="0.25">
      <c r="A57">
        <v>42222</v>
      </c>
      <c r="B57" t="s">
        <v>32</v>
      </c>
      <c r="C57">
        <v>96</v>
      </c>
      <c r="E57">
        <v>42263</v>
      </c>
      <c r="F57">
        <f t="shared" si="0"/>
        <v>0.35294117647058826</v>
      </c>
    </row>
    <row r="58" spans="1:6" x14ac:dyDescent="0.25">
      <c r="A58">
        <v>42223</v>
      </c>
      <c r="B58" t="s">
        <v>31</v>
      </c>
      <c r="C58">
        <v>14</v>
      </c>
      <c r="E58">
        <v>42264</v>
      </c>
      <c r="F58">
        <f t="shared" si="0"/>
        <v>0.5714285714285714</v>
      </c>
    </row>
    <row r="59" spans="1:6" x14ac:dyDescent="0.25">
      <c r="A59">
        <v>42223</v>
      </c>
      <c r="B59" t="s">
        <v>32</v>
      </c>
      <c r="C59">
        <v>22</v>
      </c>
      <c r="E59">
        <v>42265</v>
      </c>
      <c r="F59">
        <f t="shared" si="0"/>
        <v>0.55319148936170215</v>
      </c>
    </row>
    <row r="60" spans="1:6" x14ac:dyDescent="0.25">
      <c r="A60">
        <v>42224</v>
      </c>
      <c r="B60" t="s">
        <v>31</v>
      </c>
      <c r="C60">
        <v>6</v>
      </c>
      <c r="E60">
        <v>42267</v>
      </c>
      <c r="F60">
        <f t="shared" si="0"/>
        <v>0.2857142857142857</v>
      </c>
    </row>
    <row r="61" spans="1:6" x14ac:dyDescent="0.25">
      <c r="A61">
        <v>42224</v>
      </c>
      <c r="B61" t="s">
        <v>32</v>
      </c>
      <c r="C61">
        <v>19</v>
      </c>
      <c r="E61">
        <v>42268</v>
      </c>
      <c r="F61">
        <f t="shared" si="0"/>
        <v>0.32</v>
      </c>
    </row>
    <row r="62" spans="1:6" x14ac:dyDescent="0.25">
      <c r="A62">
        <v>42225</v>
      </c>
      <c r="B62" t="s">
        <v>31</v>
      </c>
      <c r="C62">
        <v>9</v>
      </c>
      <c r="E62">
        <v>42269</v>
      </c>
      <c r="F62">
        <f t="shared" si="0"/>
        <v>0.41666666666666669</v>
      </c>
    </row>
    <row r="63" spans="1:6" x14ac:dyDescent="0.25">
      <c r="A63">
        <v>42225</v>
      </c>
      <c r="B63" t="s">
        <v>32</v>
      </c>
      <c r="C63">
        <v>20</v>
      </c>
      <c r="E63">
        <v>42272</v>
      </c>
      <c r="F63">
        <f t="shared" si="0"/>
        <v>0.24285714285714285</v>
      </c>
    </row>
    <row r="64" spans="1:6" x14ac:dyDescent="0.25">
      <c r="A64">
        <v>42229</v>
      </c>
      <c r="B64" t="s">
        <v>31</v>
      </c>
      <c r="C64">
        <v>6</v>
      </c>
      <c r="E64">
        <v>42274</v>
      </c>
      <c r="F64">
        <f t="shared" si="0"/>
        <v>0.32786885245901637</v>
      </c>
    </row>
    <row r="65" spans="1:6" x14ac:dyDescent="0.25">
      <c r="A65">
        <v>42229</v>
      </c>
      <c r="B65" t="s">
        <v>32</v>
      </c>
      <c r="C65">
        <v>30</v>
      </c>
      <c r="E65">
        <v>42277</v>
      </c>
      <c r="F65">
        <f t="shared" si="0"/>
        <v>0.51851851851851849</v>
      </c>
    </row>
    <row r="66" spans="1:6" x14ac:dyDescent="0.25">
      <c r="A66">
        <v>42230</v>
      </c>
      <c r="B66" t="s">
        <v>31</v>
      </c>
      <c r="C66">
        <v>15</v>
      </c>
      <c r="E66">
        <v>42278</v>
      </c>
      <c r="F66">
        <f t="shared" si="0"/>
        <v>0.51063829787234039</v>
      </c>
    </row>
    <row r="67" spans="1:6" x14ac:dyDescent="0.25">
      <c r="A67">
        <v>42230</v>
      </c>
      <c r="B67" t="s">
        <v>32</v>
      </c>
      <c r="C67">
        <v>19</v>
      </c>
      <c r="E67">
        <v>42280</v>
      </c>
      <c r="F67">
        <f t="shared" ref="F67:F130" si="1">SUMIFS($C$2:$C$352,$A$2:$A$352,E67,$B$2:$B$352,"FAILURE")/SUMIFS($C$2:$C$352,$A$2:$A$352,E67)</f>
        <v>0.3</v>
      </c>
    </row>
    <row r="68" spans="1:6" x14ac:dyDescent="0.25">
      <c r="A68">
        <v>42231</v>
      </c>
      <c r="B68" t="s">
        <v>31</v>
      </c>
      <c r="C68">
        <v>13</v>
      </c>
      <c r="E68">
        <v>42282</v>
      </c>
      <c r="F68">
        <f t="shared" si="1"/>
        <v>0.2878787878787879</v>
      </c>
    </row>
    <row r="69" spans="1:6" x14ac:dyDescent="0.25">
      <c r="A69">
        <v>42231</v>
      </c>
      <c r="B69" t="s">
        <v>32</v>
      </c>
      <c r="C69">
        <v>45</v>
      </c>
      <c r="E69">
        <v>42284</v>
      </c>
      <c r="F69">
        <f t="shared" si="1"/>
        <v>0.17142857142857143</v>
      </c>
    </row>
    <row r="70" spans="1:6" x14ac:dyDescent="0.25">
      <c r="A70">
        <v>42232</v>
      </c>
      <c r="B70" t="s">
        <v>31</v>
      </c>
      <c r="C70">
        <v>2</v>
      </c>
      <c r="E70">
        <v>42285</v>
      </c>
      <c r="F70">
        <f t="shared" si="1"/>
        <v>0.54545454545454541</v>
      </c>
    </row>
    <row r="71" spans="1:6" x14ac:dyDescent="0.25">
      <c r="A71">
        <v>42232</v>
      </c>
      <c r="B71" t="s">
        <v>32</v>
      </c>
      <c r="C71">
        <v>16</v>
      </c>
      <c r="E71">
        <v>42286</v>
      </c>
      <c r="F71">
        <f t="shared" si="1"/>
        <v>0.29629629629629628</v>
      </c>
    </row>
    <row r="72" spans="1:6" x14ac:dyDescent="0.25">
      <c r="A72">
        <v>42233</v>
      </c>
      <c r="B72" t="s">
        <v>31</v>
      </c>
      <c r="C72">
        <v>29</v>
      </c>
      <c r="E72">
        <v>42287</v>
      </c>
      <c r="F72">
        <f t="shared" si="1"/>
        <v>0.34482758620689657</v>
      </c>
    </row>
    <row r="73" spans="1:6" x14ac:dyDescent="0.25">
      <c r="A73">
        <v>42233</v>
      </c>
      <c r="B73" t="s">
        <v>32</v>
      </c>
      <c r="C73">
        <v>29</v>
      </c>
      <c r="E73">
        <v>42288</v>
      </c>
      <c r="F73">
        <f t="shared" si="1"/>
        <v>0.33333333333333331</v>
      </c>
    </row>
    <row r="74" spans="1:6" x14ac:dyDescent="0.25">
      <c r="A74">
        <v>42235</v>
      </c>
      <c r="B74" t="s">
        <v>31</v>
      </c>
      <c r="C74">
        <v>43</v>
      </c>
      <c r="E74">
        <v>42289</v>
      </c>
      <c r="F74">
        <f t="shared" si="1"/>
        <v>0.4576271186440678</v>
      </c>
    </row>
    <row r="75" spans="1:6" x14ac:dyDescent="0.25">
      <c r="A75">
        <v>42235</v>
      </c>
      <c r="B75" t="s">
        <v>32</v>
      </c>
      <c r="C75">
        <v>75</v>
      </c>
      <c r="E75">
        <v>42292</v>
      </c>
      <c r="F75">
        <f t="shared" si="1"/>
        <v>0.25641025641025639</v>
      </c>
    </row>
    <row r="76" spans="1:6" x14ac:dyDescent="0.25">
      <c r="A76">
        <v>42237</v>
      </c>
      <c r="B76" t="s">
        <v>31</v>
      </c>
      <c r="C76">
        <v>15</v>
      </c>
      <c r="E76">
        <v>42293</v>
      </c>
      <c r="F76">
        <f t="shared" si="1"/>
        <v>0.35714285714285715</v>
      </c>
    </row>
    <row r="77" spans="1:6" x14ac:dyDescent="0.25">
      <c r="A77">
        <v>42237</v>
      </c>
      <c r="B77" t="s">
        <v>32</v>
      </c>
      <c r="C77">
        <v>23</v>
      </c>
      <c r="E77">
        <v>42294</v>
      </c>
      <c r="F77">
        <f t="shared" si="1"/>
        <v>0.34482758620689657</v>
      </c>
    </row>
    <row r="78" spans="1:6" x14ac:dyDescent="0.25">
      <c r="A78">
        <v>42238</v>
      </c>
      <c r="B78" t="s">
        <v>31</v>
      </c>
      <c r="C78">
        <v>35</v>
      </c>
      <c r="E78">
        <v>42295</v>
      </c>
      <c r="F78">
        <f t="shared" si="1"/>
        <v>0.6</v>
      </c>
    </row>
    <row r="79" spans="1:6" x14ac:dyDescent="0.25">
      <c r="A79">
        <v>42238</v>
      </c>
      <c r="B79" t="s">
        <v>32</v>
      </c>
      <c r="C79">
        <v>101</v>
      </c>
      <c r="E79">
        <v>42297</v>
      </c>
      <c r="F79">
        <f t="shared" si="1"/>
        <v>0.46296296296296297</v>
      </c>
    </row>
    <row r="80" spans="1:6" x14ac:dyDescent="0.25">
      <c r="A80">
        <v>42240</v>
      </c>
      <c r="B80" t="s">
        <v>31</v>
      </c>
      <c r="C80">
        <v>26</v>
      </c>
      <c r="E80">
        <v>42298</v>
      </c>
      <c r="F80">
        <f t="shared" si="1"/>
        <v>0.35</v>
      </c>
    </row>
    <row r="81" spans="1:6" x14ac:dyDescent="0.25">
      <c r="A81">
        <v>42240</v>
      </c>
      <c r="B81" t="s">
        <v>32</v>
      </c>
      <c r="C81">
        <v>14</v>
      </c>
      <c r="E81">
        <v>42299</v>
      </c>
      <c r="F81">
        <f t="shared" si="1"/>
        <v>0.2608695652173913</v>
      </c>
    </row>
    <row r="82" spans="1:6" x14ac:dyDescent="0.25">
      <c r="A82">
        <v>42241</v>
      </c>
      <c r="B82" t="s">
        <v>31</v>
      </c>
      <c r="C82">
        <v>25</v>
      </c>
      <c r="E82">
        <v>42300</v>
      </c>
      <c r="F82">
        <f t="shared" si="1"/>
        <v>0.5</v>
      </c>
    </row>
    <row r="83" spans="1:6" x14ac:dyDescent="0.25">
      <c r="A83">
        <v>42241</v>
      </c>
      <c r="B83" t="s">
        <v>32</v>
      </c>
      <c r="C83">
        <v>17</v>
      </c>
      <c r="E83">
        <v>42302</v>
      </c>
      <c r="F83">
        <f t="shared" si="1"/>
        <v>0.41666666666666669</v>
      </c>
    </row>
    <row r="84" spans="1:6" x14ac:dyDescent="0.25">
      <c r="A84">
        <v>42242</v>
      </c>
      <c r="B84" t="s">
        <v>31</v>
      </c>
      <c r="C84">
        <v>10</v>
      </c>
      <c r="E84">
        <v>42305</v>
      </c>
      <c r="F84">
        <f t="shared" si="1"/>
        <v>0.15</v>
      </c>
    </row>
    <row r="85" spans="1:6" x14ac:dyDescent="0.25">
      <c r="A85">
        <v>42242</v>
      </c>
      <c r="B85" t="s">
        <v>32</v>
      </c>
      <c r="C85">
        <v>11</v>
      </c>
      <c r="E85">
        <v>42306</v>
      </c>
      <c r="F85">
        <f t="shared" si="1"/>
        <v>0.6</v>
      </c>
    </row>
    <row r="86" spans="1:6" x14ac:dyDescent="0.25">
      <c r="A86">
        <v>42243</v>
      </c>
      <c r="B86" t="s">
        <v>31</v>
      </c>
      <c r="C86">
        <v>31</v>
      </c>
      <c r="E86">
        <v>42307</v>
      </c>
      <c r="F86">
        <f t="shared" si="1"/>
        <v>0.40625</v>
      </c>
    </row>
    <row r="87" spans="1:6" x14ac:dyDescent="0.25">
      <c r="A87">
        <v>42243</v>
      </c>
      <c r="B87" t="s">
        <v>32</v>
      </c>
      <c r="C87">
        <v>109</v>
      </c>
      <c r="E87">
        <v>42308</v>
      </c>
      <c r="F87">
        <f t="shared" si="1"/>
        <v>0.41666666666666669</v>
      </c>
    </row>
    <row r="88" spans="1:6" x14ac:dyDescent="0.25">
      <c r="A88">
        <v>42245</v>
      </c>
      <c r="B88" t="s">
        <v>31</v>
      </c>
      <c r="C88">
        <v>17</v>
      </c>
      <c r="E88">
        <v>42310</v>
      </c>
      <c r="F88">
        <f t="shared" si="1"/>
        <v>0.4</v>
      </c>
    </row>
    <row r="89" spans="1:6" x14ac:dyDescent="0.25">
      <c r="A89">
        <v>42245</v>
      </c>
      <c r="B89" t="s">
        <v>32</v>
      </c>
      <c r="C89">
        <v>44</v>
      </c>
      <c r="E89">
        <v>42311</v>
      </c>
      <c r="F89">
        <f t="shared" si="1"/>
        <v>0.44</v>
      </c>
    </row>
    <row r="90" spans="1:6" x14ac:dyDescent="0.25">
      <c r="A90">
        <v>42246</v>
      </c>
      <c r="B90" t="s">
        <v>31</v>
      </c>
      <c r="C90">
        <v>15</v>
      </c>
      <c r="E90">
        <v>42312</v>
      </c>
      <c r="F90">
        <f t="shared" si="1"/>
        <v>0.52941176470588236</v>
      </c>
    </row>
    <row r="91" spans="1:6" x14ac:dyDescent="0.25">
      <c r="A91">
        <v>42246</v>
      </c>
      <c r="B91" t="s">
        <v>32</v>
      </c>
      <c r="C91">
        <v>60</v>
      </c>
      <c r="E91">
        <v>42315</v>
      </c>
      <c r="F91">
        <f t="shared" si="1"/>
        <v>0.28767123287671231</v>
      </c>
    </row>
    <row r="92" spans="1:6" x14ac:dyDescent="0.25">
      <c r="A92">
        <v>42248</v>
      </c>
      <c r="B92" t="s">
        <v>31</v>
      </c>
      <c r="C92">
        <v>29</v>
      </c>
      <c r="E92">
        <v>42316</v>
      </c>
      <c r="F92">
        <f t="shared" si="1"/>
        <v>0.43103448275862066</v>
      </c>
    </row>
    <row r="93" spans="1:6" x14ac:dyDescent="0.25">
      <c r="A93">
        <v>42248</v>
      </c>
      <c r="B93" t="s">
        <v>32</v>
      </c>
      <c r="C93">
        <v>43</v>
      </c>
      <c r="E93">
        <v>42318</v>
      </c>
      <c r="F93">
        <f t="shared" si="1"/>
        <v>0.33714285714285713</v>
      </c>
    </row>
    <row r="94" spans="1:6" x14ac:dyDescent="0.25">
      <c r="A94">
        <v>42249</v>
      </c>
      <c r="B94" t="s">
        <v>31</v>
      </c>
      <c r="C94">
        <v>28</v>
      </c>
      <c r="E94">
        <v>42319</v>
      </c>
      <c r="F94">
        <f t="shared" si="1"/>
        <v>0.54545454545454541</v>
      </c>
    </row>
    <row r="95" spans="1:6" x14ac:dyDescent="0.25">
      <c r="A95">
        <v>42249</v>
      </c>
      <c r="B95" t="s">
        <v>32</v>
      </c>
      <c r="C95">
        <v>25</v>
      </c>
      <c r="E95">
        <v>42323</v>
      </c>
      <c r="F95">
        <f t="shared" si="1"/>
        <v>0.44696969696969696</v>
      </c>
    </row>
    <row r="96" spans="1:6" x14ac:dyDescent="0.25">
      <c r="A96">
        <v>42250</v>
      </c>
      <c r="B96" t="s">
        <v>31</v>
      </c>
      <c r="C96">
        <v>9</v>
      </c>
      <c r="E96">
        <v>42324</v>
      </c>
      <c r="F96">
        <f t="shared" si="1"/>
        <v>0.38461538461538464</v>
      </c>
    </row>
    <row r="97" spans="1:6" x14ac:dyDescent="0.25">
      <c r="A97">
        <v>42250</v>
      </c>
      <c r="B97" t="s">
        <v>32</v>
      </c>
      <c r="C97">
        <v>17</v>
      </c>
      <c r="E97">
        <v>42325</v>
      </c>
      <c r="F97">
        <f t="shared" si="1"/>
        <v>0.34545454545454546</v>
      </c>
    </row>
    <row r="98" spans="1:6" x14ac:dyDescent="0.25">
      <c r="A98">
        <v>42251</v>
      </c>
      <c r="B98" t="s">
        <v>31</v>
      </c>
      <c r="C98">
        <v>7</v>
      </c>
      <c r="E98">
        <v>42326</v>
      </c>
      <c r="F98">
        <f t="shared" si="1"/>
        <v>0.5</v>
      </c>
    </row>
    <row r="99" spans="1:6" x14ac:dyDescent="0.25">
      <c r="A99">
        <v>42251</v>
      </c>
      <c r="B99" t="s">
        <v>32</v>
      </c>
      <c r="C99">
        <v>8</v>
      </c>
      <c r="E99">
        <v>42327</v>
      </c>
      <c r="F99">
        <f t="shared" si="1"/>
        <v>0.45652173913043476</v>
      </c>
    </row>
    <row r="100" spans="1:6" x14ac:dyDescent="0.25">
      <c r="A100">
        <v>42252</v>
      </c>
      <c r="B100" t="s">
        <v>31</v>
      </c>
      <c r="C100">
        <v>8</v>
      </c>
      <c r="E100">
        <v>42328</v>
      </c>
      <c r="F100">
        <f t="shared" si="1"/>
        <v>0.40909090909090912</v>
      </c>
    </row>
    <row r="101" spans="1:6" x14ac:dyDescent="0.25">
      <c r="A101">
        <v>42252</v>
      </c>
      <c r="B101" t="s">
        <v>32</v>
      </c>
      <c r="C101">
        <v>17</v>
      </c>
      <c r="E101">
        <v>42330</v>
      </c>
      <c r="F101">
        <f t="shared" si="1"/>
        <v>0.2</v>
      </c>
    </row>
    <row r="102" spans="1:6" x14ac:dyDescent="0.25">
      <c r="A102">
        <v>42253</v>
      </c>
      <c r="B102" t="s">
        <v>31</v>
      </c>
      <c r="C102">
        <v>4</v>
      </c>
      <c r="E102">
        <v>42331</v>
      </c>
      <c r="F102">
        <f t="shared" si="1"/>
        <v>0.55000000000000004</v>
      </c>
    </row>
    <row r="103" spans="1:6" x14ac:dyDescent="0.25">
      <c r="A103">
        <v>42253</v>
      </c>
      <c r="B103" t="s">
        <v>32</v>
      </c>
      <c r="C103">
        <v>20</v>
      </c>
      <c r="E103">
        <v>42332</v>
      </c>
      <c r="F103">
        <f t="shared" si="1"/>
        <v>0.30232558139534882</v>
      </c>
    </row>
    <row r="104" spans="1:6" x14ac:dyDescent="0.25">
      <c r="A104">
        <v>42256</v>
      </c>
      <c r="B104" t="s">
        <v>31</v>
      </c>
      <c r="C104">
        <v>27</v>
      </c>
      <c r="E104">
        <v>42333</v>
      </c>
      <c r="F104">
        <f t="shared" si="1"/>
        <v>0.29032258064516131</v>
      </c>
    </row>
    <row r="105" spans="1:6" x14ac:dyDescent="0.25">
      <c r="A105">
        <v>42256</v>
      </c>
      <c r="B105" t="s">
        <v>32</v>
      </c>
      <c r="C105">
        <v>15</v>
      </c>
      <c r="E105">
        <v>42334</v>
      </c>
      <c r="F105">
        <f t="shared" si="1"/>
        <v>0.45161290322580644</v>
      </c>
    </row>
    <row r="106" spans="1:6" x14ac:dyDescent="0.25">
      <c r="A106">
        <v>42258</v>
      </c>
      <c r="B106" t="s">
        <v>31</v>
      </c>
      <c r="C106">
        <v>25</v>
      </c>
      <c r="E106">
        <v>42335</v>
      </c>
      <c r="F106">
        <f t="shared" si="1"/>
        <v>0.66666666666666663</v>
      </c>
    </row>
    <row r="107" spans="1:6" x14ac:dyDescent="0.25">
      <c r="A107">
        <v>42258</v>
      </c>
      <c r="B107" t="s">
        <v>32</v>
      </c>
      <c r="C107">
        <v>15</v>
      </c>
      <c r="E107">
        <v>42336</v>
      </c>
      <c r="F107">
        <f t="shared" si="1"/>
        <v>0.55555555555555558</v>
      </c>
    </row>
    <row r="108" spans="1:6" x14ac:dyDescent="0.25">
      <c r="A108">
        <v>42261</v>
      </c>
      <c r="B108" t="s">
        <v>31</v>
      </c>
      <c r="C108">
        <v>15</v>
      </c>
      <c r="E108">
        <v>42337</v>
      </c>
      <c r="F108">
        <f t="shared" si="1"/>
        <v>0.44186046511627908</v>
      </c>
    </row>
    <row r="109" spans="1:6" x14ac:dyDescent="0.25">
      <c r="A109">
        <v>42261</v>
      </c>
      <c r="B109" t="s">
        <v>32</v>
      </c>
      <c r="C109">
        <v>17</v>
      </c>
      <c r="E109">
        <v>42338</v>
      </c>
      <c r="F109">
        <f t="shared" si="1"/>
        <v>0.30120481927710846</v>
      </c>
    </row>
    <row r="110" spans="1:6" x14ac:dyDescent="0.25">
      <c r="A110">
        <v>42262</v>
      </c>
      <c r="B110" t="s">
        <v>31</v>
      </c>
      <c r="C110">
        <v>11</v>
      </c>
      <c r="E110">
        <v>42340</v>
      </c>
      <c r="F110">
        <f t="shared" si="1"/>
        <v>0.61111111111111116</v>
      </c>
    </row>
    <row r="111" spans="1:6" x14ac:dyDescent="0.25">
      <c r="A111">
        <v>42262</v>
      </c>
      <c r="B111" t="s">
        <v>32</v>
      </c>
      <c r="C111">
        <v>24</v>
      </c>
      <c r="E111">
        <v>42341</v>
      </c>
      <c r="F111">
        <f t="shared" si="1"/>
        <v>0.25806451612903225</v>
      </c>
    </row>
    <row r="112" spans="1:6" x14ac:dyDescent="0.25">
      <c r="A112">
        <v>42263</v>
      </c>
      <c r="B112" t="s">
        <v>31</v>
      </c>
      <c r="C112">
        <v>6</v>
      </c>
      <c r="E112">
        <v>42342</v>
      </c>
      <c r="F112">
        <f t="shared" si="1"/>
        <v>0.1891891891891892</v>
      </c>
    </row>
    <row r="113" spans="1:6" x14ac:dyDescent="0.25">
      <c r="A113">
        <v>42263</v>
      </c>
      <c r="B113" t="s">
        <v>32</v>
      </c>
      <c r="C113">
        <v>11</v>
      </c>
      <c r="E113">
        <v>42343</v>
      </c>
      <c r="F113">
        <f t="shared" si="1"/>
        <v>0.41176470588235292</v>
      </c>
    </row>
    <row r="114" spans="1:6" x14ac:dyDescent="0.25">
      <c r="A114">
        <v>42264</v>
      </c>
      <c r="B114" t="s">
        <v>31</v>
      </c>
      <c r="C114">
        <v>12</v>
      </c>
      <c r="E114">
        <v>42345</v>
      </c>
      <c r="F114">
        <f t="shared" si="1"/>
        <v>0.31666666666666665</v>
      </c>
    </row>
    <row r="115" spans="1:6" x14ac:dyDescent="0.25">
      <c r="A115">
        <v>42264</v>
      </c>
      <c r="B115" t="s">
        <v>32</v>
      </c>
      <c r="C115">
        <v>9</v>
      </c>
      <c r="E115">
        <v>42506</v>
      </c>
      <c r="F115">
        <f t="shared" si="1"/>
        <v>0.43859649122807015</v>
      </c>
    </row>
    <row r="116" spans="1:6" x14ac:dyDescent="0.25">
      <c r="A116">
        <v>42265</v>
      </c>
      <c r="B116" t="s">
        <v>31</v>
      </c>
      <c r="C116">
        <v>26</v>
      </c>
      <c r="E116">
        <v>99964</v>
      </c>
      <c r="F116">
        <f t="shared" si="1"/>
        <v>0.45945945945945948</v>
      </c>
    </row>
    <row r="117" spans="1:6" x14ac:dyDescent="0.25">
      <c r="A117">
        <v>42265</v>
      </c>
      <c r="B117" t="s">
        <v>32</v>
      </c>
      <c r="C117">
        <v>21</v>
      </c>
      <c r="E117">
        <v>99965</v>
      </c>
      <c r="F117">
        <f t="shared" si="1"/>
        <v>0.21739130434782608</v>
      </c>
    </row>
    <row r="118" spans="1:6" x14ac:dyDescent="0.25">
      <c r="A118">
        <v>42267</v>
      </c>
      <c r="B118" t="s">
        <v>31</v>
      </c>
      <c r="C118">
        <v>10</v>
      </c>
      <c r="E118">
        <v>99966</v>
      </c>
      <c r="F118">
        <f t="shared" si="1"/>
        <v>0.6</v>
      </c>
    </row>
    <row r="119" spans="1:6" x14ac:dyDescent="0.25">
      <c r="A119">
        <v>42267</v>
      </c>
      <c r="B119" t="s">
        <v>32</v>
      </c>
      <c r="C119">
        <v>25</v>
      </c>
      <c r="E119">
        <v>99967</v>
      </c>
      <c r="F119">
        <f t="shared" si="1"/>
        <v>0.34482758620689657</v>
      </c>
    </row>
    <row r="120" spans="1:6" x14ac:dyDescent="0.25">
      <c r="A120">
        <v>42268</v>
      </c>
      <c r="B120" t="s">
        <v>31</v>
      </c>
      <c r="C120">
        <v>8</v>
      </c>
      <c r="E120">
        <v>99969</v>
      </c>
      <c r="F120">
        <f t="shared" si="1"/>
        <v>0.23943661971830985</v>
      </c>
    </row>
    <row r="121" spans="1:6" x14ac:dyDescent="0.25">
      <c r="A121">
        <v>42268</v>
      </c>
      <c r="B121" t="s">
        <v>32</v>
      </c>
      <c r="C121">
        <v>17</v>
      </c>
      <c r="E121">
        <v>99970</v>
      </c>
      <c r="F121">
        <f t="shared" si="1"/>
        <v>0.52459016393442626</v>
      </c>
    </row>
    <row r="122" spans="1:6" x14ac:dyDescent="0.25">
      <c r="A122">
        <v>42269</v>
      </c>
      <c r="B122" t="s">
        <v>31</v>
      </c>
      <c r="C122">
        <v>55</v>
      </c>
      <c r="E122">
        <v>99971</v>
      </c>
      <c r="F122">
        <f t="shared" si="1"/>
        <v>0.52500000000000002</v>
      </c>
    </row>
    <row r="123" spans="1:6" x14ac:dyDescent="0.25">
      <c r="A123">
        <v>42269</v>
      </c>
      <c r="B123" t="s">
        <v>32</v>
      </c>
      <c r="C123">
        <v>77</v>
      </c>
      <c r="E123">
        <v>99974</v>
      </c>
      <c r="F123">
        <f t="shared" si="1"/>
        <v>0.34523809523809523</v>
      </c>
    </row>
    <row r="124" spans="1:6" x14ac:dyDescent="0.25">
      <c r="A124">
        <v>42272</v>
      </c>
      <c r="B124" t="s">
        <v>31</v>
      </c>
      <c r="C124">
        <v>51</v>
      </c>
      <c r="E124">
        <v>99975</v>
      </c>
      <c r="F124">
        <f t="shared" si="1"/>
        <v>0.20276497695852536</v>
      </c>
    </row>
    <row r="125" spans="1:6" x14ac:dyDescent="0.25">
      <c r="A125">
        <v>42272</v>
      </c>
      <c r="B125" t="s">
        <v>32</v>
      </c>
      <c r="C125">
        <v>159</v>
      </c>
      <c r="E125">
        <v>99976</v>
      </c>
      <c r="F125">
        <f t="shared" si="1"/>
        <v>0.54639175257731953</v>
      </c>
    </row>
    <row r="126" spans="1:6" x14ac:dyDescent="0.25">
      <c r="A126">
        <v>42274</v>
      </c>
      <c r="B126" t="s">
        <v>31</v>
      </c>
      <c r="C126">
        <v>20</v>
      </c>
      <c r="E126">
        <v>99977</v>
      </c>
      <c r="F126">
        <f t="shared" si="1"/>
        <v>0.8</v>
      </c>
    </row>
    <row r="127" spans="1:6" x14ac:dyDescent="0.25">
      <c r="A127">
        <v>42274</v>
      </c>
      <c r="B127" t="s">
        <v>32</v>
      </c>
      <c r="C127">
        <v>41</v>
      </c>
      <c r="E127">
        <v>99978</v>
      </c>
      <c r="F127">
        <f t="shared" si="1"/>
        <v>0.36666666666666664</v>
      </c>
    </row>
    <row r="128" spans="1:6" x14ac:dyDescent="0.25">
      <c r="A128">
        <v>42277</v>
      </c>
      <c r="B128" t="s">
        <v>31</v>
      </c>
      <c r="C128">
        <v>14</v>
      </c>
      <c r="E128">
        <v>99980</v>
      </c>
      <c r="F128">
        <f t="shared" si="1"/>
        <v>0.46086956521739131</v>
      </c>
    </row>
    <row r="129" spans="1:6" x14ac:dyDescent="0.25">
      <c r="A129">
        <v>42277</v>
      </c>
      <c r="B129" t="s">
        <v>32</v>
      </c>
      <c r="C129">
        <v>13</v>
      </c>
      <c r="E129">
        <v>99981</v>
      </c>
      <c r="F129">
        <f t="shared" si="1"/>
        <v>0.20833333333333334</v>
      </c>
    </row>
    <row r="130" spans="1:6" x14ac:dyDescent="0.25">
      <c r="A130">
        <v>42278</v>
      </c>
      <c r="B130" t="s">
        <v>31</v>
      </c>
      <c r="C130">
        <v>24</v>
      </c>
      <c r="E130">
        <v>99982</v>
      </c>
      <c r="F130">
        <f t="shared" si="1"/>
        <v>0.12464589235127478</v>
      </c>
    </row>
    <row r="131" spans="1:6" x14ac:dyDescent="0.25">
      <c r="A131">
        <v>42278</v>
      </c>
      <c r="B131" t="s">
        <v>32</v>
      </c>
      <c r="C131">
        <v>23</v>
      </c>
      <c r="E131">
        <v>99983</v>
      </c>
      <c r="F131">
        <f t="shared" ref="F131:F177" si="2">SUMIFS($C$2:$C$352,$A$2:$A$352,E131,$B$2:$B$352,"FAILURE")/SUMIFS($C$2:$C$352,$A$2:$A$352,E131)</f>
        <v>0.5</v>
      </c>
    </row>
    <row r="132" spans="1:6" x14ac:dyDescent="0.25">
      <c r="A132">
        <v>42280</v>
      </c>
      <c r="B132" t="s">
        <v>31</v>
      </c>
      <c r="C132">
        <v>9</v>
      </c>
      <c r="E132">
        <v>99984</v>
      </c>
      <c r="F132">
        <f t="shared" si="2"/>
        <v>0.59459459459459463</v>
      </c>
    </row>
    <row r="133" spans="1:6" x14ac:dyDescent="0.25">
      <c r="A133">
        <v>42280</v>
      </c>
      <c r="B133" t="s">
        <v>32</v>
      </c>
      <c r="C133">
        <v>21</v>
      </c>
      <c r="E133">
        <v>99985</v>
      </c>
      <c r="F133">
        <f t="shared" si="2"/>
        <v>0.57746478873239437</v>
      </c>
    </row>
    <row r="134" spans="1:6" x14ac:dyDescent="0.25">
      <c r="A134">
        <v>42282</v>
      </c>
      <c r="B134" t="s">
        <v>31</v>
      </c>
      <c r="C134">
        <v>19</v>
      </c>
      <c r="E134">
        <v>99986</v>
      </c>
      <c r="F134">
        <f t="shared" si="2"/>
        <v>0.45</v>
      </c>
    </row>
    <row r="135" spans="1:6" x14ac:dyDescent="0.25">
      <c r="A135">
        <v>42282</v>
      </c>
      <c r="B135" t="s">
        <v>32</v>
      </c>
      <c r="C135">
        <v>47</v>
      </c>
      <c r="E135">
        <v>99988</v>
      </c>
      <c r="F135">
        <f t="shared" si="2"/>
        <v>0.34259259259259262</v>
      </c>
    </row>
    <row r="136" spans="1:6" x14ac:dyDescent="0.25">
      <c r="A136">
        <v>42284</v>
      </c>
      <c r="B136" t="s">
        <v>31</v>
      </c>
      <c r="C136">
        <v>6</v>
      </c>
      <c r="E136">
        <v>99990</v>
      </c>
      <c r="F136">
        <f t="shared" si="2"/>
        <v>0.41379310344827586</v>
      </c>
    </row>
    <row r="137" spans="1:6" x14ac:dyDescent="0.25">
      <c r="A137">
        <v>42284</v>
      </c>
      <c r="B137" t="s">
        <v>32</v>
      </c>
      <c r="C137">
        <v>29</v>
      </c>
      <c r="E137">
        <v>99991</v>
      </c>
      <c r="F137">
        <f t="shared" si="2"/>
        <v>0.21052631578947367</v>
      </c>
    </row>
    <row r="138" spans="1:6" x14ac:dyDescent="0.25">
      <c r="A138">
        <v>42285</v>
      </c>
      <c r="B138" t="s">
        <v>31</v>
      </c>
      <c r="C138">
        <v>12</v>
      </c>
      <c r="E138">
        <v>99992</v>
      </c>
      <c r="F138">
        <f t="shared" si="2"/>
        <v>0.47272727272727272</v>
      </c>
    </row>
    <row r="139" spans="1:6" x14ac:dyDescent="0.25">
      <c r="A139">
        <v>42285</v>
      </c>
      <c r="B139" t="s">
        <v>32</v>
      </c>
      <c r="C139">
        <v>10</v>
      </c>
      <c r="E139">
        <v>102235</v>
      </c>
      <c r="F139">
        <f t="shared" si="2"/>
        <v>0.10526315789473684</v>
      </c>
    </row>
    <row r="140" spans="1:6" x14ac:dyDescent="0.25">
      <c r="A140">
        <v>42286</v>
      </c>
      <c r="B140" t="s">
        <v>31</v>
      </c>
      <c r="C140">
        <v>16</v>
      </c>
      <c r="E140">
        <v>128384</v>
      </c>
      <c r="F140">
        <f t="shared" si="2"/>
        <v>0</v>
      </c>
    </row>
    <row r="141" spans="1:6" x14ac:dyDescent="0.25">
      <c r="A141">
        <v>42286</v>
      </c>
      <c r="B141" t="s">
        <v>32</v>
      </c>
      <c r="C141">
        <v>38</v>
      </c>
      <c r="E141">
        <v>128385</v>
      </c>
      <c r="F141">
        <f t="shared" si="2"/>
        <v>0.30434782608695654</v>
      </c>
    </row>
    <row r="142" spans="1:6" x14ac:dyDescent="0.25">
      <c r="A142">
        <v>42287</v>
      </c>
      <c r="B142" t="s">
        <v>31</v>
      </c>
      <c r="C142">
        <v>30</v>
      </c>
      <c r="E142">
        <v>128387</v>
      </c>
      <c r="F142">
        <f t="shared" si="2"/>
        <v>0.52631578947368418</v>
      </c>
    </row>
    <row r="143" spans="1:6" x14ac:dyDescent="0.25">
      <c r="A143">
        <v>42287</v>
      </c>
      <c r="B143" t="s">
        <v>32</v>
      </c>
      <c r="C143">
        <v>57</v>
      </c>
      <c r="E143">
        <v>128388</v>
      </c>
      <c r="F143">
        <f t="shared" si="2"/>
        <v>0.42622950819672129</v>
      </c>
    </row>
    <row r="144" spans="1:6" x14ac:dyDescent="0.25">
      <c r="A144">
        <v>42288</v>
      </c>
      <c r="B144" t="s">
        <v>31</v>
      </c>
      <c r="C144">
        <v>8</v>
      </c>
      <c r="E144">
        <v>128389</v>
      </c>
      <c r="F144">
        <f t="shared" si="2"/>
        <v>0.64150943396226412</v>
      </c>
    </row>
    <row r="145" spans="1:6" x14ac:dyDescent="0.25">
      <c r="A145">
        <v>42288</v>
      </c>
      <c r="B145" t="s">
        <v>32</v>
      </c>
      <c r="C145">
        <v>16</v>
      </c>
      <c r="E145">
        <v>128391</v>
      </c>
      <c r="F145">
        <f t="shared" si="2"/>
        <v>0.21818181818181817</v>
      </c>
    </row>
    <row r="146" spans="1:6" x14ac:dyDescent="0.25">
      <c r="A146">
        <v>42289</v>
      </c>
      <c r="B146" t="s">
        <v>31</v>
      </c>
      <c r="C146">
        <v>27</v>
      </c>
      <c r="E146">
        <v>128392</v>
      </c>
      <c r="F146">
        <f t="shared" si="2"/>
        <v>0.55555555555555558</v>
      </c>
    </row>
    <row r="147" spans="1:6" x14ac:dyDescent="0.25">
      <c r="A147">
        <v>42289</v>
      </c>
      <c r="B147" t="s">
        <v>32</v>
      </c>
      <c r="C147">
        <v>32</v>
      </c>
      <c r="E147">
        <v>128394</v>
      </c>
      <c r="F147">
        <f t="shared" si="2"/>
        <v>0.5714285714285714</v>
      </c>
    </row>
    <row r="148" spans="1:6" x14ac:dyDescent="0.25">
      <c r="A148">
        <v>42292</v>
      </c>
      <c r="B148" t="s">
        <v>31</v>
      </c>
      <c r="C148">
        <v>10</v>
      </c>
      <c r="E148">
        <v>128395</v>
      </c>
      <c r="F148">
        <f t="shared" si="2"/>
        <v>0.21621621621621623</v>
      </c>
    </row>
    <row r="149" spans="1:6" x14ac:dyDescent="0.25">
      <c r="A149">
        <v>42292</v>
      </c>
      <c r="B149" t="s">
        <v>32</v>
      </c>
      <c r="C149">
        <v>29</v>
      </c>
      <c r="E149">
        <v>128398</v>
      </c>
      <c r="F149">
        <f t="shared" si="2"/>
        <v>0.2</v>
      </c>
    </row>
    <row r="150" spans="1:6" x14ac:dyDescent="0.25">
      <c r="A150">
        <v>42293</v>
      </c>
      <c r="B150" t="s">
        <v>31</v>
      </c>
      <c r="C150">
        <v>15</v>
      </c>
      <c r="E150">
        <v>128399</v>
      </c>
      <c r="F150">
        <f t="shared" si="2"/>
        <v>0.5757575757575758</v>
      </c>
    </row>
    <row r="151" spans="1:6" x14ac:dyDescent="0.25">
      <c r="A151">
        <v>42293</v>
      </c>
      <c r="B151" t="s">
        <v>32</v>
      </c>
      <c r="C151">
        <v>27</v>
      </c>
      <c r="E151">
        <v>128401</v>
      </c>
      <c r="F151">
        <f t="shared" si="2"/>
        <v>0.62666666666666671</v>
      </c>
    </row>
    <row r="152" spans="1:6" x14ac:dyDescent="0.25">
      <c r="A152">
        <v>42294</v>
      </c>
      <c r="B152" t="s">
        <v>31</v>
      </c>
      <c r="C152">
        <v>10</v>
      </c>
      <c r="E152">
        <v>128402</v>
      </c>
      <c r="F152">
        <f t="shared" si="2"/>
        <v>0.49473684210526314</v>
      </c>
    </row>
    <row r="153" spans="1:6" x14ac:dyDescent="0.25">
      <c r="A153">
        <v>42294</v>
      </c>
      <c r="B153" t="s">
        <v>32</v>
      </c>
      <c r="C153">
        <v>19</v>
      </c>
      <c r="E153">
        <v>128403</v>
      </c>
      <c r="F153">
        <f t="shared" si="2"/>
        <v>0.23809523809523808</v>
      </c>
    </row>
    <row r="154" spans="1:6" x14ac:dyDescent="0.25">
      <c r="A154">
        <v>42295</v>
      </c>
      <c r="B154" t="s">
        <v>31</v>
      </c>
      <c r="C154">
        <v>18</v>
      </c>
      <c r="E154">
        <v>128404</v>
      </c>
      <c r="F154">
        <f t="shared" si="2"/>
        <v>0.37272727272727274</v>
      </c>
    </row>
    <row r="155" spans="1:6" x14ac:dyDescent="0.25">
      <c r="A155">
        <v>42295</v>
      </c>
      <c r="B155" t="s">
        <v>32</v>
      </c>
      <c r="C155">
        <v>12</v>
      </c>
      <c r="E155">
        <v>128405</v>
      </c>
      <c r="F155">
        <f t="shared" si="2"/>
        <v>0.19148936170212766</v>
      </c>
    </row>
    <row r="156" spans="1:6" x14ac:dyDescent="0.25">
      <c r="A156">
        <v>42297</v>
      </c>
      <c r="B156" t="s">
        <v>31</v>
      </c>
      <c r="C156">
        <v>25</v>
      </c>
      <c r="E156">
        <v>128408</v>
      </c>
      <c r="F156">
        <f t="shared" si="2"/>
        <v>0.59420289855072461</v>
      </c>
    </row>
    <row r="157" spans="1:6" x14ac:dyDescent="0.25">
      <c r="A157">
        <v>42297</v>
      </c>
      <c r="B157" t="s">
        <v>32</v>
      </c>
      <c r="C157">
        <v>29</v>
      </c>
      <c r="E157">
        <v>128409</v>
      </c>
      <c r="F157">
        <f t="shared" si="2"/>
        <v>0.71875</v>
      </c>
    </row>
    <row r="158" spans="1:6" x14ac:dyDescent="0.25">
      <c r="A158">
        <v>42298</v>
      </c>
      <c r="B158" t="s">
        <v>31</v>
      </c>
      <c r="C158">
        <v>7</v>
      </c>
      <c r="E158">
        <v>128411</v>
      </c>
      <c r="F158">
        <f t="shared" si="2"/>
        <v>0.44897959183673469</v>
      </c>
    </row>
    <row r="159" spans="1:6" x14ac:dyDescent="0.25">
      <c r="A159">
        <v>42298</v>
      </c>
      <c r="B159" t="s">
        <v>32</v>
      </c>
      <c r="C159">
        <v>13</v>
      </c>
      <c r="E159">
        <v>128412</v>
      </c>
      <c r="F159">
        <f t="shared" si="2"/>
        <v>0.19565217391304349</v>
      </c>
    </row>
    <row r="160" spans="1:6" x14ac:dyDescent="0.25">
      <c r="A160">
        <v>42299</v>
      </c>
      <c r="B160" t="s">
        <v>31</v>
      </c>
      <c r="C160">
        <v>12</v>
      </c>
      <c r="E160">
        <v>128413</v>
      </c>
      <c r="F160">
        <f t="shared" si="2"/>
        <v>0.41860465116279072</v>
      </c>
    </row>
    <row r="161" spans="1:6" x14ac:dyDescent="0.25">
      <c r="A161">
        <v>42299</v>
      </c>
      <c r="B161" t="s">
        <v>32</v>
      </c>
      <c r="C161">
        <v>34</v>
      </c>
      <c r="E161">
        <v>128417</v>
      </c>
      <c r="F161">
        <f t="shared" si="2"/>
        <v>0.5357142857142857</v>
      </c>
    </row>
    <row r="162" spans="1:6" x14ac:dyDescent="0.25">
      <c r="A162">
        <v>42300</v>
      </c>
      <c r="B162" t="s">
        <v>31</v>
      </c>
      <c r="C162">
        <v>28</v>
      </c>
      <c r="E162">
        <v>128418</v>
      </c>
      <c r="F162">
        <f t="shared" si="2"/>
        <v>0.66666666666666663</v>
      </c>
    </row>
    <row r="163" spans="1:6" x14ac:dyDescent="0.25">
      <c r="A163">
        <v>42300</v>
      </c>
      <c r="B163" t="s">
        <v>32</v>
      </c>
      <c r="C163">
        <v>28</v>
      </c>
      <c r="E163">
        <v>128419</v>
      </c>
      <c r="F163">
        <f t="shared" si="2"/>
        <v>0.15555555555555556</v>
      </c>
    </row>
    <row r="164" spans="1:6" x14ac:dyDescent="0.25">
      <c r="A164">
        <v>42302</v>
      </c>
      <c r="B164" t="s">
        <v>31</v>
      </c>
      <c r="C164">
        <v>15</v>
      </c>
      <c r="E164">
        <v>128421</v>
      </c>
      <c r="F164">
        <f t="shared" si="2"/>
        <v>0.46391752577319589</v>
      </c>
    </row>
    <row r="165" spans="1:6" x14ac:dyDescent="0.25">
      <c r="A165">
        <v>42302</v>
      </c>
      <c r="B165" t="s">
        <v>32</v>
      </c>
      <c r="C165">
        <v>21</v>
      </c>
      <c r="E165">
        <v>128423</v>
      </c>
      <c r="F165">
        <f t="shared" si="2"/>
        <v>0.3</v>
      </c>
    </row>
    <row r="166" spans="1:6" x14ac:dyDescent="0.25">
      <c r="A166">
        <v>42305</v>
      </c>
      <c r="B166" t="s">
        <v>31</v>
      </c>
      <c r="C166">
        <v>3</v>
      </c>
      <c r="E166">
        <v>128424</v>
      </c>
      <c r="F166">
        <f t="shared" si="2"/>
        <v>0.40740740740740738</v>
      </c>
    </row>
    <row r="167" spans="1:6" x14ac:dyDescent="0.25">
      <c r="A167">
        <v>42305</v>
      </c>
      <c r="B167" t="s">
        <v>32</v>
      </c>
      <c r="C167">
        <v>17</v>
      </c>
      <c r="E167">
        <v>128425</v>
      </c>
      <c r="F167">
        <f t="shared" si="2"/>
        <v>0.33333333333333331</v>
      </c>
    </row>
    <row r="168" spans="1:6" x14ac:dyDescent="0.25">
      <c r="A168">
        <v>42306</v>
      </c>
      <c r="B168" t="s">
        <v>31</v>
      </c>
      <c r="C168">
        <v>18</v>
      </c>
      <c r="E168">
        <v>128426</v>
      </c>
      <c r="F168">
        <f t="shared" si="2"/>
        <v>0.18840579710144928</v>
      </c>
    </row>
    <row r="169" spans="1:6" x14ac:dyDescent="0.25">
      <c r="A169">
        <v>42306</v>
      </c>
      <c r="B169" t="s">
        <v>32</v>
      </c>
      <c r="C169">
        <v>12</v>
      </c>
      <c r="E169">
        <v>128427</v>
      </c>
      <c r="F169">
        <f t="shared" si="2"/>
        <v>0.19270833333333334</v>
      </c>
    </row>
    <row r="170" spans="1:6" x14ac:dyDescent="0.25">
      <c r="A170">
        <v>42307</v>
      </c>
      <c r="B170" t="s">
        <v>31</v>
      </c>
      <c r="C170">
        <v>26</v>
      </c>
      <c r="E170">
        <v>128428</v>
      </c>
      <c r="F170">
        <f t="shared" si="2"/>
        <v>0.25531914893617019</v>
      </c>
    </row>
    <row r="171" spans="1:6" x14ac:dyDescent="0.25">
      <c r="A171">
        <v>42307</v>
      </c>
      <c r="B171" t="s">
        <v>32</v>
      </c>
      <c r="C171">
        <v>38</v>
      </c>
      <c r="E171">
        <v>128429</v>
      </c>
      <c r="F171">
        <f t="shared" si="2"/>
        <v>0.59722222222222221</v>
      </c>
    </row>
    <row r="172" spans="1:6" x14ac:dyDescent="0.25">
      <c r="A172">
        <v>42308</v>
      </c>
      <c r="B172" t="s">
        <v>31</v>
      </c>
      <c r="C172">
        <v>10</v>
      </c>
      <c r="E172">
        <v>128430</v>
      </c>
      <c r="F172">
        <f t="shared" si="2"/>
        <v>0.45588235294117646</v>
      </c>
    </row>
    <row r="173" spans="1:6" x14ac:dyDescent="0.25">
      <c r="A173">
        <v>42308</v>
      </c>
      <c r="B173" t="s">
        <v>32</v>
      </c>
      <c r="C173">
        <v>14</v>
      </c>
      <c r="E173">
        <v>128497</v>
      </c>
      <c r="F173">
        <f t="shared" si="2"/>
        <v>0.52066115702479343</v>
      </c>
    </row>
    <row r="174" spans="1:6" x14ac:dyDescent="0.25">
      <c r="A174">
        <v>42310</v>
      </c>
      <c r="B174" t="s">
        <v>31</v>
      </c>
      <c r="C174">
        <v>16</v>
      </c>
      <c r="E174">
        <v>128498</v>
      </c>
      <c r="F174">
        <f t="shared" si="2"/>
        <v>0.34177215189873417</v>
      </c>
    </row>
    <row r="175" spans="1:6" x14ac:dyDescent="0.25">
      <c r="A175">
        <v>42310</v>
      </c>
      <c r="B175" t="s">
        <v>32</v>
      </c>
      <c r="C175">
        <v>24</v>
      </c>
      <c r="E175">
        <v>129126</v>
      </c>
      <c r="F175">
        <f t="shared" si="2"/>
        <v>0.13043478260869565</v>
      </c>
    </row>
    <row r="176" spans="1:6" x14ac:dyDescent="0.25">
      <c r="A176">
        <v>42311</v>
      </c>
      <c r="B176" t="s">
        <v>31</v>
      </c>
      <c r="C176">
        <v>11</v>
      </c>
      <c r="E176">
        <v>133139</v>
      </c>
      <c r="F176">
        <f t="shared" si="2"/>
        <v>0.58620689655172409</v>
      </c>
    </row>
    <row r="177" spans="1:6" x14ac:dyDescent="0.25">
      <c r="A177">
        <v>42311</v>
      </c>
      <c r="B177" t="s">
        <v>32</v>
      </c>
      <c r="C177">
        <v>14</v>
      </c>
      <c r="E177">
        <v>140945</v>
      </c>
      <c r="F177">
        <f t="shared" si="2"/>
        <v>0.55555555555555558</v>
      </c>
    </row>
    <row r="178" spans="1:6" x14ac:dyDescent="0.25">
      <c r="A178">
        <v>42312</v>
      </c>
      <c r="B178" t="s">
        <v>31</v>
      </c>
      <c r="C178">
        <v>27</v>
      </c>
    </row>
    <row r="179" spans="1:6" x14ac:dyDescent="0.25">
      <c r="A179">
        <v>42312</v>
      </c>
      <c r="B179" t="s">
        <v>32</v>
      </c>
      <c r="C179">
        <v>24</v>
      </c>
    </row>
    <row r="180" spans="1:6" x14ac:dyDescent="0.25">
      <c r="A180">
        <v>42315</v>
      </c>
      <c r="B180" t="s">
        <v>31</v>
      </c>
      <c r="C180">
        <v>21</v>
      </c>
    </row>
    <row r="181" spans="1:6" x14ac:dyDescent="0.25">
      <c r="A181">
        <v>42315</v>
      </c>
      <c r="B181" t="s">
        <v>32</v>
      </c>
      <c r="C181">
        <v>52</v>
      </c>
    </row>
    <row r="182" spans="1:6" x14ac:dyDescent="0.25">
      <c r="A182">
        <v>42316</v>
      </c>
      <c r="B182" t="s">
        <v>31</v>
      </c>
      <c r="C182">
        <v>50</v>
      </c>
    </row>
    <row r="183" spans="1:6" x14ac:dyDescent="0.25">
      <c r="A183">
        <v>42316</v>
      </c>
      <c r="B183" t="s">
        <v>32</v>
      </c>
      <c r="C183">
        <v>66</v>
      </c>
    </row>
    <row r="184" spans="1:6" x14ac:dyDescent="0.25">
      <c r="A184">
        <v>42318</v>
      </c>
      <c r="B184" t="s">
        <v>31</v>
      </c>
      <c r="C184">
        <v>59</v>
      </c>
    </row>
    <row r="185" spans="1:6" x14ac:dyDescent="0.25">
      <c r="A185">
        <v>42318</v>
      </c>
      <c r="B185" t="s">
        <v>32</v>
      </c>
      <c r="C185">
        <v>116</v>
      </c>
    </row>
    <row r="186" spans="1:6" x14ac:dyDescent="0.25">
      <c r="A186">
        <v>42319</v>
      </c>
      <c r="B186" t="s">
        <v>31</v>
      </c>
      <c r="C186">
        <v>36</v>
      </c>
    </row>
    <row r="187" spans="1:6" x14ac:dyDescent="0.25">
      <c r="A187">
        <v>42319</v>
      </c>
      <c r="B187" t="s">
        <v>32</v>
      </c>
      <c r="C187">
        <v>30</v>
      </c>
    </row>
    <row r="188" spans="1:6" x14ac:dyDescent="0.25">
      <c r="A188">
        <v>42323</v>
      </c>
      <c r="B188" t="s">
        <v>31</v>
      </c>
      <c r="C188">
        <v>59</v>
      </c>
    </row>
    <row r="189" spans="1:6" x14ac:dyDescent="0.25">
      <c r="A189">
        <v>42323</v>
      </c>
      <c r="B189" t="s">
        <v>32</v>
      </c>
      <c r="C189">
        <v>73</v>
      </c>
    </row>
    <row r="190" spans="1:6" x14ac:dyDescent="0.25">
      <c r="A190">
        <v>42324</v>
      </c>
      <c r="B190" t="s">
        <v>31</v>
      </c>
      <c r="C190">
        <v>15</v>
      </c>
    </row>
    <row r="191" spans="1:6" x14ac:dyDescent="0.25">
      <c r="A191">
        <v>42324</v>
      </c>
      <c r="B191" t="s">
        <v>32</v>
      </c>
      <c r="C191">
        <v>24</v>
      </c>
    </row>
    <row r="192" spans="1:6" x14ac:dyDescent="0.25">
      <c r="A192">
        <v>42325</v>
      </c>
      <c r="B192" t="s">
        <v>31</v>
      </c>
      <c r="C192">
        <v>19</v>
      </c>
    </row>
    <row r="193" spans="1:3" x14ac:dyDescent="0.25">
      <c r="A193">
        <v>42325</v>
      </c>
      <c r="B193" t="s">
        <v>32</v>
      </c>
      <c r="C193">
        <v>36</v>
      </c>
    </row>
    <row r="194" spans="1:3" x14ac:dyDescent="0.25">
      <c r="A194">
        <v>42326</v>
      </c>
      <c r="B194" t="s">
        <v>31</v>
      </c>
      <c r="C194">
        <v>14</v>
      </c>
    </row>
    <row r="195" spans="1:3" x14ac:dyDescent="0.25">
      <c r="A195">
        <v>42326</v>
      </c>
      <c r="B195" t="s">
        <v>32</v>
      </c>
      <c r="C195">
        <v>14</v>
      </c>
    </row>
    <row r="196" spans="1:3" x14ac:dyDescent="0.25">
      <c r="A196">
        <v>42327</v>
      </c>
      <c r="B196" t="s">
        <v>31</v>
      </c>
      <c r="C196">
        <v>21</v>
      </c>
    </row>
    <row r="197" spans="1:3" x14ac:dyDescent="0.25">
      <c r="A197">
        <v>42327</v>
      </c>
      <c r="B197" t="s">
        <v>32</v>
      </c>
      <c r="C197">
        <v>25</v>
      </c>
    </row>
    <row r="198" spans="1:3" x14ac:dyDescent="0.25">
      <c r="A198">
        <v>42328</v>
      </c>
      <c r="B198" t="s">
        <v>31</v>
      </c>
      <c r="C198">
        <v>9</v>
      </c>
    </row>
    <row r="199" spans="1:3" x14ac:dyDescent="0.25">
      <c r="A199">
        <v>42328</v>
      </c>
      <c r="B199" t="s">
        <v>32</v>
      </c>
      <c r="C199">
        <v>13</v>
      </c>
    </row>
    <row r="200" spans="1:3" x14ac:dyDescent="0.25">
      <c r="A200">
        <v>42330</v>
      </c>
      <c r="B200" t="s">
        <v>31</v>
      </c>
      <c r="C200">
        <v>11</v>
      </c>
    </row>
    <row r="201" spans="1:3" x14ac:dyDescent="0.25">
      <c r="A201">
        <v>42330</v>
      </c>
      <c r="B201" t="s">
        <v>32</v>
      </c>
      <c r="C201">
        <v>44</v>
      </c>
    </row>
    <row r="202" spans="1:3" x14ac:dyDescent="0.25">
      <c r="A202">
        <v>42331</v>
      </c>
      <c r="B202" t="s">
        <v>31</v>
      </c>
      <c r="C202">
        <v>22</v>
      </c>
    </row>
    <row r="203" spans="1:3" x14ac:dyDescent="0.25">
      <c r="A203">
        <v>42331</v>
      </c>
      <c r="B203" t="s">
        <v>32</v>
      </c>
      <c r="C203">
        <v>18</v>
      </c>
    </row>
    <row r="204" spans="1:3" x14ac:dyDescent="0.25">
      <c r="A204">
        <v>42332</v>
      </c>
      <c r="B204" t="s">
        <v>31</v>
      </c>
      <c r="C204">
        <v>13</v>
      </c>
    </row>
    <row r="205" spans="1:3" x14ac:dyDescent="0.25">
      <c r="A205">
        <v>42332</v>
      </c>
      <c r="B205" t="s">
        <v>32</v>
      </c>
      <c r="C205">
        <v>30</v>
      </c>
    </row>
    <row r="206" spans="1:3" x14ac:dyDescent="0.25">
      <c r="A206">
        <v>42333</v>
      </c>
      <c r="B206" t="s">
        <v>31</v>
      </c>
      <c r="C206">
        <v>9</v>
      </c>
    </row>
    <row r="207" spans="1:3" x14ac:dyDescent="0.25">
      <c r="A207">
        <v>42333</v>
      </c>
      <c r="B207" t="s">
        <v>32</v>
      </c>
      <c r="C207">
        <v>22</v>
      </c>
    </row>
    <row r="208" spans="1:3" x14ac:dyDescent="0.25">
      <c r="A208">
        <v>42334</v>
      </c>
      <c r="B208" t="s">
        <v>31</v>
      </c>
      <c r="C208">
        <v>14</v>
      </c>
    </row>
    <row r="209" spans="1:3" x14ac:dyDescent="0.25">
      <c r="A209">
        <v>42334</v>
      </c>
      <c r="B209" t="s">
        <v>32</v>
      </c>
      <c r="C209">
        <v>17</v>
      </c>
    </row>
    <row r="210" spans="1:3" x14ac:dyDescent="0.25">
      <c r="A210">
        <v>42335</v>
      </c>
      <c r="B210" t="s">
        <v>31</v>
      </c>
      <c r="C210">
        <v>16</v>
      </c>
    </row>
    <row r="211" spans="1:3" x14ac:dyDescent="0.25">
      <c r="A211">
        <v>42335</v>
      </c>
      <c r="B211" t="s">
        <v>32</v>
      </c>
      <c r="C211">
        <v>8</v>
      </c>
    </row>
    <row r="212" spans="1:3" x14ac:dyDescent="0.25">
      <c r="A212">
        <v>42336</v>
      </c>
      <c r="B212" t="s">
        <v>31</v>
      </c>
      <c r="C212">
        <v>35</v>
      </c>
    </row>
    <row r="213" spans="1:3" x14ac:dyDescent="0.25">
      <c r="A213">
        <v>42336</v>
      </c>
      <c r="B213" t="s">
        <v>32</v>
      </c>
      <c r="C213">
        <v>28</v>
      </c>
    </row>
    <row r="214" spans="1:3" x14ac:dyDescent="0.25">
      <c r="A214">
        <v>42337</v>
      </c>
      <c r="B214" t="s">
        <v>31</v>
      </c>
      <c r="C214">
        <v>19</v>
      </c>
    </row>
    <row r="215" spans="1:3" x14ac:dyDescent="0.25">
      <c r="A215">
        <v>42337</v>
      </c>
      <c r="B215" t="s">
        <v>32</v>
      </c>
      <c r="C215">
        <v>24</v>
      </c>
    </row>
    <row r="216" spans="1:3" x14ac:dyDescent="0.25">
      <c r="A216">
        <v>42338</v>
      </c>
      <c r="B216" t="s">
        <v>31</v>
      </c>
      <c r="C216">
        <v>25</v>
      </c>
    </row>
    <row r="217" spans="1:3" x14ac:dyDescent="0.25">
      <c r="A217">
        <v>42338</v>
      </c>
      <c r="B217" t="s">
        <v>32</v>
      </c>
      <c r="C217">
        <v>58</v>
      </c>
    </row>
    <row r="218" spans="1:3" x14ac:dyDescent="0.25">
      <c r="A218">
        <v>42340</v>
      </c>
      <c r="B218" t="s">
        <v>31</v>
      </c>
      <c r="C218">
        <v>22</v>
      </c>
    </row>
    <row r="219" spans="1:3" x14ac:dyDescent="0.25">
      <c r="A219">
        <v>42340</v>
      </c>
      <c r="B219" t="s">
        <v>32</v>
      </c>
      <c r="C219">
        <v>14</v>
      </c>
    </row>
    <row r="220" spans="1:3" x14ac:dyDescent="0.25">
      <c r="A220">
        <v>42341</v>
      </c>
      <c r="B220" t="s">
        <v>31</v>
      </c>
      <c r="C220">
        <v>16</v>
      </c>
    </row>
    <row r="221" spans="1:3" x14ac:dyDescent="0.25">
      <c r="A221">
        <v>42341</v>
      </c>
      <c r="B221" t="s">
        <v>32</v>
      </c>
      <c r="C221">
        <v>46</v>
      </c>
    </row>
    <row r="222" spans="1:3" x14ac:dyDescent="0.25">
      <c r="A222">
        <v>42342</v>
      </c>
      <c r="B222" t="s">
        <v>31</v>
      </c>
      <c r="C222">
        <v>7</v>
      </c>
    </row>
    <row r="223" spans="1:3" x14ac:dyDescent="0.25">
      <c r="A223">
        <v>42342</v>
      </c>
      <c r="B223" t="s">
        <v>32</v>
      </c>
      <c r="C223">
        <v>30</v>
      </c>
    </row>
    <row r="224" spans="1:3" x14ac:dyDescent="0.25">
      <c r="A224">
        <v>42343</v>
      </c>
      <c r="B224" t="s">
        <v>31</v>
      </c>
      <c r="C224">
        <v>14</v>
      </c>
    </row>
    <row r="225" spans="1:3" x14ac:dyDescent="0.25">
      <c r="A225">
        <v>42343</v>
      </c>
      <c r="B225" t="s">
        <v>32</v>
      </c>
      <c r="C225">
        <v>20</v>
      </c>
    </row>
    <row r="226" spans="1:3" x14ac:dyDescent="0.25">
      <c r="A226">
        <v>42345</v>
      </c>
      <c r="B226" t="s">
        <v>31</v>
      </c>
      <c r="C226">
        <v>19</v>
      </c>
    </row>
    <row r="227" spans="1:3" x14ac:dyDescent="0.25">
      <c r="A227">
        <v>42345</v>
      </c>
      <c r="B227" t="s">
        <v>32</v>
      </c>
      <c r="C227">
        <v>41</v>
      </c>
    </row>
    <row r="228" spans="1:3" x14ac:dyDescent="0.25">
      <c r="A228">
        <v>42506</v>
      </c>
      <c r="B228" t="s">
        <v>31</v>
      </c>
      <c r="C228">
        <v>25</v>
      </c>
    </row>
    <row r="229" spans="1:3" x14ac:dyDescent="0.25">
      <c r="A229">
        <v>42506</v>
      </c>
      <c r="B229" t="s">
        <v>32</v>
      </c>
      <c r="C229">
        <v>32</v>
      </c>
    </row>
    <row r="230" spans="1:3" x14ac:dyDescent="0.25">
      <c r="A230">
        <v>99964</v>
      </c>
      <c r="B230" t="s">
        <v>31</v>
      </c>
      <c r="C230">
        <v>17</v>
      </c>
    </row>
    <row r="231" spans="1:3" x14ac:dyDescent="0.25">
      <c r="A231">
        <v>99964</v>
      </c>
      <c r="B231" t="s">
        <v>32</v>
      </c>
      <c r="C231">
        <v>20</v>
      </c>
    </row>
    <row r="232" spans="1:3" x14ac:dyDescent="0.25">
      <c r="A232">
        <v>99965</v>
      </c>
      <c r="B232" t="s">
        <v>31</v>
      </c>
      <c r="C232">
        <v>5</v>
      </c>
    </row>
    <row r="233" spans="1:3" x14ac:dyDescent="0.25">
      <c r="A233">
        <v>99965</v>
      </c>
      <c r="B233" t="s">
        <v>32</v>
      </c>
      <c r="C233">
        <v>18</v>
      </c>
    </row>
    <row r="234" spans="1:3" x14ac:dyDescent="0.25">
      <c r="A234">
        <v>99966</v>
      </c>
      <c r="B234" t="s">
        <v>31</v>
      </c>
      <c r="C234">
        <v>18</v>
      </c>
    </row>
    <row r="235" spans="1:3" x14ac:dyDescent="0.25">
      <c r="A235">
        <v>99966</v>
      </c>
      <c r="B235" t="s">
        <v>32</v>
      </c>
      <c r="C235">
        <v>12</v>
      </c>
    </row>
    <row r="236" spans="1:3" x14ac:dyDescent="0.25">
      <c r="A236">
        <v>99967</v>
      </c>
      <c r="B236" t="s">
        <v>31</v>
      </c>
      <c r="C236">
        <v>10</v>
      </c>
    </row>
    <row r="237" spans="1:3" x14ac:dyDescent="0.25">
      <c r="A237">
        <v>99967</v>
      </c>
      <c r="B237" t="s">
        <v>32</v>
      </c>
      <c r="C237">
        <v>19</v>
      </c>
    </row>
    <row r="238" spans="1:3" x14ac:dyDescent="0.25">
      <c r="A238">
        <v>99969</v>
      </c>
      <c r="B238" t="s">
        <v>31</v>
      </c>
      <c r="C238">
        <v>17</v>
      </c>
    </row>
    <row r="239" spans="1:3" x14ac:dyDescent="0.25">
      <c r="A239">
        <v>99969</v>
      </c>
      <c r="B239" t="s">
        <v>32</v>
      </c>
      <c r="C239">
        <v>54</v>
      </c>
    </row>
    <row r="240" spans="1:3" x14ac:dyDescent="0.25">
      <c r="A240">
        <v>99970</v>
      </c>
      <c r="B240" t="s">
        <v>31</v>
      </c>
      <c r="C240">
        <v>32</v>
      </c>
    </row>
    <row r="241" spans="1:3" x14ac:dyDescent="0.25">
      <c r="A241">
        <v>99970</v>
      </c>
      <c r="B241" t="s">
        <v>32</v>
      </c>
      <c r="C241">
        <v>29</v>
      </c>
    </row>
    <row r="242" spans="1:3" x14ac:dyDescent="0.25">
      <c r="A242">
        <v>99971</v>
      </c>
      <c r="B242" t="s">
        <v>31</v>
      </c>
      <c r="C242">
        <v>21</v>
      </c>
    </row>
    <row r="243" spans="1:3" x14ac:dyDescent="0.25">
      <c r="A243">
        <v>99971</v>
      </c>
      <c r="B243" t="s">
        <v>32</v>
      </c>
      <c r="C243">
        <v>19</v>
      </c>
    </row>
    <row r="244" spans="1:3" x14ac:dyDescent="0.25">
      <c r="A244">
        <v>99974</v>
      </c>
      <c r="B244" t="s">
        <v>31</v>
      </c>
      <c r="C244">
        <v>29</v>
      </c>
    </row>
    <row r="245" spans="1:3" x14ac:dyDescent="0.25">
      <c r="A245">
        <v>99974</v>
      </c>
      <c r="B245" t="s">
        <v>32</v>
      </c>
      <c r="C245">
        <v>55</v>
      </c>
    </row>
    <row r="246" spans="1:3" x14ac:dyDescent="0.25">
      <c r="A246">
        <v>99975</v>
      </c>
      <c r="B246" t="s">
        <v>31</v>
      </c>
      <c r="C246">
        <v>44</v>
      </c>
    </row>
    <row r="247" spans="1:3" x14ac:dyDescent="0.25">
      <c r="A247">
        <v>99975</v>
      </c>
      <c r="B247" t="s">
        <v>32</v>
      </c>
      <c r="C247">
        <v>173</v>
      </c>
    </row>
    <row r="248" spans="1:3" x14ac:dyDescent="0.25">
      <c r="A248">
        <v>99976</v>
      </c>
      <c r="B248" t="s">
        <v>31</v>
      </c>
      <c r="C248">
        <v>53</v>
      </c>
    </row>
    <row r="249" spans="1:3" x14ac:dyDescent="0.25">
      <c r="A249">
        <v>99976</v>
      </c>
      <c r="B249" t="s">
        <v>32</v>
      </c>
      <c r="C249">
        <v>44</v>
      </c>
    </row>
    <row r="250" spans="1:3" x14ac:dyDescent="0.25">
      <c r="A250">
        <v>99977</v>
      </c>
      <c r="B250" t="s">
        <v>31</v>
      </c>
      <c r="C250">
        <v>12</v>
      </c>
    </row>
    <row r="251" spans="1:3" x14ac:dyDescent="0.25">
      <c r="A251">
        <v>99977</v>
      </c>
      <c r="B251" t="s">
        <v>32</v>
      </c>
      <c r="C251">
        <v>3</v>
      </c>
    </row>
    <row r="252" spans="1:3" x14ac:dyDescent="0.25">
      <c r="A252">
        <v>99978</v>
      </c>
      <c r="B252" t="s">
        <v>31</v>
      </c>
      <c r="C252">
        <v>11</v>
      </c>
    </row>
    <row r="253" spans="1:3" x14ac:dyDescent="0.25">
      <c r="A253">
        <v>99978</v>
      </c>
      <c r="B253" t="s">
        <v>32</v>
      </c>
      <c r="C253">
        <v>19</v>
      </c>
    </row>
    <row r="254" spans="1:3" x14ac:dyDescent="0.25">
      <c r="A254">
        <v>99980</v>
      </c>
      <c r="B254" t="s">
        <v>31</v>
      </c>
      <c r="C254">
        <v>53</v>
      </c>
    </row>
    <row r="255" spans="1:3" x14ac:dyDescent="0.25">
      <c r="A255">
        <v>99980</v>
      </c>
      <c r="B255" t="s">
        <v>32</v>
      </c>
      <c r="C255">
        <v>62</v>
      </c>
    </row>
    <row r="256" spans="1:3" x14ac:dyDescent="0.25">
      <c r="A256">
        <v>99981</v>
      </c>
      <c r="B256" t="s">
        <v>31</v>
      </c>
      <c r="C256">
        <v>5</v>
      </c>
    </row>
    <row r="257" spans="1:3" x14ac:dyDescent="0.25">
      <c r="A257">
        <v>99981</v>
      </c>
      <c r="B257" t="s">
        <v>32</v>
      </c>
      <c r="C257">
        <v>19</v>
      </c>
    </row>
    <row r="258" spans="1:3" x14ac:dyDescent="0.25">
      <c r="A258">
        <v>99982</v>
      </c>
      <c r="B258" t="s">
        <v>31</v>
      </c>
      <c r="C258">
        <v>44</v>
      </c>
    </row>
    <row r="259" spans="1:3" x14ac:dyDescent="0.25">
      <c r="A259">
        <v>99982</v>
      </c>
      <c r="B259" t="s">
        <v>32</v>
      </c>
      <c r="C259">
        <v>309</v>
      </c>
    </row>
    <row r="260" spans="1:3" x14ac:dyDescent="0.25">
      <c r="A260">
        <v>99983</v>
      </c>
      <c r="B260" t="s">
        <v>31</v>
      </c>
      <c r="C260">
        <v>16</v>
      </c>
    </row>
    <row r="261" spans="1:3" x14ac:dyDescent="0.25">
      <c r="A261">
        <v>99983</v>
      </c>
      <c r="B261" t="s">
        <v>32</v>
      </c>
      <c r="C261">
        <v>16</v>
      </c>
    </row>
    <row r="262" spans="1:3" x14ac:dyDescent="0.25">
      <c r="A262">
        <v>99984</v>
      </c>
      <c r="B262" t="s">
        <v>31</v>
      </c>
      <c r="C262">
        <v>22</v>
      </c>
    </row>
    <row r="263" spans="1:3" x14ac:dyDescent="0.25">
      <c r="A263">
        <v>99984</v>
      </c>
      <c r="B263" t="s">
        <v>32</v>
      </c>
      <c r="C263">
        <v>15</v>
      </c>
    </row>
    <row r="264" spans="1:3" x14ac:dyDescent="0.25">
      <c r="A264">
        <v>99985</v>
      </c>
      <c r="B264" t="s">
        <v>31</v>
      </c>
      <c r="C264">
        <v>41</v>
      </c>
    </row>
    <row r="265" spans="1:3" x14ac:dyDescent="0.25">
      <c r="A265">
        <v>99985</v>
      </c>
      <c r="B265" t="s">
        <v>32</v>
      </c>
      <c r="C265">
        <v>30</v>
      </c>
    </row>
    <row r="266" spans="1:3" x14ac:dyDescent="0.25">
      <c r="A266">
        <v>99986</v>
      </c>
      <c r="B266" t="s">
        <v>31</v>
      </c>
      <c r="C266">
        <v>9</v>
      </c>
    </row>
    <row r="267" spans="1:3" x14ac:dyDescent="0.25">
      <c r="A267">
        <v>99986</v>
      </c>
      <c r="B267" t="s">
        <v>32</v>
      </c>
      <c r="C267">
        <v>11</v>
      </c>
    </row>
    <row r="268" spans="1:3" x14ac:dyDescent="0.25">
      <c r="A268">
        <v>99988</v>
      </c>
      <c r="B268" t="s">
        <v>31</v>
      </c>
      <c r="C268">
        <v>37</v>
      </c>
    </row>
    <row r="269" spans="1:3" x14ac:dyDescent="0.25">
      <c r="A269">
        <v>99988</v>
      </c>
      <c r="B269" t="s">
        <v>32</v>
      </c>
      <c r="C269">
        <v>71</v>
      </c>
    </row>
    <row r="270" spans="1:3" x14ac:dyDescent="0.25">
      <c r="A270">
        <v>99990</v>
      </c>
      <c r="B270" t="s">
        <v>31</v>
      </c>
      <c r="C270">
        <v>12</v>
      </c>
    </row>
    <row r="271" spans="1:3" x14ac:dyDescent="0.25">
      <c r="A271">
        <v>99990</v>
      </c>
      <c r="B271" t="s">
        <v>32</v>
      </c>
      <c r="C271">
        <v>17</v>
      </c>
    </row>
    <row r="272" spans="1:3" x14ac:dyDescent="0.25">
      <c r="A272">
        <v>99991</v>
      </c>
      <c r="B272" t="s">
        <v>31</v>
      </c>
      <c r="C272">
        <v>4</v>
      </c>
    </row>
    <row r="273" spans="1:3" x14ac:dyDescent="0.25">
      <c r="A273">
        <v>99991</v>
      </c>
      <c r="B273" t="s">
        <v>32</v>
      </c>
      <c r="C273">
        <v>15</v>
      </c>
    </row>
    <row r="274" spans="1:3" x14ac:dyDescent="0.25">
      <c r="A274">
        <v>99992</v>
      </c>
      <c r="B274" t="s">
        <v>31</v>
      </c>
      <c r="C274">
        <v>26</v>
      </c>
    </row>
    <row r="275" spans="1:3" x14ac:dyDescent="0.25">
      <c r="A275">
        <v>99992</v>
      </c>
      <c r="B275" t="s">
        <v>32</v>
      </c>
      <c r="C275">
        <v>29</v>
      </c>
    </row>
    <row r="276" spans="1:3" x14ac:dyDescent="0.25">
      <c r="A276">
        <v>102235</v>
      </c>
      <c r="B276" t="s">
        <v>31</v>
      </c>
      <c r="C276">
        <v>2</v>
      </c>
    </row>
    <row r="277" spans="1:3" x14ac:dyDescent="0.25">
      <c r="A277">
        <v>102235</v>
      </c>
      <c r="B277" t="s">
        <v>32</v>
      </c>
      <c r="C277">
        <v>17</v>
      </c>
    </row>
    <row r="278" spans="1:3" x14ac:dyDescent="0.25">
      <c r="A278">
        <v>128384</v>
      </c>
      <c r="B278" t="s">
        <v>32</v>
      </c>
      <c r="C278">
        <v>4</v>
      </c>
    </row>
    <row r="279" spans="1:3" x14ac:dyDescent="0.25">
      <c r="A279">
        <v>128385</v>
      </c>
      <c r="B279" t="s">
        <v>31</v>
      </c>
      <c r="C279">
        <v>7</v>
      </c>
    </row>
    <row r="280" spans="1:3" x14ac:dyDescent="0.25">
      <c r="A280">
        <v>128385</v>
      </c>
      <c r="B280" t="s">
        <v>32</v>
      </c>
      <c r="C280">
        <v>16</v>
      </c>
    </row>
    <row r="281" spans="1:3" x14ac:dyDescent="0.25">
      <c r="A281">
        <v>128387</v>
      </c>
      <c r="B281" t="s">
        <v>31</v>
      </c>
      <c r="C281">
        <v>40</v>
      </c>
    </row>
    <row r="282" spans="1:3" x14ac:dyDescent="0.25">
      <c r="A282">
        <v>128387</v>
      </c>
      <c r="B282" t="s">
        <v>32</v>
      </c>
      <c r="C282">
        <v>36</v>
      </c>
    </row>
    <row r="283" spans="1:3" x14ac:dyDescent="0.25">
      <c r="A283">
        <v>128388</v>
      </c>
      <c r="B283" t="s">
        <v>31</v>
      </c>
      <c r="C283">
        <v>26</v>
      </c>
    </row>
    <row r="284" spans="1:3" x14ac:dyDescent="0.25">
      <c r="A284">
        <v>128388</v>
      </c>
      <c r="B284" t="s">
        <v>32</v>
      </c>
      <c r="C284">
        <v>35</v>
      </c>
    </row>
    <row r="285" spans="1:3" x14ac:dyDescent="0.25">
      <c r="A285">
        <v>128389</v>
      </c>
      <c r="B285" t="s">
        <v>31</v>
      </c>
      <c r="C285">
        <v>34</v>
      </c>
    </row>
    <row r="286" spans="1:3" x14ac:dyDescent="0.25">
      <c r="A286">
        <v>128389</v>
      </c>
      <c r="B286" t="s">
        <v>32</v>
      </c>
      <c r="C286">
        <v>19</v>
      </c>
    </row>
    <row r="287" spans="1:3" x14ac:dyDescent="0.25">
      <c r="A287">
        <v>128391</v>
      </c>
      <c r="B287" t="s">
        <v>31</v>
      </c>
      <c r="C287">
        <v>24</v>
      </c>
    </row>
    <row r="288" spans="1:3" x14ac:dyDescent="0.25">
      <c r="A288">
        <v>128391</v>
      </c>
      <c r="B288" t="s">
        <v>32</v>
      </c>
      <c r="C288">
        <v>86</v>
      </c>
    </row>
    <row r="289" spans="1:3" x14ac:dyDescent="0.25">
      <c r="A289">
        <v>128392</v>
      </c>
      <c r="B289" t="s">
        <v>31</v>
      </c>
      <c r="C289">
        <v>10</v>
      </c>
    </row>
    <row r="290" spans="1:3" x14ac:dyDescent="0.25">
      <c r="A290">
        <v>128392</v>
      </c>
      <c r="B290" t="s">
        <v>32</v>
      </c>
      <c r="C290">
        <v>8</v>
      </c>
    </row>
    <row r="291" spans="1:3" x14ac:dyDescent="0.25">
      <c r="A291">
        <v>128394</v>
      </c>
      <c r="B291" t="s">
        <v>31</v>
      </c>
      <c r="C291">
        <v>12</v>
      </c>
    </row>
    <row r="292" spans="1:3" x14ac:dyDescent="0.25">
      <c r="A292">
        <v>128394</v>
      </c>
      <c r="B292" t="s">
        <v>32</v>
      </c>
      <c r="C292">
        <v>9</v>
      </c>
    </row>
    <row r="293" spans="1:3" x14ac:dyDescent="0.25">
      <c r="A293">
        <v>128395</v>
      </c>
      <c r="B293" t="s">
        <v>31</v>
      </c>
      <c r="C293">
        <v>8</v>
      </c>
    </row>
    <row r="294" spans="1:3" x14ac:dyDescent="0.25">
      <c r="A294">
        <v>128395</v>
      </c>
      <c r="B294" t="s">
        <v>32</v>
      </c>
      <c r="C294">
        <v>29</v>
      </c>
    </row>
    <row r="295" spans="1:3" x14ac:dyDescent="0.25">
      <c r="A295">
        <v>128398</v>
      </c>
      <c r="B295" t="s">
        <v>31</v>
      </c>
      <c r="C295">
        <v>4</v>
      </c>
    </row>
    <row r="296" spans="1:3" x14ac:dyDescent="0.25">
      <c r="A296">
        <v>128398</v>
      </c>
      <c r="B296" t="s">
        <v>32</v>
      </c>
      <c r="C296">
        <v>16</v>
      </c>
    </row>
    <row r="297" spans="1:3" x14ac:dyDescent="0.25">
      <c r="A297">
        <v>128399</v>
      </c>
      <c r="B297" t="s">
        <v>31</v>
      </c>
      <c r="C297">
        <v>19</v>
      </c>
    </row>
    <row r="298" spans="1:3" x14ac:dyDescent="0.25">
      <c r="A298">
        <v>128399</v>
      </c>
      <c r="B298" t="s">
        <v>32</v>
      </c>
      <c r="C298">
        <v>14</v>
      </c>
    </row>
    <row r="299" spans="1:3" x14ac:dyDescent="0.25">
      <c r="A299">
        <v>128401</v>
      </c>
      <c r="B299" t="s">
        <v>31</v>
      </c>
      <c r="C299">
        <v>94</v>
      </c>
    </row>
    <row r="300" spans="1:3" x14ac:dyDescent="0.25">
      <c r="A300">
        <v>128401</v>
      </c>
      <c r="B300" t="s">
        <v>32</v>
      </c>
      <c r="C300">
        <v>56</v>
      </c>
    </row>
    <row r="301" spans="1:3" x14ac:dyDescent="0.25">
      <c r="A301">
        <v>128402</v>
      </c>
      <c r="B301" t="s">
        <v>31</v>
      </c>
      <c r="C301">
        <v>47</v>
      </c>
    </row>
    <row r="302" spans="1:3" x14ac:dyDescent="0.25">
      <c r="A302">
        <v>128402</v>
      </c>
      <c r="B302" t="s">
        <v>32</v>
      </c>
      <c r="C302">
        <v>48</v>
      </c>
    </row>
    <row r="303" spans="1:3" x14ac:dyDescent="0.25">
      <c r="A303">
        <v>128403</v>
      </c>
      <c r="B303" t="s">
        <v>31</v>
      </c>
      <c r="C303">
        <v>10</v>
      </c>
    </row>
    <row r="304" spans="1:3" x14ac:dyDescent="0.25">
      <c r="A304">
        <v>128403</v>
      </c>
      <c r="B304" t="s">
        <v>32</v>
      </c>
      <c r="C304">
        <v>32</v>
      </c>
    </row>
    <row r="305" spans="1:3" x14ac:dyDescent="0.25">
      <c r="A305">
        <v>128404</v>
      </c>
      <c r="B305" t="s">
        <v>31</v>
      </c>
      <c r="C305">
        <v>41</v>
      </c>
    </row>
    <row r="306" spans="1:3" x14ac:dyDescent="0.25">
      <c r="A306">
        <v>128404</v>
      </c>
      <c r="B306" t="s">
        <v>32</v>
      </c>
      <c r="C306">
        <v>69</v>
      </c>
    </row>
    <row r="307" spans="1:3" x14ac:dyDescent="0.25">
      <c r="A307">
        <v>128405</v>
      </c>
      <c r="B307" t="s">
        <v>31</v>
      </c>
      <c r="C307">
        <v>9</v>
      </c>
    </row>
    <row r="308" spans="1:3" x14ac:dyDescent="0.25">
      <c r="A308">
        <v>128405</v>
      </c>
      <c r="B308" t="s">
        <v>32</v>
      </c>
      <c r="C308">
        <v>38</v>
      </c>
    </row>
    <row r="309" spans="1:3" x14ac:dyDescent="0.25">
      <c r="A309">
        <v>128408</v>
      </c>
      <c r="B309" t="s">
        <v>31</v>
      </c>
      <c r="C309">
        <v>41</v>
      </c>
    </row>
    <row r="310" spans="1:3" x14ac:dyDescent="0.25">
      <c r="A310">
        <v>128408</v>
      </c>
      <c r="B310" t="s">
        <v>32</v>
      </c>
      <c r="C310">
        <v>28</v>
      </c>
    </row>
    <row r="311" spans="1:3" x14ac:dyDescent="0.25">
      <c r="A311">
        <v>128409</v>
      </c>
      <c r="B311" t="s">
        <v>31</v>
      </c>
      <c r="C311">
        <v>23</v>
      </c>
    </row>
    <row r="312" spans="1:3" x14ac:dyDescent="0.25">
      <c r="A312">
        <v>128409</v>
      </c>
      <c r="B312" t="s">
        <v>32</v>
      </c>
      <c r="C312">
        <v>9</v>
      </c>
    </row>
    <row r="313" spans="1:3" x14ac:dyDescent="0.25">
      <c r="A313">
        <v>128411</v>
      </c>
      <c r="B313" t="s">
        <v>31</v>
      </c>
      <c r="C313">
        <v>22</v>
      </c>
    </row>
    <row r="314" spans="1:3" x14ac:dyDescent="0.25">
      <c r="A314">
        <v>128411</v>
      </c>
      <c r="B314" t="s">
        <v>32</v>
      </c>
      <c r="C314">
        <v>27</v>
      </c>
    </row>
    <row r="315" spans="1:3" x14ac:dyDescent="0.25">
      <c r="A315">
        <v>128412</v>
      </c>
      <c r="B315" t="s">
        <v>31</v>
      </c>
      <c r="C315">
        <v>9</v>
      </c>
    </row>
    <row r="316" spans="1:3" x14ac:dyDescent="0.25">
      <c r="A316">
        <v>128412</v>
      </c>
      <c r="B316" t="s">
        <v>32</v>
      </c>
      <c r="C316">
        <v>37</v>
      </c>
    </row>
    <row r="317" spans="1:3" x14ac:dyDescent="0.25">
      <c r="A317">
        <v>128413</v>
      </c>
      <c r="B317" t="s">
        <v>31</v>
      </c>
      <c r="C317">
        <v>18</v>
      </c>
    </row>
    <row r="318" spans="1:3" x14ac:dyDescent="0.25">
      <c r="A318">
        <v>128413</v>
      </c>
      <c r="B318" t="s">
        <v>32</v>
      </c>
      <c r="C318">
        <v>25</v>
      </c>
    </row>
    <row r="319" spans="1:3" x14ac:dyDescent="0.25">
      <c r="A319">
        <v>128417</v>
      </c>
      <c r="B319" t="s">
        <v>31</v>
      </c>
      <c r="C319">
        <v>15</v>
      </c>
    </row>
    <row r="320" spans="1:3" x14ac:dyDescent="0.25">
      <c r="A320">
        <v>128417</v>
      </c>
      <c r="B320" t="s">
        <v>32</v>
      </c>
      <c r="C320">
        <v>13</v>
      </c>
    </row>
    <row r="321" spans="1:3" x14ac:dyDescent="0.25">
      <c r="A321">
        <v>128418</v>
      </c>
      <c r="B321" t="s">
        <v>31</v>
      </c>
      <c r="C321">
        <v>24</v>
      </c>
    </row>
    <row r="322" spans="1:3" x14ac:dyDescent="0.25">
      <c r="A322">
        <v>128418</v>
      </c>
      <c r="B322" t="s">
        <v>32</v>
      </c>
      <c r="C322">
        <v>12</v>
      </c>
    </row>
    <row r="323" spans="1:3" x14ac:dyDescent="0.25">
      <c r="A323">
        <v>128419</v>
      </c>
      <c r="B323" t="s">
        <v>31</v>
      </c>
      <c r="C323">
        <v>7</v>
      </c>
    </row>
    <row r="324" spans="1:3" x14ac:dyDescent="0.25">
      <c r="A324">
        <v>128419</v>
      </c>
      <c r="B324" t="s">
        <v>32</v>
      </c>
      <c r="C324">
        <v>38</v>
      </c>
    </row>
    <row r="325" spans="1:3" x14ac:dyDescent="0.25">
      <c r="A325">
        <v>128421</v>
      </c>
      <c r="B325" t="s">
        <v>31</v>
      </c>
      <c r="C325">
        <v>45</v>
      </c>
    </row>
    <row r="326" spans="1:3" x14ac:dyDescent="0.25">
      <c r="A326">
        <v>128421</v>
      </c>
      <c r="B326" t="s">
        <v>32</v>
      </c>
      <c r="C326">
        <v>52</v>
      </c>
    </row>
    <row r="327" spans="1:3" x14ac:dyDescent="0.25">
      <c r="A327">
        <v>128423</v>
      </c>
      <c r="B327" t="s">
        <v>31</v>
      </c>
      <c r="C327">
        <v>12</v>
      </c>
    </row>
    <row r="328" spans="1:3" x14ac:dyDescent="0.25">
      <c r="A328">
        <v>128423</v>
      </c>
      <c r="B328" t="s">
        <v>32</v>
      </c>
      <c r="C328">
        <v>28</v>
      </c>
    </row>
    <row r="329" spans="1:3" x14ac:dyDescent="0.25">
      <c r="A329">
        <v>128424</v>
      </c>
      <c r="B329" t="s">
        <v>31</v>
      </c>
      <c r="C329">
        <v>22</v>
      </c>
    </row>
    <row r="330" spans="1:3" x14ac:dyDescent="0.25">
      <c r="A330">
        <v>128424</v>
      </c>
      <c r="B330" t="s">
        <v>32</v>
      </c>
      <c r="C330">
        <v>32</v>
      </c>
    </row>
    <row r="331" spans="1:3" x14ac:dyDescent="0.25">
      <c r="A331">
        <v>128425</v>
      </c>
      <c r="B331" t="s">
        <v>31</v>
      </c>
      <c r="C331">
        <v>12</v>
      </c>
    </row>
    <row r="332" spans="1:3" x14ac:dyDescent="0.25">
      <c r="A332">
        <v>128425</v>
      </c>
      <c r="B332" t="s">
        <v>32</v>
      </c>
      <c r="C332">
        <v>24</v>
      </c>
    </row>
    <row r="333" spans="1:3" x14ac:dyDescent="0.25">
      <c r="A333">
        <v>128426</v>
      </c>
      <c r="B333" t="s">
        <v>31</v>
      </c>
      <c r="C333">
        <v>13</v>
      </c>
    </row>
    <row r="334" spans="1:3" x14ac:dyDescent="0.25">
      <c r="A334">
        <v>128426</v>
      </c>
      <c r="B334" t="s">
        <v>32</v>
      </c>
      <c r="C334">
        <v>56</v>
      </c>
    </row>
    <row r="335" spans="1:3" x14ac:dyDescent="0.25">
      <c r="A335">
        <v>128427</v>
      </c>
      <c r="B335" t="s">
        <v>31</v>
      </c>
      <c r="C335">
        <v>37</v>
      </c>
    </row>
    <row r="336" spans="1:3" x14ac:dyDescent="0.25">
      <c r="A336">
        <v>128427</v>
      </c>
      <c r="B336" t="s">
        <v>32</v>
      </c>
      <c r="C336">
        <v>155</v>
      </c>
    </row>
    <row r="337" spans="1:3" x14ac:dyDescent="0.25">
      <c r="A337">
        <v>128428</v>
      </c>
      <c r="B337" t="s">
        <v>31</v>
      </c>
      <c r="C337">
        <v>12</v>
      </c>
    </row>
    <row r="338" spans="1:3" x14ac:dyDescent="0.25">
      <c r="A338">
        <v>128428</v>
      </c>
      <c r="B338" t="s">
        <v>32</v>
      </c>
      <c r="C338">
        <v>35</v>
      </c>
    </row>
    <row r="339" spans="1:3" x14ac:dyDescent="0.25">
      <c r="A339">
        <v>128429</v>
      </c>
      <c r="B339" t="s">
        <v>31</v>
      </c>
      <c r="C339">
        <v>86</v>
      </c>
    </row>
    <row r="340" spans="1:3" x14ac:dyDescent="0.25">
      <c r="A340">
        <v>128429</v>
      </c>
      <c r="B340" t="s">
        <v>32</v>
      </c>
      <c r="C340">
        <v>58</v>
      </c>
    </row>
    <row r="341" spans="1:3" x14ac:dyDescent="0.25">
      <c r="A341">
        <v>128430</v>
      </c>
      <c r="B341" t="s">
        <v>31</v>
      </c>
      <c r="C341">
        <v>31</v>
      </c>
    </row>
    <row r="342" spans="1:3" x14ac:dyDescent="0.25">
      <c r="A342">
        <v>128430</v>
      </c>
      <c r="B342" t="s">
        <v>32</v>
      </c>
      <c r="C342">
        <v>37</v>
      </c>
    </row>
    <row r="343" spans="1:3" x14ac:dyDescent="0.25">
      <c r="A343">
        <v>128497</v>
      </c>
      <c r="B343" t="s">
        <v>31</v>
      </c>
      <c r="C343">
        <v>63</v>
      </c>
    </row>
    <row r="344" spans="1:3" x14ac:dyDescent="0.25">
      <c r="A344">
        <v>128497</v>
      </c>
      <c r="B344" t="s">
        <v>32</v>
      </c>
      <c r="C344">
        <v>58</v>
      </c>
    </row>
    <row r="345" spans="1:3" x14ac:dyDescent="0.25">
      <c r="A345">
        <v>128498</v>
      </c>
      <c r="B345" t="s">
        <v>31</v>
      </c>
      <c r="C345">
        <v>27</v>
      </c>
    </row>
    <row r="346" spans="1:3" x14ac:dyDescent="0.25">
      <c r="A346">
        <v>128498</v>
      </c>
      <c r="B346" t="s">
        <v>32</v>
      </c>
      <c r="C346">
        <v>52</v>
      </c>
    </row>
    <row r="347" spans="1:3" x14ac:dyDescent="0.25">
      <c r="A347">
        <v>129126</v>
      </c>
      <c r="B347" t="s">
        <v>31</v>
      </c>
      <c r="C347">
        <v>3</v>
      </c>
    </row>
    <row r="348" spans="1:3" x14ac:dyDescent="0.25">
      <c r="A348">
        <v>129126</v>
      </c>
      <c r="B348" t="s">
        <v>32</v>
      </c>
      <c r="C348">
        <v>20</v>
      </c>
    </row>
    <row r="349" spans="1:3" x14ac:dyDescent="0.25">
      <c r="A349">
        <v>133139</v>
      </c>
      <c r="B349" t="s">
        <v>31</v>
      </c>
      <c r="C349">
        <v>34</v>
      </c>
    </row>
    <row r="350" spans="1:3" x14ac:dyDescent="0.25">
      <c r="A350">
        <v>133139</v>
      </c>
      <c r="B350" t="s">
        <v>32</v>
      </c>
      <c r="C350">
        <v>24</v>
      </c>
    </row>
    <row r="351" spans="1:3" x14ac:dyDescent="0.25">
      <c r="A351">
        <v>140945</v>
      </c>
      <c r="B351" t="s">
        <v>31</v>
      </c>
      <c r="C351">
        <v>5</v>
      </c>
    </row>
    <row r="352" spans="1:3" x14ac:dyDescent="0.25">
      <c r="A352">
        <v>140945</v>
      </c>
      <c r="B352" t="s">
        <v>32</v>
      </c>
      <c r="C352">
        <v>4</v>
      </c>
    </row>
  </sheetData>
  <sortState ref="A2:C528">
    <sortCondition ref="A2:A5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Question accuracy</vt:lpstr>
      <vt:lpstr>Challenge questions</vt:lpstr>
      <vt:lpstr>Cluster failure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2017-07-05T10:33:31Z</dcterms:created>
  <dcterms:modified xsi:type="dcterms:W3CDTF">2017-07-17T07:19:31Z</dcterms:modified>
</cp:coreProperties>
</file>