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  <sheet name="Test Players" sheetId="2" state="visible" r:id="rId3"/>
    <sheet name="ODI Players" sheetId="3" state="visible" r:id="rId4"/>
    <sheet name="T20 Player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<sst xmlns="http://schemas.openxmlformats.org/spreadsheetml/2006/main" count="2984" uniqueCount="832">
  <si>
    <t xml:space="preserve">Name</t>
  </si>
  <si>
    <t xml:space="preserve">Test Matches</t>
  </si>
  <si>
    <t xml:space="preserve">Test Runs</t>
  </si>
  <si>
    <t xml:space="preserve">Test Wickets</t>
  </si>
  <si>
    <t xml:space="preserve">Test Catches</t>
  </si>
  <si>
    <t xml:space="preserve">ODI Matches</t>
  </si>
  <si>
    <t xml:space="preserve">ODI Runs</t>
  </si>
  <si>
    <t xml:space="preserve">ODI Wickets</t>
  </si>
  <si>
    <t xml:space="preserve">ODI Catches</t>
  </si>
  <si>
    <t xml:space="preserve">T20 Matches</t>
  </si>
  <si>
    <t xml:space="preserve">T20 Runs</t>
  </si>
  <si>
    <t xml:space="preserve">T20 Wickets</t>
  </si>
  <si>
    <t xml:space="preserve">T20 Catches</t>
  </si>
  <si>
    <t xml:space="preserve">Total Matches</t>
  </si>
  <si>
    <t xml:space="preserve">Total Runs</t>
  </si>
  <si>
    <t xml:space="preserve">Total Wickets</t>
  </si>
  <si>
    <t xml:space="preserve">Total Catches</t>
  </si>
  <si>
    <t xml:space="preserve">Runs + Wickets + Catches</t>
  </si>
  <si>
    <t xml:space="preserve">MS Dhoni</t>
  </si>
  <si>
    <t xml:space="preserve">Rahul Dravid</t>
  </si>
  <si>
    <t xml:space="preserve">Virat Kohli</t>
  </si>
  <si>
    <t xml:space="preserve">Mohammad Azharuddin</t>
  </si>
  <si>
    <t xml:space="preserve">Sachin Tendulkar</t>
  </si>
  <si>
    <t xml:space="preserve">Nayan Mongia</t>
  </si>
  <si>
    <t xml:space="preserve">Syed Kirmani</t>
  </si>
  <si>
    <t xml:space="preserve">V. V. S. Laxman</t>
  </si>
  <si>
    <t xml:space="preserve">Virender Sehwag</t>
  </si>
  <si>
    <t xml:space="preserve">Kiran More</t>
  </si>
  <si>
    <t xml:space="preserve">Sourav Ganguly</t>
  </si>
  <si>
    <t xml:space="preserve">Suresh Raina</t>
  </si>
  <si>
    <t xml:space="preserve">Rohit Sharma</t>
  </si>
  <si>
    <t xml:space="preserve">Ajinkya Rahane</t>
  </si>
  <si>
    <t xml:space="preserve">Anil Kumble</t>
  </si>
  <si>
    <t xml:space="preserve">Yuvraj Singh</t>
  </si>
  <si>
    <t xml:space="preserve">Kapil Dev</t>
  </si>
  <si>
    <t xml:space="preserve">Dinesh Karthik</t>
  </si>
  <si>
    <t xml:space="preserve">Sunil Gavaskar</t>
  </si>
  <si>
    <t xml:space="preserve">Harbhajan Singh</t>
  </si>
  <si>
    <t xml:space="preserve">Ravindra Jadeja</t>
  </si>
  <si>
    <t xml:space="preserve">Shikhar Dhawan</t>
  </si>
  <si>
    <t xml:space="preserve">Dilip Vengsarkar</t>
  </si>
  <si>
    <t xml:space="preserve">Wriddhiman Saha</t>
  </si>
  <si>
    <t xml:space="preserve">Rishabh Pant</t>
  </si>
  <si>
    <t xml:space="preserve">Parthiv Patel</t>
  </si>
  <si>
    <t xml:space="preserve">Gautam Gambhir</t>
  </si>
  <si>
    <t xml:space="preserve">Krishnamachari Srikkanth</t>
  </si>
  <si>
    <t xml:space="preserve">Ravi Shastri</t>
  </si>
  <si>
    <t xml:space="preserve">Mohinder Amarnath</t>
  </si>
  <si>
    <t xml:space="preserve">Mohammad Kaif</t>
  </si>
  <si>
    <t xml:space="preserve">Farokh Engineer</t>
  </si>
  <si>
    <t xml:space="preserve">KL Rahul</t>
  </si>
  <si>
    <t xml:space="preserve">Gundappa Viswanath</t>
  </si>
  <si>
    <t xml:space="preserve">Ravichandran Ashwin</t>
  </si>
  <si>
    <t xml:space="preserve">Zaheer Khan</t>
  </si>
  <si>
    <t xml:space="preserve">Ajay Jadeja</t>
  </si>
  <si>
    <t xml:space="preserve">Hardik Pandya</t>
  </si>
  <si>
    <t xml:space="preserve">Murali Vijay</t>
  </si>
  <si>
    <t xml:space="preserve">Ajit Agarkar</t>
  </si>
  <si>
    <t xml:space="preserve">Cheteshwar Pujara</t>
  </si>
  <si>
    <t xml:space="preserve">M.S. Dhoni</t>
  </si>
  <si>
    <t xml:space="preserve">Eknath Solkar</t>
  </si>
  <si>
    <t xml:space="preserve">Javagal Srinath</t>
  </si>
  <si>
    <t xml:space="preserve">Sanjay Manjrekar</t>
  </si>
  <si>
    <t xml:space="preserve">Manoj Prabhakar</t>
  </si>
  <si>
    <t xml:space="preserve">Ajit Wadekar</t>
  </si>
  <si>
    <t xml:space="preserve">Ishant Sharma</t>
  </si>
  <si>
    <t xml:space="preserve">Bhuvneshwar Kumar</t>
  </si>
  <si>
    <t xml:space="preserve">Srinivas Venkataraghavan</t>
  </si>
  <si>
    <t xml:space="preserve">Venkatesh Prasad</t>
  </si>
  <si>
    <t xml:space="preserve">Umesh Yadav</t>
  </si>
  <si>
    <t xml:space="preserve">Chetan Chauhan</t>
  </si>
  <si>
    <t xml:space="preserve">Mohammed Shami</t>
  </si>
  <si>
    <t xml:space="preserve">Robin Singh</t>
  </si>
  <si>
    <t xml:space="preserve">Chandu Borde</t>
  </si>
  <si>
    <t xml:space="preserve">Naren Tamhane</t>
  </si>
  <si>
    <t xml:space="preserve">Kedar Jadhav</t>
  </si>
  <si>
    <t xml:space="preserve">Shiv Sunder Das</t>
  </si>
  <si>
    <t xml:space="preserve">Vinoo Mankad</t>
  </si>
  <si>
    <t xml:space="preserve">Madan Lal</t>
  </si>
  <si>
    <t xml:space="preserve">Polly Umrigar</t>
  </si>
  <si>
    <t xml:space="preserve">Abid Ali</t>
  </si>
  <si>
    <t xml:space="preserve">Irfan Pathan</t>
  </si>
  <si>
    <t xml:space="preserve">Sameer Dighe</t>
  </si>
  <si>
    <t xml:space="preserve">Bishan Singh Bedi</t>
  </si>
  <si>
    <t xml:space="preserve">Jasprit Bumrah</t>
  </si>
  <si>
    <t xml:space="preserve">Navjot Singh Sidhu</t>
  </si>
  <si>
    <t xml:space="preserve">Chandrakant Pandit</t>
  </si>
  <si>
    <t xml:space="preserve">Saba Karim</t>
  </si>
  <si>
    <t xml:space="preserve">Sadanand Viswanath</t>
  </si>
  <si>
    <t xml:space="preserve">Maninder Singh</t>
  </si>
  <si>
    <t xml:space="preserve">Wasim Jaffer</t>
  </si>
  <si>
    <t xml:space="preserve">Mansoor Ali Khan Pataudi</t>
  </si>
  <si>
    <t xml:space="preserve">Ashish Nehra</t>
  </si>
  <si>
    <t xml:space="preserve">Sunil Joshi</t>
  </si>
  <si>
    <t xml:space="preserve">Yusuf Pathan</t>
  </si>
  <si>
    <t xml:space="preserve">Rusi Surti</t>
  </si>
  <si>
    <t xml:space="preserve">Yashpal Sharma</t>
  </si>
  <si>
    <t xml:space="preserve">B. S. Chandrasekhar</t>
  </si>
  <si>
    <t xml:space="preserve">Vijay Dahiya</t>
  </si>
  <si>
    <t xml:space="preserve">Yuzvendra Chahal</t>
  </si>
  <si>
    <t xml:space="preserve">Roger Binny</t>
  </si>
  <si>
    <t xml:space="preserve">Sandeep Patil</t>
  </si>
  <si>
    <t xml:space="preserve">Budhi Kunderan</t>
  </si>
  <si>
    <t xml:space="preserve">Bapu Nadkarni</t>
  </si>
  <si>
    <t xml:space="preserve">Rajesh Chauhan</t>
  </si>
  <si>
    <t xml:space="preserve">Dinesh Mongia</t>
  </si>
  <si>
    <t xml:space="preserve">Vinod Kambli</t>
  </si>
  <si>
    <t xml:space="preserve">Ajay Ratra</t>
  </si>
  <si>
    <t xml:space="preserve">R. P. Singh</t>
  </si>
  <si>
    <t xml:space="preserve">Axar Patel</t>
  </si>
  <si>
    <t xml:space="preserve">Dattu Phadkar</t>
  </si>
  <si>
    <t xml:space="preserve">Anshuman Gaekwad</t>
  </si>
  <si>
    <t xml:space="preserve">Ambati Rayudu</t>
  </si>
  <si>
    <t xml:space="preserve">Sadagoppan Ramesh</t>
  </si>
  <si>
    <t xml:space="preserve">Robin Uthappa</t>
  </si>
  <si>
    <t xml:space="preserve">Pravin Amre</t>
  </si>
  <si>
    <t xml:space="preserve">Kuldeep Yadav</t>
  </si>
  <si>
    <t xml:space="preserve">Gulabrai Ramchand</t>
  </si>
  <si>
    <t xml:space="preserve">Probir Sen</t>
  </si>
  <si>
    <t xml:space="preserve">Hemang Badani</t>
  </si>
  <si>
    <t xml:space="preserve">Vijay Manjrekar</t>
  </si>
  <si>
    <t xml:space="preserve">Manish Pandey</t>
  </si>
  <si>
    <t xml:space="preserve">E. A. S. Prasanna</t>
  </si>
  <si>
    <t xml:space="preserve">Pragyan Ojha</t>
  </si>
  <si>
    <t xml:space="preserve">Karsan Ghavri</t>
  </si>
  <si>
    <t xml:space="preserve">Nari Contractor</t>
  </si>
  <si>
    <t xml:space="preserve">K. L. Rahul</t>
  </si>
  <si>
    <t xml:space="preserve">Brijesh Patel</t>
  </si>
  <si>
    <t xml:space="preserve">Nana Joshi</t>
  </si>
  <si>
    <t xml:space="preserve">M. L. Jaisimha</t>
  </si>
  <si>
    <t xml:space="preserve">Arun Lal</t>
  </si>
  <si>
    <t xml:space="preserve">Nikhil Chopra</t>
  </si>
  <si>
    <t xml:space="preserve">Laxman Sivaramakrishnan</t>
  </si>
  <si>
    <t xml:space="preserve">Pankaj Roy</t>
  </si>
  <si>
    <t xml:space="preserve">Shreyas Iyer</t>
  </si>
  <si>
    <t xml:space="preserve">Vikram Rathour</t>
  </si>
  <si>
    <t xml:space="preserve">Raman Lamba</t>
  </si>
  <si>
    <t xml:space="preserve">Aakash Chopra</t>
  </si>
  <si>
    <t xml:space="preserve">Deep Dasgupta</t>
  </si>
  <si>
    <t xml:space="preserve">MSK Prasad</t>
  </si>
  <si>
    <t xml:space="preserve">S. Sreesanth</t>
  </si>
  <si>
    <t xml:space="preserve">Amit Mishra</t>
  </si>
  <si>
    <t xml:space="preserve">Venkatapathy Raju</t>
  </si>
  <si>
    <t xml:space="preserve">Subhash Gupte</t>
  </si>
  <si>
    <t xml:space="preserve">Chetan Sharma</t>
  </si>
  <si>
    <t xml:space="preserve">Praveen Kumar</t>
  </si>
  <si>
    <t xml:space="preserve">Salim Durani</t>
  </si>
  <si>
    <t xml:space="preserve">Hrishikesh Kanitkar</t>
  </si>
  <si>
    <t xml:space="preserve">M. S. K. Prasad</t>
  </si>
  <si>
    <t xml:space="preserve">Dilip Doshi</t>
  </si>
  <si>
    <t xml:space="preserve">Lala Amarnath</t>
  </si>
  <si>
    <t xml:space="preserve">Mayank Agarwal</t>
  </si>
  <si>
    <t xml:space="preserve">Vijay Yadav</t>
  </si>
  <si>
    <t xml:space="preserve">Munaf Patel</t>
  </si>
  <si>
    <t xml:space="preserve">Lakshmipathy Balaji</t>
  </si>
  <si>
    <t xml:space="preserve">Murali Kartik</t>
  </si>
  <si>
    <t xml:space="preserve">Washington Sundar</t>
  </si>
  <si>
    <t xml:space="preserve">Ashok Mankad</t>
  </si>
  <si>
    <t xml:space="preserve">Shivlal Yadav</t>
  </si>
  <si>
    <t xml:space="preserve">Ghulam Ahmed</t>
  </si>
  <si>
    <t xml:space="preserve">Piyush Chawla</t>
  </si>
  <si>
    <t xml:space="preserve">Vijay Hazare</t>
  </si>
  <si>
    <t xml:space="preserve">Hanumant Singh</t>
  </si>
  <si>
    <t xml:space="preserve">Yajurvindra Singh</t>
  </si>
  <si>
    <t xml:space="preserve">Bharath Reddy</t>
  </si>
  <si>
    <t xml:space="preserve">Debashish Mohanty</t>
  </si>
  <si>
    <t xml:space="preserve">Shardul Thakur</t>
  </si>
  <si>
    <t xml:space="preserve">Kirti Azad</t>
  </si>
  <si>
    <t xml:space="preserve">Ramakant Desai</t>
  </si>
  <si>
    <t xml:space="preserve">Krunal Pandya</t>
  </si>
  <si>
    <t xml:space="preserve">Vijay Shankar</t>
  </si>
  <si>
    <t xml:space="preserve">Reetinder Singh Sodhi</t>
  </si>
  <si>
    <t xml:space="preserve">Venkataraman Subramanya</t>
  </si>
  <si>
    <t xml:space="preserve">Sanjeev Sharma</t>
  </si>
  <si>
    <t xml:space="preserve">Sanjay Bangar</t>
  </si>
  <si>
    <t xml:space="preserve">Shivam Dube</t>
  </si>
  <si>
    <t xml:space="preserve">Woorkeri Raman</t>
  </si>
  <si>
    <t xml:space="preserve">Hemu Adhikari</t>
  </si>
  <si>
    <t xml:space="preserve">M. V. Narasimha Rao</t>
  </si>
  <si>
    <t xml:space="preserve">Madhav Mantri</t>
  </si>
  <si>
    <t xml:space="preserve">Pochiah Krishnamurthy</t>
  </si>
  <si>
    <t xml:space="preserve">Narendra Hirwani</t>
  </si>
  <si>
    <t xml:space="preserve">Arshad Ayub</t>
  </si>
  <si>
    <t xml:space="preserve">Vinay Kumar</t>
  </si>
  <si>
    <t xml:space="preserve">Mohit Sharma</t>
  </si>
  <si>
    <t xml:space="preserve">Stuart Binny</t>
  </si>
  <si>
    <t xml:space="preserve">Navdeep Saini</t>
  </si>
  <si>
    <t xml:space="preserve">Vijay Bharadwaj</t>
  </si>
  <si>
    <t xml:space="preserve">Ajay Sharma</t>
  </si>
  <si>
    <t xml:space="preserve">Mushtaq Ali</t>
  </si>
  <si>
    <t xml:space="preserve">Vijay Merchant</t>
  </si>
  <si>
    <t xml:space="preserve">Suryakumar Yadav</t>
  </si>
  <si>
    <t xml:space="preserve">Harvinder Singh</t>
  </si>
  <si>
    <t xml:space="preserve">Balwinder Sandhu</t>
  </si>
  <si>
    <t xml:space="preserve">Ashok Malhotra</t>
  </si>
  <si>
    <t xml:space="preserve">Abbas Ali Baig</t>
  </si>
  <si>
    <t xml:space="preserve">Karun Nair</t>
  </si>
  <si>
    <t xml:space="preserve">Abhinav Mukund</t>
  </si>
  <si>
    <t xml:space="preserve">Dilawar Hussain</t>
  </si>
  <si>
    <t xml:space="preserve">Yalaka Venugopal Rao</t>
  </si>
  <si>
    <t xml:space="preserve">Jacob Martin</t>
  </si>
  <si>
    <t xml:space="preserve">Chandrasekhar Gadkari</t>
  </si>
  <si>
    <t xml:space="preserve">Kumar Indrajitsinhji</t>
  </si>
  <si>
    <t xml:space="preserve">Buck Divecha</t>
  </si>
  <si>
    <t xml:space="preserve">Joginder Sharma</t>
  </si>
  <si>
    <t xml:space="preserve">Surinder Amarnath</t>
  </si>
  <si>
    <t xml:space="preserve">Rohan Gavaskar</t>
  </si>
  <si>
    <t xml:space="preserve">Prithvi Shaw</t>
  </si>
  <si>
    <t xml:space="preserve">Shubman Gill</t>
  </si>
  <si>
    <t xml:space="preserve">Datta Gaekwad</t>
  </si>
  <si>
    <t xml:space="preserve">Ghulam Parkar</t>
  </si>
  <si>
    <t xml:space="preserve">Pananmal Punjabi</t>
  </si>
  <si>
    <t xml:space="preserve">Abey Kuruvilla</t>
  </si>
  <si>
    <t xml:space="preserve">Khaleel Ahmed</t>
  </si>
  <si>
    <t xml:space="preserve">Surendranath</t>
  </si>
  <si>
    <t xml:space="preserve">Gopal Sharma</t>
  </si>
  <si>
    <t xml:space="preserve">Mohammed Siraj</t>
  </si>
  <si>
    <t xml:space="preserve">Rahul Sanghvi</t>
  </si>
  <si>
    <t xml:space="preserve">A. G. Kripal Singh</t>
  </si>
  <si>
    <t xml:space="preserve">C. K. Nayudu</t>
  </si>
  <si>
    <t xml:space="preserve">V. R. V. Singh</t>
  </si>
  <si>
    <t xml:space="preserve">Vivek Razdan</t>
  </si>
  <si>
    <t xml:space="preserve">Manoj Tiwary</t>
  </si>
  <si>
    <t xml:space="preserve">Sairaj Bahutule</t>
  </si>
  <si>
    <t xml:space="preserve">Srinivasaraghavan Venkataraghavan</t>
  </si>
  <si>
    <t xml:space="preserve">Jahangir Khan</t>
  </si>
  <si>
    <t xml:space="preserve">Dilip Sardesai</t>
  </si>
  <si>
    <t xml:space="preserve">Jayasinghrao Ghorpade</t>
  </si>
  <si>
    <t xml:space="preserve">Surinder Khanna</t>
  </si>
  <si>
    <t xml:space="preserve">Sanju Samson</t>
  </si>
  <si>
    <t xml:space="preserve">Atul Bedade</t>
  </si>
  <si>
    <t xml:space="preserve">Naman Ojha</t>
  </si>
  <si>
    <t xml:space="preserve">Ramesh Powar</t>
  </si>
  <si>
    <t xml:space="preserve">Amar Singh</t>
  </si>
  <si>
    <t xml:space="preserve">Jaydev Unadkat</t>
  </si>
  <si>
    <t xml:space="preserve">Atul Wassan</t>
  </si>
  <si>
    <t xml:space="preserve">Raju Kulkarni</t>
  </si>
  <si>
    <t xml:space="preserve">Sarandeep Singh</t>
  </si>
  <si>
    <t xml:space="preserve">Nilesh Kulkarni</t>
  </si>
  <si>
    <t xml:space="preserve">Rahul Chahar</t>
  </si>
  <si>
    <t xml:space="preserve">Thirunavukkarasu Kumaran</t>
  </si>
  <si>
    <t xml:space="preserve">Subroto Banerjee</t>
  </si>
  <si>
    <t xml:space="preserve">Jai Yadav</t>
  </si>
  <si>
    <t xml:space="preserve">Hanuma Vihari</t>
  </si>
  <si>
    <t xml:space="preserve">Karn Sharma</t>
  </si>
  <si>
    <t xml:space="preserve">Montu Banerjee</t>
  </si>
  <si>
    <t xml:space="preserve">Gul Mohammad</t>
  </si>
  <si>
    <t xml:space="preserve">C. S. Nayudu</t>
  </si>
  <si>
    <t xml:space="preserve">Pankaj Singh</t>
  </si>
  <si>
    <t xml:space="preserve">Manohar Hardikar</t>
  </si>
  <si>
    <t xml:space="preserve">M. J. Gopalan</t>
  </si>
  <si>
    <t xml:space="preserve">Rusi Modi</t>
  </si>
  <si>
    <t xml:space="preserve">Devang Gandhi</t>
  </si>
  <si>
    <t xml:space="preserve">Amay Khurasiya</t>
  </si>
  <si>
    <t xml:space="preserve">Lalchand Rajput</t>
  </si>
  <si>
    <t xml:space="preserve">Dattaram Hindlekar</t>
  </si>
  <si>
    <t xml:space="preserve">Gursharan Singh</t>
  </si>
  <si>
    <t xml:space="preserve">Chandrakant Patankar</t>
  </si>
  <si>
    <t xml:space="preserve">Ashok Dinda</t>
  </si>
  <si>
    <t xml:space="preserve">Varun Aaron</t>
  </si>
  <si>
    <t xml:space="preserve">Jasu Patel</t>
  </si>
  <si>
    <t xml:space="preserve">Mohammad Nissar</t>
  </si>
  <si>
    <t xml:space="preserve">Dhawal Kulkarni</t>
  </si>
  <si>
    <t xml:space="preserve">Salil Ankola</t>
  </si>
  <si>
    <t xml:space="preserve">Aashish Kapoor</t>
  </si>
  <si>
    <t xml:space="preserve">Jayant Yadav</t>
  </si>
  <si>
    <t xml:space="preserve">Vaman Kumar</t>
  </si>
  <si>
    <t xml:space="preserve">Bharat Arun</t>
  </si>
  <si>
    <t xml:space="preserve">Yograj Singh</t>
  </si>
  <si>
    <t xml:space="preserve">Prashant Vaidya</t>
  </si>
  <si>
    <t xml:space="preserve">Aavishkar Salvi</t>
  </si>
  <si>
    <t xml:space="preserve">Subrata Guha</t>
  </si>
  <si>
    <t xml:space="preserve">Ghulam Guard</t>
  </si>
  <si>
    <t xml:space="preserve">Chetan Sakariya</t>
  </si>
  <si>
    <t xml:space="preserve">Sudeep Tyagi</t>
  </si>
  <si>
    <t xml:space="preserve">Ranga Sohoni</t>
  </si>
  <si>
    <t xml:space="preserve">Suru Nayak</t>
  </si>
  <si>
    <t xml:space="preserve">Rishi Dhawan</t>
  </si>
  <si>
    <t xml:space="preserve">C. D. Gopinath</t>
  </si>
  <si>
    <t xml:space="preserve">Pawan Negi</t>
  </si>
  <si>
    <t xml:space="preserve">Madhav Apte</t>
  </si>
  <si>
    <t xml:space="preserve">Subramaniam Badrinath</t>
  </si>
  <si>
    <t xml:space="preserve">Ishan Kishan</t>
  </si>
  <si>
    <t xml:space="preserve">A. G. Milkha Singh</t>
  </si>
  <si>
    <t xml:space="preserve">Yadavindra Singh</t>
  </si>
  <si>
    <t xml:space="preserve">Sorabji Colah</t>
  </si>
  <si>
    <t xml:space="preserve">Jatin Paranjpe</t>
  </si>
  <si>
    <t xml:space="preserve">Saurabh Tiwary</t>
  </si>
  <si>
    <t xml:space="preserve">Manoj Tiwari</t>
  </si>
  <si>
    <t xml:space="preserve">Jenni Irani</t>
  </si>
  <si>
    <t xml:space="preserve">Ebrahim Maka</t>
  </si>
  <si>
    <t xml:space="preserve">Deepak Chahar</t>
  </si>
  <si>
    <t xml:space="preserve">Vasant Ranjane</t>
  </si>
  <si>
    <t xml:space="preserve">Barinder Sran</t>
  </si>
  <si>
    <t xml:space="preserve">Abhimanyu Mithun</t>
  </si>
  <si>
    <t xml:space="preserve">Tinu Yohannan</t>
  </si>
  <si>
    <t xml:space="preserve">Sridharan Sriram</t>
  </si>
  <si>
    <t xml:space="preserve">Rahul Sharma</t>
  </si>
  <si>
    <t xml:space="preserve">Shahbaz Nadeem</t>
  </si>
  <si>
    <t xml:space="preserve">Ashok Patel</t>
  </si>
  <si>
    <t xml:space="preserve">Paras Mhambrey</t>
  </si>
  <si>
    <t xml:space="preserve">Siddarth Kaul</t>
  </si>
  <si>
    <t xml:space="preserve">Utpal Chatterjee</t>
  </si>
  <si>
    <t xml:space="preserve">M. Venkataramana</t>
  </si>
  <si>
    <t xml:space="preserve">Robin Singh Jr</t>
  </si>
  <si>
    <t xml:space="preserve">Sadashiv Patil</t>
  </si>
  <si>
    <t xml:space="preserve">Saradindu Mukherjee</t>
  </si>
  <si>
    <t xml:space="preserve">Iqbal Siddiqui</t>
  </si>
  <si>
    <t xml:space="preserve">Laxmi Ratan Shukla</t>
  </si>
  <si>
    <t xml:space="preserve">Krishnappa Gowtham</t>
  </si>
  <si>
    <t xml:space="preserve">Bal Dani</t>
  </si>
  <si>
    <t xml:space="preserve">Vijay Mehra</t>
  </si>
  <si>
    <t xml:space="preserve">Ramnath Kenny</t>
  </si>
  <si>
    <t xml:space="preserve">Wazir Ali</t>
  </si>
  <si>
    <t xml:space="preserve">Parthasarathy Sharma</t>
  </si>
  <si>
    <t xml:space="preserve">Deepak Shodhan</t>
  </si>
  <si>
    <t xml:space="preserve">Gogumal Kishenchand</t>
  </si>
  <si>
    <t xml:space="preserve">Mandeep Singh</t>
  </si>
  <si>
    <t xml:space="preserve">Prakash Bhandari</t>
  </si>
  <si>
    <t xml:space="preserve">Pranab Roy</t>
  </si>
  <si>
    <t xml:space="preserve">Nawab of Pataudi Sr</t>
  </si>
  <si>
    <t xml:space="preserve">Ashok Gandotra</t>
  </si>
  <si>
    <t xml:space="preserve">Lall Singh</t>
  </si>
  <si>
    <t xml:space="preserve">Janardan Navle</t>
  </si>
  <si>
    <t xml:space="preserve">Ruturaj Gaikwad</t>
  </si>
  <si>
    <t xml:space="preserve">Khandu Rangnekar</t>
  </si>
  <si>
    <t xml:space="preserve">Vijay Ananda Gajapathi Raju</t>
  </si>
  <si>
    <t xml:space="preserve">Madhusudan Rege</t>
  </si>
  <si>
    <t xml:space="preserve">Gurkeerat Singh</t>
  </si>
  <si>
    <t xml:space="preserve">Sudhakar Rao</t>
  </si>
  <si>
    <t xml:space="preserve">Ladha Ramji</t>
  </si>
  <si>
    <t xml:space="preserve">Rashid Patel</t>
  </si>
  <si>
    <t xml:space="preserve">Khershed Meherhomji</t>
  </si>
  <si>
    <t xml:space="preserve">Sadashiv Shinde</t>
  </si>
  <si>
    <t xml:space="preserve">T. Natarajan</t>
  </si>
  <si>
    <t xml:space="preserve">C. R. Rangachari</t>
  </si>
  <si>
    <t xml:space="preserve">Syed Abid Ali</t>
  </si>
  <si>
    <t xml:space="preserve">Dodda Ganesh</t>
  </si>
  <si>
    <t xml:space="preserve">Prasidh Krishna</t>
  </si>
  <si>
    <t xml:space="preserve">Umesh Kulkarni</t>
  </si>
  <si>
    <t xml:space="preserve">Shute Banerjee</t>
  </si>
  <si>
    <t xml:space="preserve">T. A. Sekhar</t>
  </si>
  <si>
    <t xml:space="preserve">Amit Bhandari</t>
  </si>
  <si>
    <t xml:space="preserve">Nazir Ali</t>
  </si>
  <si>
    <t xml:space="preserve">Noel David</t>
  </si>
  <si>
    <t xml:space="preserve">Raghuram Bhat</t>
  </si>
  <si>
    <t xml:space="preserve">Chandu Sarwate</t>
  </si>
  <si>
    <t xml:space="preserve">Baloo Gupte</t>
  </si>
  <si>
    <t xml:space="preserve">V. M. Muddiah</t>
  </si>
  <si>
    <t xml:space="preserve">David Johnson</t>
  </si>
  <si>
    <t xml:space="preserve">Shah Nyalchand</t>
  </si>
  <si>
    <t xml:space="preserve">Bhupinder Singh Sr</t>
  </si>
  <si>
    <t xml:space="preserve">Parvez Rasool</t>
  </si>
  <si>
    <t xml:space="preserve">Rustomji Jamshedji</t>
  </si>
  <si>
    <t xml:space="preserve">Gundibail Sunderam</t>
  </si>
  <si>
    <t xml:space="preserve">Rajinder Ghai</t>
  </si>
  <si>
    <t xml:space="preserve">Thangarasu Natarajan</t>
  </si>
  <si>
    <t xml:space="preserve">Naoomal Jeoomal</t>
  </si>
  <si>
    <t xml:space="preserve">Ajit Pai</t>
  </si>
  <si>
    <t xml:space="preserve">Varun Chakravarthy</t>
  </si>
  <si>
    <t xml:space="preserve">Manpreet Gony</t>
  </si>
  <si>
    <t xml:space="preserve">Rakesh Shukla</t>
  </si>
  <si>
    <t xml:space="preserve">Gopal Bose</t>
  </si>
  <si>
    <t xml:space="preserve">Sanjay Raul</t>
  </si>
  <si>
    <t xml:space="preserve">Nirode Chowdhury</t>
  </si>
  <si>
    <t xml:space="preserve">Sandeep Sharma</t>
  </si>
  <si>
    <t xml:space="preserve">Dhiraj Parsana</t>
  </si>
  <si>
    <t xml:space="preserve">Randhir Singh</t>
  </si>
  <si>
    <t xml:space="preserve">Sreenath Aravind</t>
  </si>
  <si>
    <t xml:space="preserve">Sudhir Naik</t>
  </si>
  <si>
    <t xml:space="preserve">Cotah Ramaswami</t>
  </si>
  <si>
    <t xml:space="preserve">Khanmohammad Ibrahim</t>
  </si>
  <si>
    <t xml:space="preserve">Gagan Khoda</t>
  </si>
  <si>
    <t xml:space="preserve">Hemant Kanitkar</t>
  </si>
  <si>
    <t xml:space="preserve">Ambar Roy</t>
  </si>
  <si>
    <t xml:space="preserve">V. B. Chandrasekhar</t>
  </si>
  <si>
    <t xml:space="preserve">Abdul Hafeez</t>
  </si>
  <si>
    <t xml:space="preserve">Ramnath Parkar</t>
  </si>
  <si>
    <t xml:space="preserve">T. E. Srinivasan</t>
  </si>
  <si>
    <t xml:space="preserve">Faiz Fazal</t>
  </si>
  <si>
    <t xml:space="preserve">Devdutt Padikkal</t>
  </si>
  <si>
    <t xml:space="preserve">Phiroze Palia</t>
  </si>
  <si>
    <t xml:space="preserve">Kanwar Rai Singh</t>
  </si>
  <si>
    <t xml:space="preserve">Ramesh Saxena</t>
  </si>
  <si>
    <t xml:space="preserve">Nitish Rana</t>
  </si>
  <si>
    <t xml:space="preserve">Hiralal Gaekwad</t>
  </si>
  <si>
    <t xml:space="preserve">L. P. Jai</t>
  </si>
  <si>
    <t xml:space="preserve">Amir Elahi</t>
  </si>
  <si>
    <t xml:space="preserve">Sujith Somasunder</t>
  </si>
  <si>
    <t xml:space="preserve">Baqa Jilani</t>
  </si>
  <si>
    <t xml:space="preserve">Arvind Apte</t>
  </si>
  <si>
    <t xml:space="preserve">Abhijit Kale</t>
  </si>
  <si>
    <t xml:space="preserve">Apoorva Sengupta</t>
  </si>
  <si>
    <t xml:space="preserve">Pankaj Dharmani</t>
  </si>
  <si>
    <t xml:space="preserve">Rajinder Pal</t>
  </si>
  <si>
    <t xml:space="preserve">Kenia Jayantilal</t>
  </si>
  <si>
    <t xml:space="preserve">Gyanendra Pandey</t>
  </si>
  <si>
    <t xml:space="preserve">Man Sood</t>
  </si>
  <si>
    <t xml:space="preserve">Keki Tarapore</t>
  </si>
  <si>
    <t xml:space="preserve">Abhishek Nayar</t>
  </si>
  <si>
    <t xml:space="preserve">Parvinder Awana</t>
  </si>
  <si>
    <t xml:space="preserve">Mayank Markande</t>
  </si>
  <si>
    <t xml:space="preserve">Sandeep Warrier</t>
  </si>
  <si>
    <t xml:space="preserve">Narain Swamy</t>
  </si>
  <si>
    <t xml:space="preserve">Vijay Rajindernath</t>
  </si>
  <si>
    <t xml:space="preserve">Mahendra Singh Dhoni</t>
  </si>
  <si>
    <t xml:space="preserve">Anil Kumble1</t>
  </si>
  <si>
    <t xml:space="preserve">Ashish Nehra1</t>
  </si>
  <si>
    <t xml:space="preserve">Indian Test cricketers</t>
  </si>
  <si>
    <t xml:space="preserve">Batting</t>
  </si>
  <si>
    <t xml:space="preserve">Bowling</t>
  </si>
  <si>
    <t xml:space="preserve">Fielding</t>
  </si>
  <si>
    <t xml:space="preserve">Cap</t>
  </si>
  <si>
    <t xml:space="preserve">First</t>
  </si>
  <si>
    <t xml:space="preserve">Last</t>
  </si>
  <si>
    <t xml:space="preserve">Mat</t>
  </si>
  <si>
    <t xml:space="preserve">Runs</t>
  </si>
  <si>
    <t xml:space="preserve">HS</t>
  </si>
  <si>
    <t xml:space="preserve">Avg</t>
  </si>
  <si>
    <t xml:space="preserve">100/50</t>
  </si>
  <si>
    <t xml:space="preserve">Wkt</t>
  </si>
  <si>
    <t xml:space="preserve">BBI</t>
  </si>
  <si>
    <t xml:space="preserve">Ave</t>
  </si>
  <si>
    <t xml:space="preserve">5/10 wicket</t>
  </si>
  <si>
    <t xml:space="preserve">Ca</t>
  </si>
  <si>
    <t xml:space="preserve">St</t>
  </si>
  <si>
    <t xml:space="preserve">0/0</t>
  </si>
  <si>
    <t xml:space="preserve">-</t>
  </si>
  <si>
    <t xml:space="preserve">0*</t>
  </si>
  <si>
    <t xml:space="preserve">Robin Singh, Jr.</t>
  </si>
  <si>
    <t xml:space="preserve">2/74</t>
  </si>
  <si>
    <t xml:space="preserve">4/78</t>
  </si>
  <si>
    <t xml:space="preserve">4/120</t>
  </si>
  <si>
    <t xml:space="preserve">-/-</t>
  </si>
  <si>
    <t xml:space="preserve">1/32</t>
  </si>
  <si>
    <t xml:space="preserve">1*</t>
  </si>
  <si>
    <t xml:space="preserve">3/78</t>
  </si>
  <si>
    <t xml:space="preserve">2/67</t>
  </si>
  <si>
    <t xml:space="preserve">3/85</t>
  </si>
  <si>
    <t xml:space="preserve">2*</t>
  </si>
  <si>
    <t xml:space="preserve">3*</t>
  </si>
  <si>
    <t xml:space="preserve">1/130</t>
  </si>
  <si>
    <t xml:space="preserve">2/46</t>
  </si>
  <si>
    <t xml:space="preserve">3/47</t>
  </si>
  <si>
    <t xml:space="preserve">3/76</t>
  </si>
  <si>
    <t xml:space="preserve">1/70</t>
  </si>
  <si>
    <t xml:space="preserve">2/66</t>
  </si>
  <si>
    <t xml:space="preserve">4*</t>
  </si>
  <si>
    <t xml:space="preserve">3/137</t>
  </si>
  <si>
    <t xml:space="preserve">0/0||2||0</t>
  </si>
  <si>
    <t xml:space="preserve">1/35</t>
  </si>
  <si>
    <t xml:space="preserve">2/62</t>
  </si>
  <si>
    <t xml:space="preserve">2/65</t>
  </si>
  <si>
    <t xml:space="preserve">6*</t>
  </si>
  <si>
    <t xml:space="preserve">5/79</t>
  </si>
  <si>
    <t xml:space="preserve">1/0</t>
  </si>
  <si>
    <t xml:space="preserve">5/64</t>
  </si>
  <si>
    <t xml:space="preserve">3/97</t>
  </si>
  <si>
    <t xml:space="preserve">2/52</t>
  </si>
  <si>
    <t xml:space="preserve">2/54</t>
  </si>
  <si>
    <t xml:space="preserve">2/95</t>
  </si>
  <si>
    <t xml:space="preserve">8*</t>
  </si>
  <si>
    <t xml:space="preserve">5/107</t>
  </si>
  <si>
    <t xml:space="preserve">1/63</t>
  </si>
  <si>
    <t xml:space="preserve">2/29</t>
  </si>
  <si>
    <t xml:space="preserve">2/113</t>
  </si>
  <si>
    <t xml:space="preserve">1/73</t>
  </si>
  <si>
    <t xml:space="preserve">2/69</t>
  </si>
  <si>
    <t xml:space="preserve">2/40</t>
  </si>
  <si>
    <t xml:space="preserve">10*</t>
  </si>
  <si>
    <t xml:space="preserve">4/88</t>
  </si>
  <si>
    <t xml:space="preserve">4/54</t>
  </si>
  <si>
    <t xml:space="preserve">2/56</t>
  </si>
  <si>
    <t xml:space="preserve">2/37</t>
  </si>
  <si>
    <t xml:space="preserve">3/33</t>
  </si>
  <si>
    <t xml:space="preserve">14*</t>
  </si>
  <si>
    <t xml:space="preserve">2/55</t>
  </si>
  <si>
    <t xml:space="preserve">11*</t>
  </si>
  <si>
    <t xml:space="preserve">1/39</t>
  </si>
  <si>
    <t xml:space="preserve">9/69</t>
  </si>
  <si>
    <t xml:space="preserve">17*</t>
  </si>
  <si>
    <t xml:space="preserve">1/54</t>
  </si>
  <si>
    <t xml:space="preserve">4/83</t>
  </si>
  <si>
    <t xml:space="preserve">19*</t>
  </si>
  <si>
    <t xml:space="preserve">21*</t>
  </si>
  <si>
    <t xml:space="preserve">4/60</t>
  </si>
  <si>
    <t xml:space="preserve">16*</t>
  </si>
  <si>
    <t xml:space="preserve">5/73</t>
  </si>
  <si>
    <t xml:space="preserve">4/72</t>
  </si>
  <si>
    <t xml:space="preserve">39*</t>
  </si>
  <si>
    <t xml:space="preserve">4/136</t>
  </si>
  <si>
    <t xml:space="preserve">5/0</t>
  </si>
  <si>
    <t xml:space="preserve">20*</t>
  </si>
  <si>
    <t xml:space="preserve">3/48</t>
  </si>
  <si>
    <t xml:space="preserve">5/76</t>
  </si>
  <si>
    <t xml:space="preserve">5/57</t>
  </si>
  <si>
    <t xml:space="preserve">2/0</t>
  </si>
  <si>
    <t xml:space="preserve">8/61</t>
  </si>
  <si>
    <t xml:space="preserve">5/90</t>
  </si>
  <si>
    <t xml:space="preserve">3/0</t>
  </si>
  <si>
    <t xml:space="preserve">6/38</t>
  </si>
  <si>
    <t xml:space="preserve">32*</t>
  </si>
  <si>
    <t xml:space="preserve">3/37</t>
  </si>
  <si>
    <t xml:space="preserve">1/43</t>
  </si>
  <si>
    <t xml:space="preserve">3/102</t>
  </si>
  <si>
    <t xml:space="preserve">15*</t>
  </si>
  <si>
    <t xml:space="preserve">0/1</t>
  </si>
  <si>
    <t xml:space="preserve">35*</t>
  </si>
  <si>
    <t xml:space="preserve">5/68</t>
  </si>
  <si>
    <t xml:space="preserve">60*</t>
  </si>
  <si>
    <t xml:space="preserve">4/61</t>
  </si>
  <si>
    <t xml:space="preserve">29*</t>
  </si>
  <si>
    <t xml:space="preserve">6/91</t>
  </si>
  <si>
    <t xml:space="preserve">4/44</t>
  </si>
  <si>
    <t xml:space="preserve">18*</t>
  </si>
  <si>
    <t xml:space="preserve">6/47</t>
  </si>
  <si>
    <t xml:space="preserve">4/108</t>
  </si>
  <si>
    <t xml:space="preserve">4/48</t>
  </si>
  <si>
    <t xml:space="preserve">43*</t>
  </si>
  <si>
    <t xml:space="preserve">5/59</t>
  </si>
  <si>
    <t xml:space="preserve">-0/0</t>
  </si>
  <si>
    <t xml:space="preserve">4/105</t>
  </si>
  <si>
    <t xml:space="preserve">50*</t>
  </si>
  <si>
    <t xml:space="preserve">6/102</t>
  </si>
  <si>
    <t xml:space="preserve">6/0</t>
  </si>
  <si>
    <t xml:space="preserve">6/64</t>
  </si>
  <si>
    <t xml:space="preserve">2/84</t>
  </si>
  <si>
    <t xml:space="preserve">5/75</t>
  </si>
  <si>
    <t xml:space="preserve">270[a]</t>
  </si>
  <si>
    <t xml:space="preserve">5/106</t>
  </si>
  <si>
    <t xml:space="preserve">115*</t>
  </si>
  <si>
    <t xml:space="preserve">8/79</t>
  </si>
  <si>
    <t xml:space="preserve">16/2</t>
  </si>
  <si>
    <t xml:space="preserve">9/102</t>
  </si>
  <si>
    <t xml:space="preserve">7/49</t>
  </si>
  <si>
    <t xml:space="preserve">30*</t>
  </si>
  <si>
    <t xml:space="preserve">6/33</t>
  </si>
  <si>
    <t xml:space="preserve">0/2</t>
  </si>
  <si>
    <t xml:space="preserve">52*</t>
  </si>
  <si>
    <t xml:space="preserve">3/87</t>
  </si>
  <si>
    <t xml:space="preserve">54*</t>
  </si>
  <si>
    <t xml:space="preserve">72*</t>
  </si>
  <si>
    <t xml:space="preserve">0/3</t>
  </si>
  <si>
    <t xml:space="preserve">5/50</t>
  </si>
  <si>
    <t xml:space="preserve">2/32</t>
  </si>
  <si>
    <t xml:space="preserve">96*</t>
  </si>
  <si>
    <t xml:space="preserve">3/89</t>
  </si>
  <si>
    <t xml:space="preserve">5/40</t>
  </si>
  <si>
    <t xml:space="preserve">7/86</t>
  </si>
  <si>
    <t xml:space="preserve">268[a]</t>
  </si>
  <si>
    <t xml:space="preserve">3/40</t>
  </si>
  <si>
    <t xml:space="preserve">5/142</t>
  </si>
  <si>
    <t xml:space="preserve">6/88</t>
  </si>
  <si>
    <t xml:space="preserve">303*</t>
  </si>
  <si>
    <t xml:space="preserve">6/58</t>
  </si>
  <si>
    <t xml:space="preserve">6/56</t>
  </si>
  <si>
    <t xml:space="preserve">100*</t>
  </si>
  <si>
    <t xml:space="preserve">3/43</t>
  </si>
  <si>
    <t xml:space="preserve">0/4</t>
  </si>
  <si>
    <t xml:space="preserve">51*</t>
  </si>
  <si>
    <t xml:space="preserve">163*</t>
  </si>
  <si>
    <t xml:space="preserve">63*</t>
  </si>
  <si>
    <t xml:space="preserve">6/82</t>
  </si>
  <si>
    <t xml:space="preserve">4/0</t>
  </si>
  <si>
    <t xml:space="preserve">109*</t>
  </si>
  <si>
    <t xml:space="preserve">6/41</t>
  </si>
  <si>
    <t xml:space="preserve">1/45</t>
  </si>
  <si>
    <t xml:space="preserve">148*</t>
  </si>
  <si>
    <t xml:space="preserve">5/71</t>
  </si>
  <si>
    <t xml:space="preserve">7/98</t>
  </si>
  <si>
    <t xml:space="preserve">14/1</t>
  </si>
  <si>
    <t xml:space="preserve">0/6</t>
  </si>
  <si>
    <t xml:space="preserve">8/76</t>
  </si>
  <si>
    <t xml:space="preserve">8/72</t>
  </si>
  <si>
    <t xml:space="preserve">7/74</t>
  </si>
  <si>
    <t xml:space="preserve">83*</t>
  </si>
  <si>
    <t xml:space="preserve">0/5</t>
  </si>
  <si>
    <t xml:space="preserve">114*</t>
  </si>
  <si>
    <t xml:space="preserve">3/68</t>
  </si>
  <si>
    <t xml:space="preserve">5/96</t>
  </si>
  <si>
    <t xml:space="preserve">5/33</t>
  </si>
  <si>
    <t xml:space="preserve">8/86</t>
  </si>
  <si>
    <t xml:space="preserve">6/55</t>
  </si>
  <si>
    <t xml:space="preserve">7/59</t>
  </si>
  <si>
    <t xml:space="preserve">6/49</t>
  </si>
  <si>
    <t xml:space="preserve">6/73</t>
  </si>
  <si>
    <t xml:space="preserve">7/159</t>
  </si>
  <si>
    <t xml:space="preserve">7/87</t>
  </si>
  <si>
    <t xml:space="preserve">0/9</t>
  </si>
  <si>
    <t xml:space="preserve">5/74</t>
  </si>
  <si>
    <t xml:space="preserve">0/7</t>
  </si>
  <si>
    <t xml:space="preserve">159*</t>
  </si>
  <si>
    <t xml:space="preserve">122*</t>
  </si>
  <si>
    <t xml:space="preserve">6/43</t>
  </si>
  <si>
    <t xml:space="preserve">6/132</t>
  </si>
  <si>
    <t xml:space="preserve">7/48</t>
  </si>
  <si>
    <t xml:space="preserve">0/16</t>
  </si>
  <si>
    <t xml:space="preserve">8/52</t>
  </si>
  <si>
    <t xml:space="preserve">164*</t>
  </si>
  <si>
    <t xml:space="preserve">8/84</t>
  </si>
  <si>
    <t xml:space="preserve">25/5</t>
  </si>
  <si>
    <t xml:space="preserve">110*</t>
  </si>
  <si>
    <t xml:space="preserve">10/74</t>
  </si>
  <si>
    <t xml:space="preserve">35/8</t>
  </si>
  <si>
    <t xml:space="preserve">30/7</t>
  </si>
  <si>
    <t xml:space="preserve">203*</t>
  </si>
  <si>
    <t xml:space="preserve">177*</t>
  </si>
  <si>
    <t xml:space="preserve">5/88</t>
  </si>
  <si>
    <t xml:space="preserve">189*</t>
  </si>
  <si>
    <t xml:space="preserve">6/74</t>
  </si>
  <si>
    <t xml:space="preserve">4/63</t>
  </si>
  <si>
    <t xml:space="preserve">9/83</t>
  </si>
  <si>
    <t xml:space="preserve">23/2</t>
  </si>
  <si>
    <t xml:space="preserve">14/35</t>
  </si>
  <si>
    <t xml:space="preserve">22/21</t>
  </si>
  <si>
    <t xml:space="preserve">206*</t>
  </si>
  <si>
    <t xml:space="preserve">18/29</t>
  </si>
  <si>
    <t xml:space="preserve">17/35</t>
  </si>
  <si>
    <t xml:space="preserve">16/35</t>
  </si>
  <si>
    <t xml:space="preserve">269[a]</t>
  </si>
  <si>
    <t xml:space="preserve">254*</t>
  </si>
  <si>
    <t xml:space="preserve">27/25</t>
  </si>
  <si>
    <t xml:space="preserve">23/32</t>
  </si>
  <si>
    <t xml:space="preserve">5/104</t>
  </si>
  <si>
    <t xml:space="preserve">17/56</t>
  </si>
  <si>
    <t xml:space="preserve">236*</t>
  </si>
  <si>
    <t xml:space="preserve">34/45</t>
  </si>
  <si>
    <t xml:space="preserve">1/34</t>
  </si>
  <si>
    <t xml:space="preserve">36/63</t>
  </si>
  <si>
    <t xml:space="preserve">248*</t>
  </si>
  <si>
    <t xml:space="preserve">51/68</t>
  </si>
  <si>
    <t xml:space="preserve">2/82</t>
  </si>
  <si>
    <t xml:space="preserve">General</t>
  </si>
  <si>
    <t xml:space="preserve">No</t>
  </si>
  <si>
    <t xml:space="preserve">Inn</t>
  </si>
  <si>
    <t xml:space="preserve">NO</t>
  </si>
  <si>
    <t xml:space="preserve">Balls</t>
  </si>
  <si>
    <t xml:space="preserve">Mdn</t>
  </si>
  <si>
    <t xml:space="preserve">BBM</t>
  </si>
  <si>
    <t xml:space="preserve">—</t>
  </si>
  <si>
    <t xml:space="preserve">1/65</t>
  </si>
  <si>
    <t xml:space="preserve">2/36</t>
  </si>
  <si>
    <t xml:space="preserve">2/34</t>
  </si>
  <si>
    <t xml:space="preserve">2/70</t>
  </si>
  <si>
    <t xml:space="preserve">1/38</t>
  </si>
  <si>
    <t xml:space="preserve">2/44</t>
  </si>
  <si>
    <t xml:space="preserve">1/49</t>
  </si>
  <si>
    <t xml:space="preserve">1/51</t>
  </si>
  <si>
    <t xml:space="preserve">3/35</t>
  </si>
  <si>
    <t xml:space="preserve">Bhupinder Singh, Sr.</t>
  </si>
  <si>
    <t xml:space="preserve">3/34</t>
  </si>
  <si>
    <t xml:space="preserve">2/35</t>
  </si>
  <si>
    <t xml:space="preserve">3/44</t>
  </si>
  <si>
    <t xml:space="preserve">7*</t>
  </si>
  <si>
    <t xml:space="preserve">5*</t>
  </si>
  <si>
    <t xml:space="preserve">4/43</t>
  </si>
  <si>
    <t xml:space="preserve">3/36</t>
  </si>
  <si>
    <t xml:space="preserve">1/74</t>
  </si>
  <si>
    <t xml:space="preserve">3/54</t>
  </si>
  <si>
    <t xml:space="preserve">2/41</t>
  </si>
  <si>
    <t xml:space="preserve">1/37</t>
  </si>
  <si>
    <t xml:space="preserve">2/31</t>
  </si>
  <si>
    <t xml:space="preserve">25*</t>
  </si>
  <si>
    <t xml:space="preserve">4/34</t>
  </si>
  <si>
    <t xml:space="preserve">4/56</t>
  </si>
  <si>
    <t xml:space="preserve">4/46</t>
  </si>
  <si>
    <t xml:space="preserve">3/42</t>
  </si>
  <si>
    <t xml:space="preserve">13*</t>
  </si>
  <si>
    <t xml:space="preserve">2/33</t>
  </si>
  <si>
    <t xml:space="preserve">6/48</t>
  </si>
  <si>
    <t xml:space="preserve">1/47</t>
  </si>
  <si>
    <t xml:space="preserve">4/38</t>
  </si>
  <si>
    <t xml:space="preserve">37*</t>
  </si>
  <si>
    <t xml:space="preserve">24*</t>
  </si>
  <si>
    <t xml:space="preserve">6/42</t>
  </si>
  <si>
    <t xml:space="preserve">26*</t>
  </si>
  <si>
    <t xml:space="preserve">55*</t>
  </si>
  <si>
    <t xml:space="preserve">23*</t>
  </si>
  <si>
    <t xml:space="preserve">4/31</t>
  </si>
  <si>
    <t xml:space="preserve">27*</t>
  </si>
  <si>
    <t xml:space="preserve">69*</t>
  </si>
  <si>
    <t xml:space="preserve">4/35</t>
  </si>
  <si>
    <t xml:space="preserve">2/58</t>
  </si>
  <si>
    <t xml:space="preserve">4/52</t>
  </si>
  <si>
    <t xml:space="preserve">31*</t>
  </si>
  <si>
    <t xml:space="preserve">34*</t>
  </si>
  <si>
    <t xml:space="preserve">58*</t>
  </si>
  <si>
    <t xml:space="preserve">41*</t>
  </si>
  <si>
    <t xml:space="preserve">1/56</t>
  </si>
  <si>
    <t xml:space="preserve">5/69</t>
  </si>
  <si>
    <t xml:space="preserve">57*</t>
  </si>
  <si>
    <t xml:space="preserve">2/39</t>
  </si>
  <si>
    <t xml:space="preserve">61*</t>
  </si>
  <si>
    <t xml:space="preserve">94*</t>
  </si>
  <si>
    <t xml:space="preserve">78*</t>
  </si>
  <si>
    <t xml:space="preserve">2/48</t>
  </si>
  <si>
    <t xml:space="preserve">104*</t>
  </si>
  <si>
    <t xml:space="preserve">33*</t>
  </si>
  <si>
    <t xml:space="preserve">48*</t>
  </si>
  <si>
    <t xml:space="preserve">53*</t>
  </si>
  <si>
    <t xml:space="preserve">59*</t>
  </si>
  <si>
    <t xml:space="preserve">3/41</t>
  </si>
  <si>
    <t xml:space="preserve">101*</t>
  </si>
  <si>
    <t xml:space="preserve">84*</t>
  </si>
  <si>
    <t xml:space="preserve">5/42</t>
  </si>
  <si>
    <t xml:space="preserve">42*</t>
  </si>
  <si>
    <t xml:space="preserve">123*</t>
  </si>
  <si>
    <t xml:space="preserve">3/49</t>
  </si>
  <si>
    <t xml:space="preserve">92*</t>
  </si>
  <si>
    <t xml:space="preserve">124*</t>
  </si>
  <si>
    <t xml:space="preserve">102*</t>
  </si>
  <si>
    <t xml:space="preserve">5/36</t>
  </si>
  <si>
    <t xml:space="preserve">111*</t>
  </si>
  <si>
    <t xml:space="preserve">103*</t>
  </si>
  <si>
    <t xml:space="preserve">175*</t>
  </si>
  <si>
    <t xml:space="preserve">5/43</t>
  </si>
  <si>
    <t xml:space="preserve">134*</t>
  </si>
  <si>
    <t xml:space="preserve">150*</t>
  </si>
  <si>
    <t xml:space="preserve">116*</t>
  </si>
  <si>
    <t xml:space="preserve">153*</t>
  </si>
  <si>
    <t xml:space="preserve">183*</t>
  </si>
  <si>
    <t xml:space="preserve">2/43</t>
  </si>
  <si>
    <t xml:space="preserve">200*</t>
  </si>
  <si>
    <t xml:space="preserve">5/32</t>
  </si>
  <si>
    <t xml:space="preserve">1/58</t>
  </si>
  <si>
    <t xml:space="preserve">2/60</t>
  </si>
  <si>
    <t xml:space="preserve">3/56</t>
  </si>
  <si>
    <t xml:space="preserve">4/41</t>
  </si>
  <si>
    <t xml:space="preserve">Ref.</t>
  </si>
  <si>
    <t xml:space="preserve">50s</t>
  </si>
  <si>
    <t xml:space="preserve">100s</t>
  </si>
  <si>
    <t xml:space="preserve">[17]</t>
  </si>
  <si>
    <t xml:space="preserve">[27]</t>
  </si>
  <si>
    <t xml:space="preserve">[34]</t>
  </si>
  <si>
    <t xml:space="preserve">[35]</t>
  </si>
  <si>
    <t xml:space="preserve">[52]</t>
  </si>
  <si>
    <t xml:space="preserve">[87]</t>
  </si>
  <si>
    <t xml:space="preserve">[100]</t>
  </si>
  <si>
    <t xml:space="preserve">[19]</t>
  </si>
  <si>
    <t xml:space="preserve">[25]</t>
  </si>
  <si>
    <t xml:space="preserve">[57]</t>
  </si>
  <si>
    <t xml:space="preserve">[58]</t>
  </si>
  <si>
    <t xml:space="preserve">[62]</t>
  </si>
  <si>
    <t xml:space="preserve">1/44</t>
  </si>
  <si>
    <t xml:space="preserve">[64]</t>
  </si>
  <si>
    <t xml:space="preserve">[67]</t>
  </si>
  <si>
    <t xml:space="preserve">1/42</t>
  </si>
  <si>
    <t xml:space="preserve">[69]</t>
  </si>
  <si>
    <t xml:space="preserve">[75]</t>
  </si>
  <si>
    <t xml:space="preserve">[99]</t>
  </si>
  <si>
    <t xml:space="preserve">[95]</t>
  </si>
  <si>
    <t xml:space="preserve">[9]</t>
  </si>
  <si>
    <t xml:space="preserve">[49]</t>
  </si>
  <si>
    <t xml:space="preserve">[73]</t>
  </si>
  <si>
    <t xml:space="preserve">[79]</t>
  </si>
  <si>
    <t xml:space="preserve">[24]</t>
  </si>
  <si>
    <t xml:space="preserve">[36]</t>
  </si>
  <si>
    <t xml:space="preserve">[39]</t>
  </si>
  <si>
    <t xml:space="preserve">[42]</t>
  </si>
  <si>
    <t xml:space="preserve">[83]</t>
  </si>
  <si>
    <t xml:space="preserve">[82]</t>
  </si>
  <si>
    <t xml:space="preserve">[90]</t>
  </si>
  <si>
    <t xml:space="preserve">[55]</t>
  </si>
  <si>
    <t xml:space="preserve">[74]</t>
  </si>
  <si>
    <t xml:space="preserve">[18]</t>
  </si>
  <si>
    <t xml:space="preserve">[89]</t>
  </si>
  <si>
    <t xml:space="preserve">[91]</t>
  </si>
  <si>
    <t xml:space="preserve">[28]</t>
  </si>
  <si>
    <t xml:space="preserve">[29]</t>
  </si>
  <si>
    <t xml:space="preserve">[50]</t>
  </si>
  <si>
    <t xml:space="preserve">[61]</t>
  </si>
  <si>
    <t xml:space="preserve">[31]</t>
  </si>
  <si>
    <t xml:space="preserve">[37]</t>
  </si>
  <si>
    <t xml:space="preserve">[51]</t>
  </si>
  <si>
    <t xml:space="preserve">3/38</t>
  </si>
  <si>
    <t xml:space="preserve">[54]</t>
  </si>
  <si>
    <t xml:space="preserve">[16]</t>
  </si>
  <si>
    <t xml:space="preserve">[26]</t>
  </si>
  <si>
    <t xml:space="preserve">[85]</t>
  </si>
  <si>
    <t xml:space="preserve">[88]</t>
  </si>
  <si>
    <t xml:space="preserve">[72]</t>
  </si>
  <si>
    <t xml:space="preserve">[21]</t>
  </si>
  <si>
    <t xml:space="preserve">4/36</t>
  </si>
  <si>
    <t xml:space="preserve">[86]</t>
  </si>
  <si>
    <t xml:space="preserve">[41]</t>
  </si>
  <si>
    <t xml:space="preserve">[13]</t>
  </si>
  <si>
    <t xml:space="preserve">[32]</t>
  </si>
  <si>
    <t xml:space="preserve">[84]</t>
  </si>
  <si>
    <t xml:space="preserve">[11]</t>
  </si>
  <si>
    <t xml:space="preserve">[80]</t>
  </si>
  <si>
    <t xml:space="preserve">[15]</t>
  </si>
  <si>
    <t xml:space="preserve">77*</t>
  </si>
  <si>
    <t xml:space="preserve">[23]</t>
  </si>
  <si>
    <t xml:space="preserve">22*</t>
  </si>
  <si>
    <t xml:space="preserve">[81]</t>
  </si>
  <si>
    <t xml:space="preserve">[33]</t>
  </si>
  <si>
    <t xml:space="preserve">44*</t>
  </si>
  <si>
    <t xml:space="preserve">[30]</t>
  </si>
  <si>
    <t xml:space="preserve">[77]</t>
  </si>
  <si>
    <t xml:space="preserve">[66]</t>
  </si>
  <si>
    <t xml:space="preserve">[53]</t>
  </si>
  <si>
    <t xml:space="preserve">[38]</t>
  </si>
  <si>
    <t xml:space="preserve">[65]</t>
  </si>
  <si>
    <t xml:space="preserve">[68]</t>
  </si>
  <si>
    <t xml:space="preserve">[10]</t>
  </si>
  <si>
    <t xml:space="preserve">[12]</t>
  </si>
  <si>
    <t xml:space="preserve">[14]</t>
  </si>
  <si>
    <t xml:space="preserve">[20]</t>
  </si>
  <si>
    <t xml:space="preserve">[22]</t>
  </si>
  <si>
    <t xml:space="preserve">[40]</t>
  </si>
  <si>
    <t xml:space="preserve">[43]</t>
  </si>
  <si>
    <t xml:space="preserve">[44]</t>
  </si>
  <si>
    <t xml:space="preserve">[45]</t>
  </si>
  <si>
    <t xml:space="preserve">[46]</t>
  </si>
  <si>
    <t xml:space="preserve">[47]</t>
  </si>
  <si>
    <t xml:space="preserve">[48]</t>
  </si>
  <si>
    <t xml:space="preserve">[56]</t>
  </si>
  <si>
    <t xml:space="preserve">[59]</t>
  </si>
  <si>
    <t xml:space="preserve">79*</t>
  </si>
  <si>
    <t xml:space="preserve">[60]</t>
  </si>
  <si>
    <t xml:space="preserve">[63]</t>
  </si>
  <si>
    <t xml:space="preserve">[70]</t>
  </si>
  <si>
    <t xml:space="preserve">[71]</t>
  </si>
  <si>
    <t xml:space="preserve">65*</t>
  </si>
  <si>
    <t xml:space="preserve">[76]</t>
  </si>
  <si>
    <t xml:space="preserve">[78]</t>
  </si>
  <si>
    <t xml:space="preserve">[92]</t>
  </si>
  <si>
    <t xml:space="preserve">[93]</t>
  </si>
  <si>
    <t xml:space="preserve">[94]</t>
  </si>
  <si>
    <t xml:space="preserve">[96]</t>
  </si>
  <si>
    <t xml:space="preserve">[97]</t>
  </si>
  <si>
    <t xml:space="preserve">[98]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</si>
</sst>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25" activePane="bottomRight" state="frozen"/>
      <selection pane="topLeft" activeCell="A1" activeCellId="0" sqref="A1"/>
      <selection pane="topRight" activeCell="B1" activeCellId="0" sqref="B1"/>
      <selection pane="bottomLeft" activeCell="A325" activeCellId="0" sqref="A325"/>
      <selection pane="bottomRight" activeCell="A339" activeCellId="0" sqref="A339"/>
    </sheetView>
  </sheetViews>
  <sheetFormatPr defaultRowHeight="15.7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8.71"/>
    <col collapsed="false" customWidth="true" hidden="false" outlineLevel="0" max="3" min="3" style="0" width="6.42"/>
    <col collapsed="false" customWidth="true" hidden="false" outlineLevel="0" max="4" min="4" style="0" width="8.29"/>
    <col collapsed="false" customWidth="true" hidden="false" outlineLevel="0" max="5" min="5" style="0" width="8.57"/>
    <col collapsed="false" customWidth="true" hidden="false" outlineLevel="0" max="6" min="6" style="0" width="8.71"/>
    <col collapsed="false" customWidth="true" hidden="false" outlineLevel="0" max="7" min="7" style="0" width="6.42"/>
    <col collapsed="false" customWidth="true" hidden="false" outlineLevel="0" max="8" min="8" style="0" width="8.29"/>
    <col collapsed="false" customWidth="true" hidden="false" outlineLevel="0" max="9" min="9" style="0" width="8.57"/>
    <col collapsed="false" customWidth="true" hidden="false" outlineLevel="0" max="10" min="10" style="0" width="8.71"/>
    <col collapsed="false" customWidth="true" hidden="false" outlineLevel="0" max="11" min="11" style="0" width="5.86"/>
    <col collapsed="false" customWidth="true" hidden="false" outlineLevel="0" max="12" min="12" style="0" width="8.29"/>
    <col collapsed="false" customWidth="true" hidden="false" outlineLevel="0" max="13" min="13" style="0" width="8.57"/>
    <col collapsed="false" customWidth="true" hidden="false" outlineLevel="0" max="14" min="14" style="0" width="8.71"/>
    <col collapsed="false" customWidth="true" hidden="false" outlineLevel="0" max="15" min="15" style="0" width="6.42"/>
    <col collapsed="false" customWidth="true" hidden="false" outlineLevel="0" max="16" min="16" style="0" width="8.29"/>
    <col collapsed="false" customWidth="true" hidden="false" outlineLevel="0" max="17" min="17" style="0" width="8.57"/>
    <col collapsed="false" customWidth="true" hidden="false" outlineLevel="0" max="18" min="18" style="0" width="10.99"/>
    <col collapsed="false" customWidth="true" hidden="false" outlineLevel="0" max="1001" min="19" style="0" width="14.43"/>
    <col collapsed="false" customWidth="false" hidden="false" outlineLevel="0" max="1025" min="1002" style="0" width="11.52"/>
  </cols>
  <sheetData>
    <row r="1" customFormat="fals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3.8" hidden="false" customHeight="false" outlineLevel="0" collapsed="false">
      <c r="A2" s="2" t="s">
        <v>18</v>
      </c>
      <c r="B2" s="2" t="n">
        <f aca="false">IFERROR(VLOOKUP(A2,'Test Players'!B$3:$O518,4,0),0)</f>
        <v>90</v>
      </c>
      <c r="C2" s="2" t="n">
        <f aca="false">IFERROR(VLOOKUP(A2,'Test Players'!B$3:$O518,5,0),0)</f>
        <v>4876</v>
      </c>
      <c r="D2" s="2" t="n">
        <f aca="false">IFERROR(VLOOKUP(A2,'Test Players'!B$3:$O518,9,0),0)</f>
        <v>0</v>
      </c>
      <c r="E2" s="2" t="n">
        <f aca="false">IFERROR(VLOOKUP(A2,'Test Players'!B$3:$O518,13,0),0)</f>
        <v>256</v>
      </c>
      <c r="F2" s="2" t="n">
        <f aca="false">IFERROR(VLOOKUP(A2,'ODI Players'!B$3:R$243,4,0),0)</f>
        <v>347</v>
      </c>
      <c r="G2" s="2" t="n">
        <f aca="false">IFERROR(VLOOKUP(A2,'ODI Players'!B$3:R$243,7,0),0)</f>
        <v>10599</v>
      </c>
      <c r="H2" s="2" t="n">
        <f aca="false">IFERROR(VLOOKUP(A2,'ODI Players'!B$3:R$243,13,0),0)</f>
        <v>1</v>
      </c>
      <c r="I2" s="2" t="n">
        <f aca="false">IFERROR(VLOOKUP(A2,'ODI Players'!B$3:R$243,16,0),0)</f>
        <v>318</v>
      </c>
      <c r="J2" s="2" t="n">
        <f aca="false">IFERROR(VLOOKUP(A2,'T20 Players'!B$3:Q$94,4,0),0)</f>
        <v>0</v>
      </c>
      <c r="K2" s="3" t="n">
        <f aca="false">IFERROR(VLOOKUP(A2,'T20 Players'!B$3:Q$94,5,0),0)</f>
        <v>0</v>
      </c>
      <c r="L2" s="2" t="n">
        <f aca="false">IFERROR(VLOOKUP(A2,'T20 Players'!B$3:Q$94,11,0),0)</f>
        <v>0</v>
      </c>
      <c r="M2" s="3" t="n">
        <f aca="false">IFERROR(VLOOKUP(A2,'T20 Players'!B$3:Q$94,14,0),0)</f>
        <v>0</v>
      </c>
      <c r="N2" s="2" t="n">
        <f aca="false">B2+F2+J2</f>
        <v>437</v>
      </c>
      <c r="O2" s="2" t="n">
        <f aca="false">C2+G2+K2</f>
        <v>15475</v>
      </c>
      <c r="P2" s="2" t="n">
        <f aca="false">D2+H2+L2</f>
        <v>1</v>
      </c>
      <c r="Q2" s="2" t="n">
        <f aca="false">E2+I2+M2</f>
        <v>574</v>
      </c>
      <c r="R2" s="2" t="n">
        <f aca="false">SUM(O2:Q2)</f>
        <v>16050</v>
      </c>
    </row>
    <row r="3" customFormat="false" ht="13.8" hidden="false" customHeight="false" outlineLevel="0" collapsed="false">
      <c r="A3" s="2" t="s">
        <v>19</v>
      </c>
      <c r="B3" s="2" t="n">
        <f aca="false">IFERROR(VLOOKUP(A3,'Test Players'!B$3:$O565,4,0),0)</f>
        <v>164</v>
      </c>
      <c r="C3" s="2" t="n">
        <f aca="false">IFERROR(VLOOKUP(A3,'Test Players'!B$3:$O565,5,0),0)</f>
        <v>13288</v>
      </c>
      <c r="D3" s="2" t="n">
        <f aca="false">IFERROR(VLOOKUP(A3,'Test Players'!B$3:$O565,9,0),0)</f>
        <v>1</v>
      </c>
      <c r="E3" s="2" t="n">
        <f aca="false">IFERROR(VLOOKUP(A3,'Test Players'!B$3:$O565,13,0),0)</f>
        <v>210</v>
      </c>
      <c r="F3" s="2" t="n">
        <f aca="false">IFERROR(VLOOKUP(A3,'ODI Players'!B$3:R$243,4,0),0)</f>
        <v>340</v>
      </c>
      <c r="G3" s="2" t="n">
        <f aca="false">IFERROR(VLOOKUP(A3,'ODI Players'!B$3:R$243,7,0),0)</f>
        <v>10768</v>
      </c>
      <c r="H3" s="2" t="n">
        <f aca="false">IFERROR(VLOOKUP(A3,'ODI Players'!B$3:R$243,13,0),0)</f>
        <v>4</v>
      </c>
      <c r="I3" s="2" t="n">
        <f aca="false">IFERROR(VLOOKUP(A3,'ODI Players'!B$3:R$243,16,0),0)</f>
        <v>196</v>
      </c>
      <c r="J3" s="2" t="n">
        <f aca="false">IFERROR(VLOOKUP(A3,'T20 Players'!B$3:Q$94,4,0),0)</f>
        <v>1</v>
      </c>
      <c r="K3" s="3" t="n">
        <f aca="false">IFERROR(VLOOKUP(A3,'T20 Players'!B$3:Q$94,5,0),0)</f>
        <v>31</v>
      </c>
      <c r="L3" s="2" t="n">
        <f aca="false">IFERROR(VLOOKUP(A3,'T20 Players'!B$3:Q$94,11,0),0)</f>
        <v>0</v>
      </c>
      <c r="M3" s="3" t="n">
        <f aca="false">IFERROR(VLOOKUP(A3,'T20 Players'!B$3:Q$94,14,0),0)</f>
        <v>0</v>
      </c>
      <c r="N3" s="2" t="n">
        <f aca="false">B3+F3+J3</f>
        <v>505</v>
      </c>
      <c r="O3" s="2" t="n">
        <f aca="false">C3+G3+K3</f>
        <v>24087</v>
      </c>
      <c r="P3" s="2" t="n">
        <f aca="false">D3+H3+L3</f>
        <v>5</v>
      </c>
      <c r="Q3" s="2" t="n">
        <f aca="false">E3+I3+M3</f>
        <v>406</v>
      </c>
      <c r="R3" s="2" t="n">
        <f aca="false">SUM(O3:Q3)</f>
        <v>24498</v>
      </c>
    </row>
    <row r="4" customFormat="false" ht="13.8" hidden="false" customHeight="false" outlineLevel="0" collapsed="false">
      <c r="A4" s="2" t="s">
        <v>20</v>
      </c>
      <c r="B4" s="2" t="n">
        <f aca="false">IFERROR(VLOOKUP(A4,'Test Players'!B$3:$O329,4,0),0)</f>
        <v>92</v>
      </c>
      <c r="C4" s="2" t="n">
        <f aca="false">IFERROR(VLOOKUP(A4,'Test Players'!B$3:$O329,5,0),0)</f>
        <v>7547</v>
      </c>
      <c r="D4" s="2" t="n">
        <f aca="false">IFERROR(VLOOKUP(A4,'Test Players'!B$3:$O329,9,0),0)</f>
        <v>0</v>
      </c>
      <c r="E4" s="2" t="n">
        <f aca="false">IFERROR(VLOOKUP(A4,'Test Players'!B$3:$O329,13,0),0)</f>
        <v>90</v>
      </c>
      <c r="F4" s="2" t="n">
        <f aca="false">IFERROR(VLOOKUP(A4,'ODI Players'!B$3:R$243,4,0),0)</f>
        <v>254</v>
      </c>
      <c r="G4" s="2" t="n">
        <f aca="false">IFERROR(VLOOKUP(A4,'ODI Players'!B$3:R$243,7,0),0)</f>
        <v>12169</v>
      </c>
      <c r="H4" s="2" t="n">
        <f aca="false">IFERROR(VLOOKUP(A4,'ODI Players'!B$3:R$243,13,0),0)</f>
        <v>4</v>
      </c>
      <c r="I4" s="2" t="n">
        <f aca="false">IFERROR(VLOOKUP(A4,'ODI Players'!B$3:R$243,16,0),0)</f>
        <v>132</v>
      </c>
      <c r="J4" s="2" t="n">
        <f aca="false">IFERROR(VLOOKUP(A4,'T20 Players'!B$3:Q$94,4,0),0)</f>
        <v>90</v>
      </c>
      <c r="K4" s="3" t="n">
        <f aca="false">IFERROR(VLOOKUP(A4,'T20 Players'!B$3:Q$94,5,0),0)</f>
        <v>3159</v>
      </c>
      <c r="L4" s="2" t="n">
        <f aca="false">IFERROR(VLOOKUP(A4,'T20 Players'!B$3:Q$94,11,0),0)</f>
        <v>4</v>
      </c>
      <c r="M4" s="3" t="n">
        <f aca="false">IFERROR(VLOOKUP(A4,'T20 Players'!B$3:Q$94,14,0),0)</f>
        <v>42</v>
      </c>
      <c r="N4" s="2" t="n">
        <f aca="false">B4+F4+J4</f>
        <v>436</v>
      </c>
      <c r="O4" s="2" t="n">
        <f aca="false">C4+G4+K4</f>
        <v>22875</v>
      </c>
      <c r="P4" s="2" t="n">
        <f aca="false">D4+H4+L4</f>
        <v>8</v>
      </c>
      <c r="Q4" s="2" t="n">
        <f aca="false">E4+I4+M4</f>
        <v>264</v>
      </c>
      <c r="R4" s="2" t="n">
        <f aca="false">SUM(O4:Q4)</f>
        <v>23147</v>
      </c>
    </row>
    <row r="5" customFormat="false" ht="13.8" hidden="false" customHeight="false" outlineLevel="0" collapsed="false">
      <c r="A5" s="2" t="s">
        <v>21</v>
      </c>
      <c r="B5" s="2" t="n">
        <f aca="false">IFERROR(VLOOKUP(A5,'Test Players'!B$3:$O512,4,0),0)</f>
        <v>99</v>
      </c>
      <c r="C5" s="2" t="n">
        <f aca="false">IFERROR(VLOOKUP(A5,'Test Players'!B$3:$O512,5,0),0)</f>
        <v>6215</v>
      </c>
      <c r="D5" s="2" t="n">
        <f aca="false">IFERROR(VLOOKUP(A5,'Test Players'!B$3:$O512,9,0),0)</f>
        <v>0</v>
      </c>
      <c r="E5" s="2" t="n">
        <f aca="false">IFERROR(VLOOKUP(A5,'Test Players'!B$3:$O512,13,0),0)</f>
        <v>105</v>
      </c>
      <c r="F5" s="2" t="n">
        <f aca="false">IFERROR(VLOOKUP(A5,'ODI Players'!B$3:R$243,4,0),0)</f>
        <v>334</v>
      </c>
      <c r="G5" s="2" t="n">
        <f aca="false">IFERROR(VLOOKUP(A5,'ODI Players'!B$3:R$243,7,0),0)</f>
        <v>9378</v>
      </c>
      <c r="H5" s="2" t="n">
        <f aca="false">IFERROR(VLOOKUP(A5,'ODI Players'!B$3:R$243,13,0),0)</f>
        <v>12</v>
      </c>
      <c r="I5" s="2" t="n">
        <f aca="false">IFERROR(VLOOKUP(A5,'ODI Players'!B$3:R$243,16,0),0)</f>
        <v>156</v>
      </c>
      <c r="J5" s="2" t="n">
        <f aca="false">IFERROR(VLOOKUP(A5,'T20 Players'!B$3:Q$94,4,0),0)</f>
        <v>0</v>
      </c>
      <c r="K5" s="3" t="n">
        <f aca="false">IFERROR(VLOOKUP(A5,'T20 Players'!B$3:Q$94,5,0),0)</f>
        <v>0</v>
      </c>
      <c r="L5" s="2" t="n">
        <f aca="false">IFERROR(VLOOKUP(A5,'T20 Players'!B$3:Q$94,11,0),0)</f>
        <v>0</v>
      </c>
      <c r="M5" s="3" t="n">
        <f aca="false">IFERROR(VLOOKUP(A5,'T20 Players'!B$3:Q$94,14,0),0)</f>
        <v>0</v>
      </c>
      <c r="N5" s="2" t="n">
        <f aca="false">B5+F5+J5</f>
        <v>433</v>
      </c>
      <c r="O5" s="2" t="n">
        <f aca="false">C5+G5+K5</f>
        <v>15593</v>
      </c>
      <c r="P5" s="2" t="n">
        <f aca="false">D5+H5+L5</f>
        <v>12</v>
      </c>
      <c r="Q5" s="2" t="n">
        <f aca="false">E5+I5+M5</f>
        <v>261</v>
      </c>
      <c r="R5" s="2" t="n">
        <f aca="false">SUM(O5:Q5)</f>
        <v>15866</v>
      </c>
    </row>
    <row r="6" customFormat="false" ht="13.8" hidden="false" customHeight="false" outlineLevel="0" collapsed="false">
      <c r="A6" s="2" t="s">
        <v>22</v>
      </c>
      <c r="B6" s="2" t="n">
        <f aca="false">IFERROR(VLOOKUP(A6,'Test Players'!B$3:$O596,4,0),0)</f>
        <v>200</v>
      </c>
      <c r="C6" s="2" t="n">
        <f aca="false">IFERROR(VLOOKUP(A6,'Test Players'!B$3:$O596,5,0),0)</f>
        <v>15921</v>
      </c>
      <c r="D6" s="2" t="n">
        <f aca="false">IFERROR(VLOOKUP(A6,'Test Players'!B$3:$O596,9,0),0)</f>
        <v>45</v>
      </c>
      <c r="E6" s="2" t="n">
        <f aca="false">IFERROR(VLOOKUP(A6,'Test Players'!B$3:$O596,13,0),0)</f>
        <v>115</v>
      </c>
      <c r="F6" s="2" t="n">
        <f aca="false">IFERROR(VLOOKUP(A6,'ODI Players'!B$3:R$243,4,0),0)</f>
        <v>463</v>
      </c>
      <c r="G6" s="2" t="n">
        <f aca="false">IFERROR(VLOOKUP(A6,'ODI Players'!B$3:R$243,7,0),0)</f>
        <v>18426</v>
      </c>
      <c r="H6" s="2" t="n">
        <f aca="false">IFERROR(VLOOKUP(A6,'ODI Players'!B$3:R$243,13,0),0)</f>
        <v>154</v>
      </c>
      <c r="I6" s="2" t="n">
        <f aca="false">IFERROR(VLOOKUP(A6,'ODI Players'!B$3:R$243,16,0),0)</f>
        <v>140</v>
      </c>
      <c r="J6" s="2" t="n">
        <f aca="false">IFERROR(VLOOKUP(A6,'T20 Players'!B$3:Q$94,4,0),0)</f>
        <v>1</v>
      </c>
      <c r="K6" s="3" t="n">
        <f aca="false">IFERROR(VLOOKUP(A6,'T20 Players'!B$3:Q$94,5,0),0)</f>
        <v>10</v>
      </c>
      <c r="L6" s="2" t="n">
        <f aca="false">IFERROR(VLOOKUP(A6,'T20 Players'!B$3:Q$94,11,0),0)</f>
        <v>1</v>
      </c>
      <c r="M6" s="3" t="n">
        <f aca="false">IFERROR(VLOOKUP(A6,'T20 Players'!B$3:Q$94,14,0),0)</f>
        <v>1</v>
      </c>
      <c r="N6" s="2" t="n">
        <f aca="false">B6+F6+J6</f>
        <v>664</v>
      </c>
      <c r="O6" s="2" t="n">
        <f aca="false">C6+G6+K6</f>
        <v>34357</v>
      </c>
      <c r="P6" s="2" t="n">
        <f aca="false">D6+H6+L6</f>
        <v>200</v>
      </c>
      <c r="Q6" s="2" t="n">
        <f aca="false">E6+I6+M6</f>
        <v>256</v>
      </c>
      <c r="R6" s="2" t="n">
        <f aca="false">SUM(O6:Q6)</f>
        <v>34813</v>
      </c>
    </row>
    <row r="7" customFormat="false" ht="13.8" hidden="false" customHeight="false" outlineLevel="0" collapsed="false">
      <c r="A7" s="2" t="s">
        <v>23</v>
      </c>
      <c r="B7" s="2" t="n">
        <f aca="false">IFERROR(VLOOKUP(A7,'Test Players'!B$3:$O533,4,0),0)</f>
        <v>44</v>
      </c>
      <c r="C7" s="2" t="n">
        <f aca="false">IFERROR(VLOOKUP(A7,'Test Players'!B$3:$O533,5,0),0)</f>
        <v>1442</v>
      </c>
      <c r="D7" s="2" t="n">
        <f aca="false">IFERROR(VLOOKUP(A7,'Test Players'!B$3:$O533,9,0),0)</f>
        <v>0</v>
      </c>
      <c r="E7" s="2" t="n">
        <f aca="false">IFERROR(VLOOKUP(A7,'Test Players'!B$3:$O533,13,0),0)</f>
        <v>99</v>
      </c>
      <c r="F7" s="2" t="n">
        <f aca="false">IFERROR(VLOOKUP(A7,'ODI Players'!B$3:R$243,4,0),0)</f>
        <v>140</v>
      </c>
      <c r="G7" s="2" t="n">
        <f aca="false">IFERROR(VLOOKUP(A7,'ODI Players'!B$3:R$243,7,0),0)</f>
        <v>1272</v>
      </c>
      <c r="H7" s="2" t="n">
        <f aca="false">IFERROR(VLOOKUP(A7,'ODI Players'!B$3:R$243,13,0),0)</f>
        <v>0</v>
      </c>
      <c r="I7" s="2" t="n">
        <f aca="false">IFERROR(VLOOKUP(A7,'ODI Players'!B$3:R$243,16,0),0)</f>
        <v>110</v>
      </c>
      <c r="J7" s="2" t="n">
        <f aca="false">IFERROR(VLOOKUP(A7,'T20 Players'!B$3:Q$94,4,0),0)</f>
        <v>0</v>
      </c>
      <c r="K7" s="3" t="n">
        <f aca="false">IFERROR(VLOOKUP(A7,'T20 Players'!B$3:Q$94,5,0),0)</f>
        <v>0</v>
      </c>
      <c r="L7" s="2" t="n">
        <f aca="false">IFERROR(VLOOKUP(A7,'T20 Players'!B$3:Q$94,11,0),0)</f>
        <v>0</v>
      </c>
      <c r="M7" s="3" t="n">
        <f aca="false">IFERROR(VLOOKUP(A7,'T20 Players'!B$3:Q$94,14,0),0)</f>
        <v>0</v>
      </c>
      <c r="N7" s="2" t="n">
        <f aca="false">B7+F7+J7</f>
        <v>184</v>
      </c>
      <c r="O7" s="2" t="n">
        <f aca="false">C7+G7+K7</f>
        <v>2714</v>
      </c>
      <c r="P7" s="2" t="n">
        <f aca="false">D7+H7+L7</f>
        <v>0</v>
      </c>
      <c r="Q7" s="2" t="n">
        <f aca="false">E7+I7+M7</f>
        <v>209</v>
      </c>
      <c r="R7" s="2" t="n">
        <f aca="false">SUM(O7:Q7)</f>
        <v>2923</v>
      </c>
    </row>
    <row r="8" customFormat="false" ht="13.8" hidden="false" customHeight="false" outlineLevel="0" collapsed="false">
      <c r="A8" s="2" t="s">
        <v>24</v>
      </c>
      <c r="B8" s="2" t="n">
        <f aca="false">IFERROR(VLOOKUP(A8,'Test Players'!B$3:$O647,4,0),0)</f>
        <v>88</v>
      </c>
      <c r="C8" s="2" t="n">
        <f aca="false">IFERROR(VLOOKUP(A8,'Test Players'!B$3:$O647,5,0),0)</f>
        <v>2759</v>
      </c>
      <c r="D8" s="2" t="n">
        <f aca="false">IFERROR(VLOOKUP(A8,'Test Players'!B$3:$O647,9,0),0)</f>
        <v>1</v>
      </c>
      <c r="E8" s="2" t="n">
        <f aca="false">IFERROR(VLOOKUP(A8,'Test Players'!B$3:$O647,13,0),0)</f>
        <v>160</v>
      </c>
      <c r="F8" s="2" t="n">
        <f aca="false">IFERROR(VLOOKUP(A8,'ODI Players'!B$3:R$243,4,0),0)</f>
        <v>49</v>
      </c>
      <c r="G8" s="2" t="n">
        <f aca="false">IFERROR(VLOOKUP(A8,'ODI Players'!B$3:R$243,7,0),0)</f>
        <v>373</v>
      </c>
      <c r="H8" s="2" t="n">
        <f aca="false">IFERROR(VLOOKUP(A8,'ODI Players'!B$3:R$243,13,0),0)</f>
        <v>0</v>
      </c>
      <c r="I8" s="2" t="n">
        <f aca="false">IFERROR(VLOOKUP(A8,'ODI Players'!B$3:R$243,16,0),0)</f>
        <v>27</v>
      </c>
      <c r="J8" s="2" t="n">
        <f aca="false">IFERROR(VLOOKUP(A8,'T20 Players'!B$3:Q$94,4,0),0)</f>
        <v>0</v>
      </c>
      <c r="K8" s="3" t="n">
        <f aca="false">IFERROR(VLOOKUP(A8,'T20 Players'!B$3:Q$94,5,0),0)</f>
        <v>0</v>
      </c>
      <c r="L8" s="2" t="n">
        <f aca="false">IFERROR(VLOOKUP(A8,'T20 Players'!B$3:Q$94,11,0),0)</f>
        <v>0</v>
      </c>
      <c r="M8" s="3" t="n">
        <f aca="false">IFERROR(VLOOKUP(A8,'T20 Players'!B$3:Q$94,14,0),0)</f>
        <v>0</v>
      </c>
      <c r="N8" s="2" t="n">
        <f aca="false">B8+F8+J8</f>
        <v>137</v>
      </c>
      <c r="O8" s="2" t="n">
        <f aca="false">C8+G8+K8</f>
        <v>3132</v>
      </c>
      <c r="P8" s="2" t="n">
        <f aca="false">D8+H8+L8</f>
        <v>1</v>
      </c>
      <c r="Q8" s="2" t="n">
        <f aca="false">E8+I8+M8</f>
        <v>187</v>
      </c>
      <c r="R8" s="2" t="n">
        <f aca="false">SUM(O8:Q8)</f>
        <v>3320</v>
      </c>
    </row>
    <row r="9" customFormat="false" ht="13.8" hidden="false" customHeight="false" outlineLevel="0" collapsed="false">
      <c r="A9" s="2" t="s">
        <v>25</v>
      </c>
      <c r="B9" s="2" t="n">
        <f aca="false">IFERROR(VLOOKUP(A9,'Test Players'!B$3:$O658,4,0),0)</f>
        <v>134</v>
      </c>
      <c r="C9" s="2" t="n">
        <f aca="false">IFERROR(VLOOKUP(A9,'Test Players'!B$3:$O658,5,0),0)</f>
        <v>8781</v>
      </c>
      <c r="D9" s="2" t="n">
        <f aca="false">IFERROR(VLOOKUP(A9,'Test Players'!B$3:$O658,9,0),0)</f>
        <v>2</v>
      </c>
      <c r="E9" s="2" t="n">
        <f aca="false">IFERROR(VLOOKUP(A9,'Test Players'!B$3:$O658,13,0),0)</f>
        <v>135</v>
      </c>
      <c r="F9" s="2" t="n">
        <f aca="false">IFERROR(VLOOKUP(A9,'ODI Players'!B$3:R$243,4,0),0)</f>
        <v>86</v>
      </c>
      <c r="G9" s="2" t="n">
        <f aca="false">IFERROR(VLOOKUP(A9,'ODI Players'!B$3:R$243,7,0),0)</f>
        <v>2338</v>
      </c>
      <c r="H9" s="2" t="n">
        <f aca="false">IFERROR(VLOOKUP(A9,'ODI Players'!B$3:R$243,13,0),0)</f>
        <v>0</v>
      </c>
      <c r="I9" s="2" t="n">
        <f aca="false">IFERROR(VLOOKUP(A9,'ODI Players'!B$3:R$243,16,0),0)</f>
        <v>39</v>
      </c>
      <c r="J9" s="2" t="n">
        <f aca="false">IFERROR(VLOOKUP(A9,'T20 Players'!B$3:Q$94,4,0),0)</f>
        <v>0</v>
      </c>
      <c r="K9" s="3" t="n">
        <f aca="false">IFERROR(VLOOKUP(A9,'T20 Players'!B$3:Q$94,5,0),0)</f>
        <v>0</v>
      </c>
      <c r="L9" s="2" t="n">
        <f aca="false">IFERROR(VLOOKUP(A9,'T20 Players'!B$3:Q$94,11,0),0)</f>
        <v>0</v>
      </c>
      <c r="M9" s="3" t="n">
        <f aca="false">IFERROR(VLOOKUP(A9,'T20 Players'!B$3:Q$94,14,0),0)</f>
        <v>0</v>
      </c>
      <c r="N9" s="2" t="n">
        <f aca="false">B9+F9+J9</f>
        <v>220</v>
      </c>
      <c r="O9" s="2" t="n">
        <f aca="false">C9+G9+K9</f>
        <v>11119</v>
      </c>
      <c r="P9" s="2" t="n">
        <f aca="false">D9+H9+L9</f>
        <v>2</v>
      </c>
      <c r="Q9" s="2" t="n">
        <f aca="false">E9+I9+M9</f>
        <v>174</v>
      </c>
      <c r="R9" s="2" t="n">
        <f aca="false">SUM(O9:Q9)</f>
        <v>11295</v>
      </c>
    </row>
    <row r="10" customFormat="false" ht="13.8" hidden="false" customHeight="false" outlineLevel="0" collapsed="false">
      <c r="A10" s="2" t="s">
        <v>26</v>
      </c>
      <c r="B10" s="2" t="n">
        <f aca="false">IFERROR(VLOOKUP(A10,'Test Players'!B$3:$O680,4,0),0)</f>
        <v>104</v>
      </c>
      <c r="C10" s="2" t="n">
        <f aca="false">IFERROR(VLOOKUP(A10,'Test Players'!B$3:$O680,5,0),0)</f>
        <v>8448</v>
      </c>
      <c r="D10" s="2" t="n">
        <f aca="false">IFERROR(VLOOKUP(A10,'Test Players'!B$3:$O680,9,0),0)</f>
        <v>40</v>
      </c>
      <c r="E10" s="2" t="n">
        <f aca="false">IFERROR(VLOOKUP(A10,'Test Players'!B$3:$O680,13,0),0)</f>
        <v>81</v>
      </c>
      <c r="F10" s="2" t="n">
        <f aca="false">IFERROR(VLOOKUP(A10,'ODI Players'!B$3:R$243,4,0),0)</f>
        <v>241</v>
      </c>
      <c r="G10" s="2" t="n">
        <f aca="false">IFERROR(VLOOKUP(A10,'ODI Players'!B$3:R$243,7,0),0)</f>
        <v>7995</v>
      </c>
      <c r="H10" s="2" t="n">
        <f aca="false">IFERROR(VLOOKUP(A10,'ODI Players'!B$3:R$243,13,0),0)</f>
        <v>94</v>
      </c>
      <c r="I10" s="2" t="n">
        <f aca="false">IFERROR(VLOOKUP(A10,'ODI Players'!B$3:R$243,16,0),0)</f>
        <v>90</v>
      </c>
      <c r="J10" s="2" t="n">
        <f aca="false">IFERROR(VLOOKUP(A10,'T20 Players'!B$3:Q$94,4,0),0)</f>
        <v>19</v>
      </c>
      <c r="K10" s="3" t="n">
        <f aca="false">IFERROR(VLOOKUP(A10,'T20 Players'!B$3:Q$94,5,0),0)</f>
        <v>394</v>
      </c>
      <c r="L10" s="2" t="n">
        <f aca="false">IFERROR(VLOOKUP(A10,'T20 Players'!B$3:Q$94,11,0),0)</f>
        <v>0</v>
      </c>
      <c r="M10" s="3" t="n">
        <f aca="false">IFERROR(VLOOKUP(A10,'T20 Players'!B$3:Q$94,14,0),0)</f>
        <v>2</v>
      </c>
      <c r="N10" s="2" t="n">
        <f aca="false">B10+F10+J10</f>
        <v>364</v>
      </c>
      <c r="O10" s="2" t="n">
        <f aca="false">C10+G10+K10</f>
        <v>16837</v>
      </c>
      <c r="P10" s="2" t="n">
        <f aca="false">D10+H10+L10</f>
        <v>134</v>
      </c>
      <c r="Q10" s="2" t="n">
        <f aca="false">E10+I10+M10</f>
        <v>173</v>
      </c>
      <c r="R10" s="2" t="n">
        <f aca="false">SUM(O10:Q10)</f>
        <v>17144</v>
      </c>
    </row>
    <row r="11" customFormat="false" ht="13.8" hidden="false" customHeight="false" outlineLevel="0" collapsed="false">
      <c r="A11" s="2" t="s">
        <v>27</v>
      </c>
      <c r="B11" s="2" t="n">
        <f aca="false">IFERROR(VLOOKUP(A11,'Test Players'!B$3:$O476,4,0),0)</f>
        <v>49</v>
      </c>
      <c r="C11" s="2" t="n">
        <f aca="false">IFERROR(VLOOKUP(A11,'Test Players'!B$3:$O476,5,0),0)</f>
        <v>1285</v>
      </c>
      <c r="D11" s="2" t="n">
        <f aca="false">IFERROR(VLOOKUP(A11,'Test Players'!B$3:$O476,9,0),0)</f>
        <v>0</v>
      </c>
      <c r="E11" s="2" t="n">
        <f aca="false">IFERROR(VLOOKUP(A11,'Test Players'!B$3:$O476,13,0),0)</f>
        <v>110</v>
      </c>
      <c r="F11" s="2" t="n">
        <f aca="false">IFERROR(VLOOKUP(A11,'ODI Players'!B$3:R$243,4,0),0)</f>
        <v>94</v>
      </c>
      <c r="G11" s="2" t="n">
        <f aca="false">IFERROR(VLOOKUP(A11,'ODI Players'!B$3:R$243,7,0),0)</f>
        <v>563</v>
      </c>
      <c r="H11" s="2" t="n">
        <f aca="false">IFERROR(VLOOKUP(A11,'ODI Players'!B$3:R$243,13,0),0)</f>
        <v>0</v>
      </c>
      <c r="I11" s="2" t="n">
        <f aca="false">IFERROR(VLOOKUP(A11,'ODI Players'!B$3:R$243,16,0),0)</f>
        <v>63</v>
      </c>
      <c r="J11" s="2" t="n">
        <f aca="false">IFERROR(VLOOKUP(A11,'T20 Players'!B$3:Q$94,4,0),0)</f>
        <v>0</v>
      </c>
      <c r="K11" s="3" t="n">
        <f aca="false">IFERROR(VLOOKUP(A11,'T20 Players'!B$3:Q$94,5,0),0)</f>
        <v>0</v>
      </c>
      <c r="L11" s="2" t="n">
        <f aca="false">IFERROR(VLOOKUP(A11,'T20 Players'!B$3:Q$94,11,0),0)</f>
        <v>0</v>
      </c>
      <c r="M11" s="3" t="n">
        <f aca="false">IFERROR(VLOOKUP(A11,'T20 Players'!B$3:Q$94,14,0),0)</f>
        <v>0</v>
      </c>
      <c r="N11" s="2" t="n">
        <f aca="false">B11+F11+J11</f>
        <v>143</v>
      </c>
      <c r="O11" s="2" t="n">
        <f aca="false">C11+G11+K11</f>
        <v>1848</v>
      </c>
      <c r="P11" s="2" t="n">
        <f aca="false">D11+H11+L11</f>
        <v>0</v>
      </c>
      <c r="Q11" s="2" t="n">
        <f aca="false">E11+I11+M11</f>
        <v>173</v>
      </c>
      <c r="R11" s="2" t="n">
        <f aca="false">SUM(O11:Q11)</f>
        <v>2021</v>
      </c>
    </row>
    <row r="12" customFormat="false" ht="13.8" hidden="false" customHeight="false" outlineLevel="0" collapsed="false">
      <c r="A12" s="2" t="s">
        <v>28</v>
      </c>
      <c r="B12" s="2" t="n">
        <f aca="false">IFERROR(VLOOKUP(A12,'Test Players'!B$3:$O624,4,0),0)</f>
        <v>113</v>
      </c>
      <c r="C12" s="2" t="n">
        <f aca="false">IFERROR(VLOOKUP(A12,'Test Players'!B$3:$O624,5,0),0)</f>
        <v>7212</v>
      </c>
      <c r="D12" s="2" t="n">
        <f aca="false">IFERROR(VLOOKUP(A12,'Test Players'!B$3:$O624,9,0),0)</f>
        <v>32</v>
      </c>
      <c r="E12" s="2" t="n">
        <f aca="false">IFERROR(VLOOKUP(A12,'Test Players'!B$3:$O624,13,0),0)</f>
        <v>71</v>
      </c>
      <c r="F12" s="2" t="n">
        <f aca="false">IFERROR(VLOOKUP(A12,'ODI Players'!B$3:R$243,4,0),0)</f>
        <v>308</v>
      </c>
      <c r="G12" s="2" t="n">
        <f aca="false">IFERROR(VLOOKUP(A12,'ODI Players'!B$3:R$243,7,0),0)</f>
        <v>11221</v>
      </c>
      <c r="H12" s="2" t="n">
        <f aca="false">IFERROR(VLOOKUP(A12,'ODI Players'!B$3:R$243,13,0),0)</f>
        <v>100</v>
      </c>
      <c r="I12" s="2" t="n">
        <f aca="false">IFERROR(VLOOKUP(A12,'ODI Players'!B$3:R$243,16,0),0)</f>
        <v>99</v>
      </c>
      <c r="J12" s="2" t="n">
        <f aca="false">IFERROR(VLOOKUP(A12,'T20 Players'!B$3:Q$94,4,0),0)</f>
        <v>0</v>
      </c>
      <c r="K12" s="3" t="n">
        <f aca="false">IFERROR(VLOOKUP(A12,'T20 Players'!B$3:Q$94,5,0),0)</f>
        <v>0</v>
      </c>
      <c r="L12" s="2" t="n">
        <f aca="false">IFERROR(VLOOKUP(A12,'T20 Players'!B$3:Q$94,11,0),0)</f>
        <v>0</v>
      </c>
      <c r="M12" s="3" t="n">
        <f aca="false">IFERROR(VLOOKUP(A12,'T20 Players'!B$3:Q$94,14,0),0)</f>
        <v>0</v>
      </c>
      <c r="N12" s="2" t="n">
        <f aca="false">B12+F12+J12</f>
        <v>421</v>
      </c>
      <c r="O12" s="2" t="n">
        <f aca="false">C12+G12+K12</f>
        <v>18433</v>
      </c>
      <c r="P12" s="2" t="n">
        <f aca="false">D12+H12+L12</f>
        <v>132</v>
      </c>
      <c r="Q12" s="2" t="n">
        <f aca="false">E12+I12+M12</f>
        <v>170</v>
      </c>
      <c r="R12" s="2" t="n">
        <f aca="false">SUM(O12:Q12)</f>
        <v>18735</v>
      </c>
    </row>
    <row r="13" customFormat="false" ht="13.8" hidden="false" customHeight="false" outlineLevel="0" collapsed="false">
      <c r="A13" s="2" t="s">
        <v>29</v>
      </c>
      <c r="B13" s="2" t="n">
        <f aca="false">IFERROR(VLOOKUP(A13,'Test Players'!B$3:$O641,4,0),0)</f>
        <v>18</v>
      </c>
      <c r="C13" s="2" t="n">
        <f aca="false">IFERROR(VLOOKUP(A13,'Test Players'!B$3:$O641,5,0),0)</f>
        <v>768</v>
      </c>
      <c r="D13" s="2" t="n">
        <f aca="false">IFERROR(VLOOKUP(A13,'Test Players'!B$3:$O641,9,0),0)</f>
        <v>13</v>
      </c>
      <c r="E13" s="2" t="n">
        <f aca="false">IFERROR(VLOOKUP(A13,'Test Players'!B$3:$O641,13,0),0)</f>
        <v>23</v>
      </c>
      <c r="F13" s="2" t="n">
        <f aca="false">IFERROR(VLOOKUP(A13,'ODI Players'!B$3:R$243,4,0),0)</f>
        <v>226</v>
      </c>
      <c r="G13" s="2" t="n">
        <f aca="false">IFERROR(VLOOKUP(A13,'ODI Players'!B$3:R$243,7,0),0)</f>
        <v>5615</v>
      </c>
      <c r="H13" s="2" t="n">
        <f aca="false">IFERROR(VLOOKUP(A13,'ODI Players'!B$3:R$243,13,0),0)</f>
        <v>36</v>
      </c>
      <c r="I13" s="2" t="n">
        <f aca="false">IFERROR(VLOOKUP(A13,'ODI Players'!B$3:R$243,16,0),0)</f>
        <v>102</v>
      </c>
      <c r="J13" s="2" t="n">
        <f aca="false">IFERROR(VLOOKUP(A13,'T20 Players'!B$3:Q$94,4,0),0)</f>
        <v>78</v>
      </c>
      <c r="K13" s="3" t="n">
        <f aca="false">IFERROR(VLOOKUP(A13,'T20 Players'!B$3:Q$94,5,0),0)</f>
        <v>1605</v>
      </c>
      <c r="L13" s="2" t="n">
        <f aca="false">IFERROR(VLOOKUP(A13,'T20 Players'!B$3:Q$94,11,0),0)</f>
        <v>13</v>
      </c>
      <c r="M13" s="3" t="n">
        <f aca="false">IFERROR(VLOOKUP(A13,'T20 Players'!B$3:Q$94,14,0),0)</f>
        <v>42</v>
      </c>
      <c r="N13" s="2" t="n">
        <f aca="false">B13+F13+J13</f>
        <v>322</v>
      </c>
      <c r="O13" s="2" t="n">
        <f aca="false">C13+G13+K13</f>
        <v>7988</v>
      </c>
      <c r="P13" s="2" t="n">
        <f aca="false">D13+H13+L13</f>
        <v>62</v>
      </c>
      <c r="Q13" s="2" t="n">
        <f aca="false">E13+I13+M13</f>
        <v>167</v>
      </c>
      <c r="R13" s="2" t="n">
        <f aca="false">SUM(O13:Q13)</f>
        <v>8217</v>
      </c>
    </row>
    <row r="14" customFormat="false" ht="13.8" hidden="false" customHeight="false" outlineLevel="0" collapsed="false">
      <c r="A14" s="2" t="s">
        <v>30</v>
      </c>
      <c r="B14" s="2" t="n">
        <f aca="false">IFERROR(VLOOKUP(A14,'Test Players'!B$3:$O322,4,0),0)</f>
        <v>39</v>
      </c>
      <c r="C14" s="2" t="n">
        <f aca="false">IFERROR(VLOOKUP(A14,'Test Players'!B$3:$O322,5,0),0)</f>
        <v>2679</v>
      </c>
      <c r="D14" s="2" t="n">
        <f aca="false">IFERROR(VLOOKUP(A14,'Test Players'!B$3:$O322,9,0),0)</f>
        <v>2</v>
      </c>
      <c r="E14" s="2" t="n">
        <f aca="false">IFERROR(VLOOKUP(A14,'Test Players'!B$3:$O322,13,0),0)</f>
        <v>42</v>
      </c>
      <c r="F14" s="2" t="n">
        <f aca="false">IFERROR(VLOOKUP(A14,'ODI Players'!B$3:R$243,4,0),0)</f>
        <v>227</v>
      </c>
      <c r="G14" s="2" t="n">
        <f aca="false">IFERROR(VLOOKUP(A14,'ODI Players'!B$3:R$243,7,0),0)</f>
        <v>9205</v>
      </c>
      <c r="H14" s="2" t="n">
        <f aca="false">IFERROR(VLOOKUP(A14,'ODI Players'!B$3:R$243,13,0),0)</f>
        <v>8</v>
      </c>
      <c r="I14" s="2" t="n">
        <f aca="false">IFERROR(VLOOKUP(A14,'ODI Players'!B$3:R$243,16,0),0)</f>
        <v>78</v>
      </c>
      <c r="J14" s="2" t="n">
        <f aca="false">IFERROR(VLOOKUP(A14,'T20 Players'!B$3:Q$94,4,0),0)</f>
        <v>111</v>
      </c>
      <c r="K14" s="3" t="n">
        <f aca="false">IFERROR(VLOOKUP(A14,'T20 Players'!B$3:Q$94,5,0),0)</f>
        <v>2864</v>
      </c>
      <c r="L14" s="2" t="n">
        <f aca="false">IFERROR(VLOOKUP(A14,'T20 Players'!B$3:Q$94,11,0),0)</f>
        <v>1</v>
      </c>
      <c r="M14" s="3" t="n">
        <f aca="false">IFERROR(VLOOKUP(A14,'T20 Players'!B$3:Q$94,14,0),0)</f>
        <v>41</v>
      </c>
      <c r="N14" s="2" t="n">
        <f aca="false">B14+F14+J14</f>
        <v>377</v>
      </c>
      <c r="O14" s="2" t="n">
        <f aca="false">C14+G14+K14</f>
        <v>14748</v>
      </c>
      <c r="P14" s="2" t="n">
        <f aca="false">D14+H14+L14</f>
        <v>11</v>
      </c>
      <c r="Q14" s="2" t="n">
        <f aca="false">E14+I14+M14</f>
        <v>161</v>
      </c>
      <c r="R14" s="2" t="n">
        <f aca="false">SUM(O14:Q14)</f>
        <v>14920</v>
      </c>
    </row>
    <row r="15" customFormat="false" ht="13.8" hidden="false" customHeight="false" outlineLevel="0" collapsed="false">
      <c r="A15" s="2" t="s">
        <v>31</v>
      </c>
      <c r="B15" s="2" t="n">
        <f aca="false">IFERROR(VLOOKUP(A15,'Test Players'!B$3:$O304,4,0),0)</f>
        <v>74</v>
      </c>
      <c r="C15" s="2" t="n">
        <f aca="false">IFERROR(VLOOKUP(A15,'Test Players'!B$3:$O304,5,0),0)</f>
        <v>4647</v>
      </c>
      <c r="D15" s="2" t="n">
        <f aca="false">IFERROR(VLOOKUP(A15,'Test Players'!B$3:$O304,9,0),0)</f>
        <v>0</v>
      </c>
      <c r="E15" s="2" t="n">
        <f aca="false">IFERROR(VLOOKUP(A15,'Test Players'!B$3:$O304,13,0),0)</f>
        <v>96</v>
      </c>
      <c r="F15" s="2" t="n">
        <f aca="false">IFERROR(VLOOKUP(A15,'ODI Players'!B$3:R$243,4,0),0)</f>
        <v>90</v>
      </c>
      <c r="G15" s="2" t="n">
        <f aca="false">IFERROR(VLOOKUP(A15,'ODI Players'!B$3:R$243,7,0),0)</f>
        <v>2962</v>
      </c>
      <c r="H15" s="2" t="n">
        <f aca="false">IFERROR(VLOOKUP(A15,'ODI Players'!B$3:R$243,13,0),0)</f>
        <v>0</v>
      </c>
      <c r="I15" s="2" t="n">
        <f aca="false">IFERROR(VLOOKUP(A15,'ODI Players'!B$3:R$243,16,0),0)</f>
        <v>48</v>
      </c>
      <c r="J15" s="2" t="n">
        <f aca="false">IFERROR(VLOOKUP(A15,'T20 Players'!B$3:Q$94,4,0),0)</f>
        <v>20</v>
      </c>
      <c r="K15" s="3" t="n">
        <f aca="false">IFERROR(VLOOKUP(A15,'T20 Players'!B$3:Q$94,5,0),0)</f>
        <v>375</v>
      </c>
      <c r="L15" s="2" t="n">
        <f aca="false">IFERROR(VLOOKUP(A15,'T20 Players'!B$3:Q$94,11,0),0)</f>
        <v>0</v>
      </c>
      <c r="M15" s="3" t="n">
        <f aca="false">IFERROR(VLOOKUP(A15,'T20 Players'!B$3:Q$94,14,0),0)</f>
        <v>16</v>
      </c>
      <c r="N15" s="2" t="n">
        <f aca="false">B15+F15+J15</f>
        <v>184</v>
      </c>
      <c r="O15" s="2" t="n">
        <f aca="false">C15+G15+K15</f>
        <v>7984</v>
      </c>
      <c r="P15" s="2" t="n">
        <f aca="false">D15+H15+L15</f>
        <v>0</v>
      </c>
      <c r="Q15" s="2" t="n">
        <f aca="false">E15+I15+M15</f>
        <v>160</v>
      </c>
      <c r="R15" s="2" t="n">
        <f aca="false">SUM(O15:Q15)</f>
        <v>8144</v>
      </c>
    </row>
    <row r="16" customFormat="false" ht="13.8" hidden="false" customHeight="false" outlineLevel="0" collapsed="false">
      <c r="A16" s="2" t="s">
        <v>32</v>
      </c>
      <c r="B16" s="2" t="n">
        <f aca="false">IFERROR(VLOOKUP(A16,'Test Players'!B$3:$O358,4,0),0)</f>
        <v>132</v>
      </c>
      <c r="C16" s="2" t="n">
        <f aca="false">IFERROR(VLOOKUP(A16,'Test Players'!B$3:$O358,5,0),0)</f>
        <v>2506</v>
      </c>
      <c r="D16" s="2" t="n">
        <f aca="false">IFERROR(VLOOKUP(A16,'Test Players'!B$3:$O358,9,0),0)</f>
        <v>619</v>
      </c>
      <c r="E16" s="2" t="n">
        <f aca="false">IFERROR(VLOOKUP(A16,'Test Players'!B$3:$O358,13,0),0)</f>
        <v>60</v>
      </c>
      <c r="F16" s="2" t="n">
        <f aca="false">IFERROR(VLOOKUP(A16,'ODI Players'!B$3:R$243,4,0),0)</f>
        <v>269</v>
      </c>
      <c r="G16" s="2" t="n">
        <f aca="false">IFERROR(VLOOKUP(A16,'ODI Players'!B$3:R$243,7,0),0)</f>
        <v>903</v>
      </c>
      <c r="H16" s="2" t="n">
        <f aca="false">IFERROR(VLOOKUP(A16,'ODI Players'!B$3:R$243,13,0),0)</f>
        <v>337</v>
      </c>
      <c r="I16" s="2" t="n">
        <f aca="false">IFERROR(VLOOKUP(A16,'ODI Players'!B$3:R$243,16,0),0)</f>
        <v>85</v>
      </c>
      <c r="J16" s="2" t="n">
        <f aca="false">IFERROR(VLOOKUP(A16,'T20 Players'!B$3:Q$94,4,0),0)</f>
        <v>0</v>
      </c>
      <c r="K16" s="3" t="n">
        <f aca="false">IFERROR(VLOOKUP(A16,'T20 Players'!B$3:Q$94,5,0),0)</f>
        <v>0</v>
      </c>
      <c r="L16" s="2" t="n">
        <f aca="false">IFERROR(VLOOKUP(A16,'T20 Players'!B$3:Q$94,11,0),0)</f>
        <v>0</v>
      </c>
      <c r="M16" s="3" t="n">
        <f aca="false">IFERROR(VLOOKUP(A16,'T20 Players'!B$3:Q$94,14,0),0)</f>
        <v>0</v>
      </c>
      <c r="N16" s="2" t="n">
        <f aca="false">B16+F16+J16</f>
        <v>401</v>
      </c>
      <c r="O16" s="2" t="n">
        <f aca="false">C16+G16+K16</f>
        <v>3409</v>
      </c>
      <c r="P16" s="2" t="n">
        <f aca="false">D16+H16+L16</f>
        <v>956</v>
      </c>
      <c r="Q16" s="2" t="n">
        <f aca="false">E16+I16+M16</f>
        <v>145</v>
      </c>
      <c r="R16" s="2" t="n">
        <f aca="false">SUM(O16:Q16)</f>
        <v>4510</v>
      </c>
    </row>
    <row r="17" customFormat="false" ht="13.8" hidden="false" customHeight="false" outlineLevel="0" collapsed="false">
      <c r="A17" s="2" t="s">
        <v>33</v>
      </c>
      <c r="B17" s="2" t="n">
        <f aca="false">IFERROR(VLOOKUP(A17,'Test Players'!B$3:$O691,4,0),0)</f>
        <v>40</v>
      </c>
      <c r="C17" s="2" t="n">
        <f aca="false">IFERROR(VLOOKUP(A17,'Test Players'!B$3:$O691,5,0),0)</f>
        <v>1900</v>
      </c>
      <c r="D17" s="2" t="n">
        <f aca="false">IFERROR(VLOOKUP(A17,'Test Players'!B$3:$O691,9,0),0)</f>
        <v>9</v>
      </c>
      <c r="E17" s="2" t="n">
        <f aca="false">IFERROR(VLOOKUP(A17,'Test Players'!B$3:$O691,13,0),0)</f>
        <v>31</v>
      </c>
      <c r="F17" s="2" t="n">
        <f aca="false">IFERROR(VLOOKUP(A17,'ODI Players'!B$3:R$243,4,0),0)</f>
        <v>301</v>
      </c>
      <c r="G17" s="2" t="n">
        <f aca="false">IFERROR(VLOOKUP(A17,'ODI Players'!B$3:R$243,7,0),0)</f>
        <v>8609</v>
      </c>
      <c r="H17" s="2" t="n">
        <f aca="false">IFERROR(VLOOKUP(A17,'ODI Players'!B$3:R$243,13,0),0)</f>
        <v>110</v>
      </c>
      <c r="I17" s="2" t="n">
        <f aca="false">IFERROR(VLOOKUP(A17,'ODI Players'!B$3:R$243,16,0),0)</f>
        <v>93</v>
      </c>
      <c r="J17" s="2" t="n">
        <f aca="false">IFERROR(VLOOKUP(A17,'T20 Players'!B$3:Q$94,4,0),0)</f>
        <v>58</v>
      </c>
      <c r="K17" s="3" t="n">
        <f aca="false">IFERROR(VLOOKUP(A17,'T20 Players'!B$3:Q$94,5,0),0)</f>
        <v>1177</v>
      </c>
      <c r="L17" s="2" t="n">
        <f aca="false">IFERROR(VLOOKUP(A17,'T20 Players'!B$3:Q$94,11,0),0)</f>
        <v>28</v>
      </c>
      <c r="M17" s="3" t="n">
        <f aca="false">IFERROR(VLOOKUP(A17,'T20 Players'!B$3:Q$94,14,0),0)</f>
        <v>12</v>
      </c>
      <c r="N17" s="2" t="n">
        <f aca="false">B17+F17+J17</f>
        <v>399</v>
      </c>
      <c r="O17" s="2" t="n">
        <f aca="false">C17+G17+K17</f>
        <v>11686</v>
      </c>
      <c r="P17" s="2" t="n">
        <f aca="false">D17+H17+L17</f>
        <v>147</v>
      </c>
      <c r="Q17" s="2" t="n">
        <f aca="false">E17+I17+M17</f>
        <v>136</v>
      </c>
      <c r="R17" s="2" t="n">
        <f aca="false">SUM(O17:Q17)</f>
        <v>11969</v>
      </c>
    </row>
    <row r="18" customFormat="false" ht="13.8" hidden="false" customHeight="false" outlineLevel="0" collapsed="false">
      <c r="A18" s="2" t="s">
        <v>34</v>
      </c>
      <c r="B18" s="2" t="n">
        <f aca="false">IFERROR(VLOOKUP(A18,'Test Players'!B$3:$O465,4,0),0)</f>
        <v>131</v>
      </c>
      <c r="C18" s="2" t="n">
        <f aca="false">IFERROR(VLOOKUP(A18,'Test Players'!B$3:$O465,5,0),0)</f>
        <v>5248</v>
      </c>
      <c r="D18" s="2" t="n">
        <f aca="false">IFERROR(VLOOKUP(A18,'Test Players'!B$3:$O465,9,0),0)</f>
        <v>434</v>
      </c>
      <c r="E18" s="2" t="n">
        <f aca="false">IFERROR(VLOOKUP(A18,'Test Players'!B$3:$O465,13,0),0)</f>
        <v>64</v>
      </c>
      <c r="F18" s="2" t="n">
        <f aca="false">IFERROR(VLOOKUP(A18,'ODI Players'!B$3:R$243,4,0),0)</f>
        <v>225</v>
      </c>
      <c r="G18" s="2" t="n">
        <f aca="false">IFERROR(VLOOKUP(A18,'ODI Players'!B$3:R$243,7,0),0)</f>
        <v>3783</v>
      </c>
      <c r="H18" s="2" t="n">
        <f aca="false">IFERROR(VLOOKUP(A18,'ODI Players'!B$3:R$243,13,0),0)</f>
        <v>253</v>
      </c>
      <c r="I18" s="2" t="n">
        <f aca="false">IFERROR(VLOOKUP(A18,'ODI Players'!B$3:R$243,16,0),0)</f>
        <v>71</v>
      </c>
      <c r="J18" s="2" t="n">
        <f aca="false">IFERROR(VLOOKUP(A18,'T20 Players'!B$3:Q$94,4,0),0)</f>
        <v>0</v>
      </c>
      <c r="K18" s="3" t="n">
        <f aca="false">IFERROR(VLOOKUP(A18,'T20 Players'!B$3:Q$94,5,0),0)</f>
        <v>0</v>
      </c>
      <c r="L18" s="2" t="n">
        <f aca="false">IFERROR(VLOOKUP(A18,'T20 Players'!B$3:Q$94,11,0),0)</f>
        <v>0</v>
      </c>
      <c r="M18" s="3" t="n">
        <f aca="false">IFERROR(VLOOKUP(A18,'T20 Players'!B$3:Q$94,14,0),0)</f>
        <v>0</v>
      </c>
      <c r="N18" s="2" t="n">
        <f aca="false">B18+F18+J18</f>
        <v>356</v>
      </c>
      <c r="O18" s="2" t="n">
        <f aca="false">C18+G18+K18</f>
        <v>9031</v>
      </c>
      <c r="P18" s="2" t="n">
        <f aca="false">D18+H18+L18</f>
        <v>687</v>
      </c>
      <c r="Q18" s="2" t="n">
        <f aca="false">E18+I18+M18</f>
        <v>135</v>
      </c>
      <c r="R18" s="2" t="n">
        <f aca="false">SUM(O18:Q18)</f>
        <v>9853</v>
      </c>
    </row>
    <row r="19" customFormat="false" ht="13.8" hidden="false" customHeight="false" outlineLevel="0" collapsed="false">
      <c r="A19" s="2" t="s">
        <v>35</v>
      </c>
      <c r="B19" s="2" t="n">
        <f aca="false">IFERROR(VLOOKUP(A19,'Test Players'!B$3:$O417,4,0),0)</f>
        <v>26</v>
      </c>
      <c r="C19" s="2" t="n">
        <f aca="false">IFERROR(VLOOKUP(A19,'Test Players'!B$3:$O417,5,0),0)</f>
        <v>1025</v>
      </c>
      <c r="D19" s="2" t="n">
        <f aca="false">IFERROR(VLOOKUP(A19,'Test Players'!B$3:$O417,9,0),0)</f>
        <v>0</v>
      </c>
      <c r="E19" s="2" t="n">
        <f aca="false">IFERROR(VLOOKUP(A19,'Test Players'!B$3:$O417,13,0),0)</f>
        <v>57</v>
      </c>
      <c r="F19" s="2" t="n">
        <f aca="false">IFERROR(VLOOKUP(A19,'ODI Players'!B$3:R$243,4,0),0)</f>
        <v>94</v>
      </c>
      <c r="G19" s="2" t="n">
        <f aca="false">IFERROR(VLOOKUP(A19,'ODI Players'!B$3:R$243,7,0),0)</f>
        <v>1752</v>
      </c>
      <c r="H19" s="2" t="n">
        <f aca="false">IFERROR(VLOOKUP(A19,'ODI Players'!B$3:R$243,13,0),0)</f>
        <v>0</v>
      </c>
      <c r="I19" s="2" t="n">
        <f aca="false">IFERROR(VLOOKUP(A19,'ODI Players'!B$3:R$243,16,0),0)</f>
        <v>64</v>
      </c>
      <c r="J19" s="2" t="n">
        <f aca="false">IFERROR(VLOOKUP(A19,'T20 Players'!B$3:Q$94,4,0),0)</f>
        <v>32</v>
      </c>
      <c r="K19" s="3" t="n">
        <f aca="false">IFERROR(VLOOKUP(A19,'T20 Players'!B$3:Q$94,5,0),0)</f>
        <v>399</v>
      </c>
      <c r="L19" s="2" t="n">
        <f aca="false">IFERROR(VLOOKUP(A19,'T20 Players'!B$3:Q$94,11,0),0)</f>
        <v>0</v>
      </c>
      <c r="M19" s="3" t="n">
        <f aca="false">IFERROR(VLOOKUP(A19,'T20 Players'!B$3:Q$94,14,0),0)</f>
        <v>14</v>
      </c>
      <c r="N19" s="2" t="n">
        <f aca="false">B19+F19+J19</f>
        <v>152</v>
      </c>
      <c r="O19" s="2" t="n">
        <f aca="false">C19+G19+K19</f>
        <v>3176</v>
      </c>
      <c r="P19" s="2" t="n">
        <f aca="false">D19+H19+L19</f>
        <v>0</v>
      </c>
      <c r="Q19" s="2" t="n">
        <f aca="false">E19+I19+M19</f>
        <v>135</v>
      </c>
      <c r="R19" s="2" t="n">
        <f aca="false">SUM(O19:Q19)</f>
        <v>3311</v>
      </c>
    </row>
    <row r="20" customFormat="false" ht="13.8" hidden="false" customHeight="false" outlineLevel="0" collapsed="false">
      <c r="A20" s="2" t="s">
        <v>36</v>
      </c>
      <c r="B20" s="2" t="n">
        <f aca="false">IFERROR(VLOOKUP(A20,'Test Players'!B$3:$O638,4,0),0)</f>
        <v>125</v>
      </c>
      <c r="C20" s="2" t="n">
        <f aca="false">IFERROR(VLOOKUP(A20,'Test Players'!B$3:$O638,5,0),0)</f>
        <v>10122</v>
      </c>
      <c r="D20" s="2" t="n">
        <f aca="false">IFERROR(VLOOKUP(A20,'Test Players'!B$3:$O638,9,0),0)</f>
        <v>1</v>
      </c>
      <c r="E20" s="2" t="n">
        <f aca="false">IFERROR(VLOOKUP(A20,'Test Players'!B$3:$O638,13,0),0)</f>
        <v>108</v>
      </c>
      <c r="F20" s="2" t="n">
        <f aca="false">IFERROR(VLOOKUP(A20,'ODI Players'!B$3:R$243,4,0),0)</f>
        <v>108</v>
      </c>
      <c r="G20" s="2" t="n">
        <f aca="false">IFERROR(VLOOKUP(A20,'ODI Players'!B$3:R$243,7,0),0)</f>
        <v>3092</v>
      </c>
      <c r="H20" s="2" t="n">
        <f aca="false">IFERROR(VLOOKUP(A20,'ODI Players'!B$3:R$243,13,0),0)</f>
        <v>1</v>
      </c>
      <c r="I20" s="2" t="n">
        <f aca="false">IFERROR(VLOOKUP(A20,'ODI Players'!B$3:R$243,16,0),0)</f>
        <v>22</v>
      </c>
      <c r="J20" s="2" t="n">
        <f aca="false">IFERROR(VLOOKUP(A20,'T20 Players'!B$3:Q$94,4,0),0)</f>
        <v>0</v>
      </c>
      <c r="K20" s="3" t="n">
        <f aca="false">IFERROR(VLOOKUP(A20,'T20 Players'!B$3:Q$94,5,0),0)</f>
        <v>0</v>
      </c>
      <c r="L20" s="2" t="n">
        <f aca="false">IFERROR(VLOOKUP(A20,'T20 Players'!B$3:Q$94,11,0),0)</f>
        <v>0</v>
      </c>
      <c r="M20" s="3" t="n">
        <f aca="false">IFERROR(VLOOKUP(A20,'T20 Players'!B$3:Q$94,14,0),0)</f>
        <v>0</v>
      </c>
      <c r="N20" s="2" t="n">
        <f aca="false">B20+F20+J20</f>
        <v>233</v>
      </c>
      <c r="O20" s="2" t="n">
        <f aca="false">C20+G20+K20</f>
        <v>13214</v>
      </c>
      <c r="P20" s="2" t="n">
        <f aca="false">D20+H20+L20</f>
        <v>2</v>
      </c>
      <c r="Q20" s="2" t="n">
        <f aca="false">E20+I20+M20</f>
        <v>130</v>
      </c>
      <c r="R20" s="2" t="n">
        <f aca="false">SUM(O20:Q20)</f>
        <v>13346</v>
      </c>
    </row>
    <row r="21" customFormat="false" ht="13.8" hidden="false" customHeight="false" outlineLevel="0" collapsed="false">
      <c r="A21" s="2" t="s">
        <v>37</v>
      </c>
      <c r="B21" s="2" t="n">
        <f aca="false">IFERROR(VLOOKUP(A21,'Test Players'!B$3:$O441,4,0),0)</f>
        <v>103</v>
      </c>
      <c r="C21" s="2" t="n">
        <f aca="false">IFERROR(VLOOKUP(A21,'Test Players'!B$3:$O441,5,0),0)</f>
        <v>2224</v>
      </c>
      <c r="D21" s="2" t="n">
        <f aca="false">IFERROR(VLOOKUP(A21,'Test Players'!B$3:$O441,9,0),0)</f>
        <v>417</v>
      </c>
      <c r="E21" s="2" t="n">
        <f aca="false">IFERROR(VLOOKUP(A21,'Test Players'!B$3:$O441,13,0),0)</f>
        <v>42</v>
      </c>
      <c r="F21" s="2" t="n">
        <f aca="false">IFERROR(VLOOKUP(A21,'ODI Players'!B$3:R$243,4,0),0)</f>
        <v>234</v>
      </c>
      <c r="G21" s="2" t="n">
        <f aca="false">IFERROR(VLOOKUP(A21,'ODI Players'!B$3:R$243,7,0),0)</f>
        <v>1213</v>
      </c>
      <c r="H21" s="2" t="n">
        <f aca="false">IFERROR(VLOOKUP(A21,'ODI Players'!B$3:R$243,13,0),0)</f>
        <v>265</v>
      </c>
      <c r="I21" s="2" t="n">
        <f aca="false">IFERROR(VLOOKUP(A21,'ODI Players'!B$3:R$243,16,0),0)</f>
        <v>71</v>
      </c>
      <c r="J21" s="2" t="n">
        <f aca="false">IFERROR(VLOOKUP(A21,'T20 Players'!B$3:Q$94,4,0),0)</f>
        <v>28</v>
      </c>
      <c r="K21" s="3" t="n">
        <f aca="false">IFERROR(VLOOKUP(A21,'T20 Players'!B$3:Q$94,5,0),0)</f>
        <v>108</v>
      </c>
      <c r="L21" s="2" t="n">
        <f aca="false">IFERROR(VLOOKUP(A21,'T20 Players'!B$3:Q$94,11,0),0)</f>
        <v>25</v>
      </c>
      <c r="M21" s="3" t="n">
        <f aca="false">IFERROR(VLOOKUP(A21,'T20 Players'!B$3:Q$94,14,0),0)</f>
        <v>7</v>
      </c>
      <c r="N21" s="2" t="n">
        <f aca="false">B21+F21+J21</f>
        <v>365</v>
      </c>
      <c r="O21" s="2" t="n">
        <f aca="false">C21+G21+K21</f>
        <v>3545</v>
      </c>
      <c r="P21" s="2" t="n">
        <f aca="false">D21+H21+L21</f>
        <v>707</v>
      </c>
      <c r="Q21" s="2" t="n">
        <f aca="false">E21+I21+M21</f>
        <v>120</v>
      </c>
      <c r="R21" s="2" t="n">
        <f aca="false">SUM(O21:Q21)</f>
        <v>4372</v>
      </c>
    </row>
    <row r="22" customFormat="false" ht="13.8" hidden="false" customHeight="false" outlineLevel="0" collapsed="false">
      <c r="A22" s="2" t="s">
        <v>38</v>
      </c>
      <c r="B22" s="2" t="n">
        <f aca="false">IFERROR(VLOOKUP(A22,'Test Players'!B$3:$O320,4,0),0)</f>
        <v>52</v>
      </c>
      <c r="C22" s="2" t="n">
        <f aca="false">IFERROR(VLOOKUP(A22,'Test Players'!B$3:$O320,5,0),0)</f>
        <v>1985</v>
      </c>
      <c r="D22" s="2" t="n">
        <f aca="false">IFERROR(VLOOKUP(A22,'Test Players'!B$3:$O320,9,0),0)</f>
        <v>221</v>
      </c>
      <c r="E22" s="2" t="n">
        <f aca="false">IFERROR(VLOOKUP(A22,'Test Players'!B$3:$O320,13,0),0)</f>
        <v>38</v>
      </c>
      <c r="F22" s="2" t="n">
        <f aca="false">IFERROR(VLOOKUP(A22,'ODI Players'!B$3:R$243,4,0),0)</f>
        <v>168</v>
      </c>
      <c r="G22" s="2" t="n">
        <f aca="false">IFERROR(VLOOKUP(A22,'ODI Players'!B$3:R$243,7,0),0)</f>
        <v>2411</v>
      </c>
      <c r="H22" s="2" t="n">
        <f aca="false">IFERROR(VLOOKUP(A22,'ODI Players'!B$3:R$243,13,0),0)</f>
        <v>188</v>
      </c>
      <c r="I22" s="2" t="n">
        <f aca="false">IFERROR(VLOOKUP(A22,'ODI Players'!B$3:R$243,16,0),0)</f>
        <v>60</v>
      </c>
      <c r="J22" s="2" t="n">
        <f aca="false">IFERROR(VLOOKUP(A22,'T20 Players'!B$3:Q$94,4,0),0)</f>
        <v>50</v>
      </c>
      <c r="K22" s="3" t="n">
        <f aca="false">IFERROR(VLOOKUP(A22,'T20 Players'!B$3:Q$94,5,0),0)</f>
        <v>217</v>
      </c>
      <c r="L22" s="2" t="n">
        <f aca="false">IFERROR(VLOOKUP(A22,'T20 Players'!B$3:Q$94,11,0),0)</f>
        <v>39</v>
      </c>
      <c r="M22" s="3" t="n">
        <f aca="false">IFERROR(VLOOKUP(A22,'T20 Players'!B$3:Q$94,14,0),0)</f>
        <v>21</v>
      </c>
      <c r="N22" s="2" t="n">
        <f aca="false">B22+F22+J22</f>
        <v>270</v>
      </c>
      <c r="O22" s="2" t="n">
        <f aca="false">C22+G22+K22</f>
        <v>4613</v>
      </c>
      <c r="P22" s="2" t="n">
        <f aca="false">D22+H22+L22</f>
        <v>448</v>
      </c>
      <c r="Q22" s="2" t="n">
        <f aca="false">E22+I22+M22</f>
        <v>119</v>
      </c>
      <c r="R22" s="2" t="n">
        <f aca="false">SUM(O22:Q22)</f>
        <v>5180</v>
      </c>
    </row>
    <row r="23" customFormat="false" ht="13.8" hidden="false" customHeight="false" outlineLevel="0" collapsed="false">
      <c r="A23" s="2" t="s">
        <v>39</v>
      </c>
      <c r="B23" s="2" t="n">
        <f aca="false">IFERROR(VLOOKUP(A23,'Test Players'!B$3:$O325,4,0),0)</f>
        <v>34</v>
      </c>
      <c r="C23" s="2" t="n">
        <f aca="false">IFERROR(VLOOKUP(A23,'Test Players'!B$3:$O325,5,0),0)</f>
        <v>2315</v>
      </c>
      <c r="D23" s="2" t="n">
        <f aca="false">IFERROR(VLOOKUP(A23,'Test Players'!B$3:$O325,9,0),0)</f>
        <v>0</v>
      </c>
      <c r="E23" s="2" t="n">
        <f aca="false">IFERROR(VLOOKUP(A23,'Test Players'!B$3:$O325,13,0),0)</f>
        <v>28</v>
      </c>
      <c r="F23" s="2" t="n">
        <f aca="false">IFERROR(VLOOKUP(A23,'ODI Players'!B$3:R$243,4,0),0)</f>
        <v>145</v>
      </c>
      <c r="G23" s="2" t="n">
        <f aca="false">IFERROR(VLOOKUP(A23,'ODI Players'!B$3:R$243,7,0),0)</f>
        <v>6105</v>
      </c>
      <c r="H23" s="2" t="n">
        <f aca="false">IFERROR(VLOOKUP(A23,'ODI Players'!B$3:R$243,13,0),0)</f>
        <v>0</v>
      </c>
      <c r="I23" s="2" t="n">
        <f aca="false">IFERROR(VLOOKUP(A23,'ODI Players'!B$3:R$243,16,0),0)</f>
        <v>69</v>
      </c>
      <c r="J23" s="2" t="n">
        <f aca="false">IFERROR(VLOOKUP(A23,'T20 Players'!B$3:Q$94,4,0),0)</f>
        <v>68</v>
      </c>
      <c r="K23" s="3" t="n">
        <f aca="false">IFERROR(VLOOKUP(A23,'T20 Players'!B$3:Q$94,5,0),0)</f>
        <v>1759</v>
      </c>
      <c r="L23" s="2" t="n">
        <f aca="false">IFERROR(VLOOKUP(A23,'T20 Players'!B$3:Q$94,11,0),0)</f>
        <v>0</v>
      </c>
      <c r="M23" s="3" t="n">
        <f aca="false">IFERROR(VLOOKUP(A23,'T20 Players'!B$3:Q$94,14,0),0)</f>
        <v>19</v>
      </c>
      <c r="N23" s="2" t="n">
        <f aca="false">B23+F23+J23</f>
        <v>247</v>
      </c>
      <c r="O23" s="2" t="n">
        <f aca="false">C23+G23+K23</f>
        <v>10179</v>
      </c>
      <c r="P23" s="2" t="n">
        <f aca="false">D23+H23+L23</f>
        <v>0</v>
      </c>
      <c r="Q23" s="2" t="n">
        <f aca="false">E23+I23+M23</f>
        <v>116</v>
      </c>
      <c r="R23" s="2" t="n">
        <f aca="false">SUM(O23:Q23)</f>
        <v>10295</v>
      </c>
    </row>
    <row r="24" customFormat="false" ht="13.8" hidden="false" customHeight="false" outlineLevel="0" collapsed="false">
      <c r="A24" s="2" t="s">
        <v>40</v>
      </c>
      <c r="B24" s="2" t="n">
        <f aca="false">IFERROR(VLOOKUP(A24,'Test Players'!B$3:$O416,4,0),0)</f>
        <v>116</v>
      </c>
      <c r="C24" s="2" t="n">
        <f aca="false">IFERROR(VLOOKUP(A24,'Test Players'!B$3:$O416,5,0),0)</f>
        <v>6868</v>
      </c>
      <c r="D24" s="2" t="n">
        <f aca="false">IFERROR(VLOOKUP(A24,'Test Players'!B$3:$O416,9,0),0)</f>
        <v>0</v>
      </c>
      <c r="E24" s="2" t="n">
        <f aca="false">IFERROR(VLOOKUP(A24,'Test Players'!B$3:$O416,13,0),0)</f>
        <v>78</v>
      </c>
      <c r="F24" s="2" t="n">
        <f aca="false">IFERROR(VLOOKUP(A24,'ODI Players'!B$3:R$243,4,0),0)</f>
        <v>129</v>
      </c>
      <c r="G24" s="2" t="n">
        <f aca="false">IFERROR(VLOOKUP(A24,'ODI Players'!B$3:R$243,7,0),0)</f>
        <v>3508</v>
      </c>
      <c r="H24" s="2" t="n">
        <f aca="false">IFERROR(VLOOKUP(A24,'ODI Players'!B$3:R$243,13,0),0)</f>
        <v>0</v>
      </c>
      <c r="I24" s="2" t="n">
        <f aca="false">IFERROR(VLOOKUP(A24,'ODI Players'!B$3:R$243,16,0),0)</f>
        <v>37</v>
      </c>
      <c r="J24" s="2" t="n">
        <f aca="false">IFERROR(VLOOKUP(A24,'T20 Players'!B$3:Q$94,4,0),0)</f>
        <v>0</v>
      </c>
      <c r="K24" s="3" t="n">
        <f aca="false">IFERROR(VLOOKUP(A24,'T20 Players'!B$3:Q$94,5,0),0)</f>
        <v>0</v>
      </c>
      <c r="L24" s="2" t="n">
        <f aca="false">IFERROR(VLOOKUP(A24,'T20 Players'!B$3:Q$94,11,0),0)</f>
        <v>0</v>
      </c>
      <c r="M24" s="3" t="n">
        <f aca="false">IFERROR(VLOOKUP(A24,'T20 Players'!B$3:Q$94,14,0),0)</f>
        <v>0</v>
      </c>
      <c r="N24" s="2" t="n">
        <f aca="false">B24+F24+J24</f>
        <v>245</v>
      </c>
      <c r="O24" s="2" t="n">
        <f aca="false">C24+G24+K24</f>
        <v>10376</v>
      </c>
      <c r="P24" s="2" t="n">
        <f aca="false">D24+H24+L24</f>
        <v>0</v>
      </c>
      <c r="Q24" s="2" t="n">
        <f aca="false">E24+I24+M24</f>
        <v>115</v>
      </c>
      <c r="R24" s="2" t="n">
        <f aca="false">SUM(O24:Q24)</f>
        <v>10491</v>
      </c>
    </row>
    <row r="25" customFormat="false" ht="13.8" hidden="false" customHeight="false" outlineLevel="0" collapsed="false">
      <c r="A25" s="2" t="s">
        <v>41</v>
      </c>
      <c r="B25" s="2" t="n">
        <f aca="false">IFERROR(VLOOKUP(A25,'Test Players'!B$3:$O331,4,0),0)</f>
        <v>38</v>
      </c>
      <c r="C25" s="2" t="n">
        <f aca="false">IFERROR(VLOOKUP(A25,'Test Players'!B$3:$O331,5,0),0)</f>
        <v>1251</v>
      </c>
      <c r="D25" s="2" t="n">
        <f aca="false">IFERROR(VLOOKUP(A25,'Test Players'!B$3:$O331,9,0),0)</f>
        <v>0</v>
      </c>
      <c r="E25" s="2" t="n">
        <f aca="false">IFERROR(VLOOKUP(A25,'Test Players'!B$3:$O331,13,0),0)</f>
        <v>92</v>
      </c>
      <c r="F25" s="2" t="n">
        <f aca="false">IFERROR(VLOOKUP(A25,'ODI Players'!B$3:R$243,4,0),0)</f>
        <v>9</v>
      </c>
      <c r="G25" s="2" t="n">
        <f aca="false">IFERROR(VLOOKUP(A25,'ODI Players'!B$3:R$243,7,0),0)</f>
        <v>41</v>
      </c>
      <c r="H25" s="2" t="n">
        <f aca="false">IFERROR(VLOOKUP(A25,'ODI Players'!B$3:R$243,13,0),0)</f>
        <v>0</v>
      </c>
      <c r="I25" s="2" t="n">
        <f aca="false">IFERROR(VLOOKUP(A25,'ODI Players'!B$3:R$243,16,0),0)</f>
        <v>17</v>
      </c>
      <c r="J25" s="2" t="n">
        <f aca="false">IFERROR(VLOOKUP(A25,'T20 Players'!B$3:Q$94,4,0),0)</f>
        <v>0</v>
      </c>
      <c r="K25" s="3" t="n">
        <f aca="false">IFERROR(VLOOKUP(A25,'T20 Players'!B$3:Q$94,5,0),0)</f>
        <v>0</v>
      </c>
      <c r="L25" s="2" t="n">
        <f aca="false">IFERROR(VLOOKUP(A25,'T20 Players'!B$3:Q$94,11,0),0)</f>
        <v>0</v>
      </c>
      <c r="M25" s="3" t="n">
        <f aca="false">IFERROR(VLOOKUP(A25,'T20 Players'!B$3:Q$94,14,0),0)</f>
        <v>0</v>
      </c>
      <c r="N25" s="2" t="n">
        <f aca="false">B25+F25+J25</f>
        <v>47</v>
      </c>
      <c r="O25" s="2" t="n">
        <f aca="false">C25+G25+K25</f>
        <v>1292</v>
      </c>
      <c r="P25" s="2" t="n">
        <f aca="false">D25+H25+L25</f>
        <v>0</v>
      </c>
      <c r="Q25" s="2" t="n">
        <f aca="false">E25+I25+M25</f>
        <v>109</v>
      </c>
      <c r="R25" s="2" t="n">
        <f aca="false">SUM(O25:Q25)</f>
        <v>1401</v>
      </c>
    </row>
    <row r="26" customFormat="false" ht="13.8" hidden="false" customHeight="false" outlineLevel="0" collapsed="false">
      <c r="A26" s="2" t="s">
        <v>42</v>
      </c>
      <c r="B26" s="2" t="n">
        <f aca="false">IFERROR(VLOOKUP(A26,'Test Players'!B$3:$O321,4,0),0)</f>
        <v>21</v>
      </c>
      <c r="C26" s="2" t="n">
        <f aca="false">IFERROR(VLOOKUP(A26,'Test Players'!B$3:$O321,5,0),0)</f>
        <v>1403</v>
      </c>
      <c r="D26" s="2" t="n">
        <f aca="false">IFERROR(VLOOKUP(A26,'Test Players'!B$3:$O321,9,0),0)</f>
        <v>0</v>
      </c>
      <c r="E26" s="2" t="n">
        <f aca="false">IFERROR(VLOOKUP(A26,'Test Players'!B$3:$O321,13,0),0)</f>
        <v>75</v>
      </c>
      <c r="F26" s="2" t="n">
        <f aca="false">IFERROR(VLOOKUP(A26,'ODI Players'!B$3:R$243,4,0),0)</f>
        <v>18</v>
      </c>
      <c r="G26" s="2" t="n">
        <f aca="false">IFERROR(VLOOKUP(A26,'ODI Players'!B$3:R$243,7,0),0)</f>
        <v>529</v>
      </c>
      <c r="H26" s="2" t="n">
        <f aca="false">IFERROR(VLOOKUP(A26,'ODI Players'!B$3:R$243,13,0),0)</f>
        <v>0</v>
      </c>
      <c r="I26" s="2" t="n">
        <f aca="false">IFERROR(VLOOKUP(A26,'ODI Players'!B$3:R$243,16,0),0)</f>
        <v>9</v>
      </c>
      <c r="J26" s="2" t="n">
        <f aca="false">IFERROR(VLOOKUP(A26,'T20 Players'!B$3:Q$94,4,0),0)</f>
        <v>33</v>
      </c>
      <c r="K26" s="3" t="n">
        <f aca="false">IFERROR(VLOOKUP(A26,'T20 Players'!B$3:Q$94,5,0),0)</f>
        <v>512</v>
      </c>
      <c r="L26" s="2" t="n">
        <f aca="false">IFERROR(VLOOKUP(A26,'T20 Players'!B$3:Q$94,11,0),0)</f>
        <v>0</v>
      </c>
      <c r="M26" s="3" t="n">
        <f aca="false">IFERROR(VLOOKUP(A26,'T20 Players'!B$3:Q$94,14,0),0)</f>
        <v>9</v>
      </c>
      <c r="N26" s="2" t="n">
        <f aca="false">B26+F26+J26</f>
        <v>72</v>
      </c>
      <c r="O26" s="2" t="n">
        <f aca="false">C26+G26+K26</f>
        <v>2444</v>
      </c>
      <c r="P26" s="2" t="n">
        <f aca="false">D26+H26+L26</f>
        <v>0</v>
      </c>
      <c r="Q26" s="2" t="n">
        <f aca="false">E26+I26+M26</f>
        <v>93</v>
      </c>
      <c r="R26" s="2" t="n">
        <f aca="false">SUM(O26:Q26)</f>
        <v>2537</v>
      </c>
    </row>
    <row r="27" customFormat="false" ht="13.8" hidden="false" customHeight="false" outlineLevel="0" collapsed="false">
      <c r="A27" s="2" t="s">
        <v>43</v>
      </c>
      <c r="B27" s="2" t="n">
        <f aca="false">IFERROR(VLOOKUP(A27,'Test Players'!B$3:$O546,4,0),0)</f>
        <v>25</v>
      </c>
      <c r="C27" s="2" t="n">
        <f aca="false">IFERROR(VLOOKUP(A27,'Test Players'!B$3:$O546,5,0),0)</f>
        <v>934</v>
      </c>
      <c r="D27" s="2" t="n">
        <f aca="false">IFERROR(VLOOKUP(A27,'Test Players'!B$3:$O546,9,0),0)</f>
        <v>0</v>
      </c>
      <c r="E27" s="2" t="n">
        <f aca="false">IFERROR(VLOOKUP(A27,'Test Players'!B$3:$O546,13,0),0)</f>
        <v>62</v>
      </c>
      <c r="F27" s="2" t="n">
        <f aca="false">IFERROR(VLOOKUP(A27,'ODI Players'!B$3:R$243,4,0),0)</f>
        <v>38</v>
      </c>
      <c r="G27" s="2" t="n">
        <f aca="false">IFERROR(VLOOKUP(A27,'ODI Players'!B$3:R$243,7,0),0)</f>
        <v>736</v>
      </c>
      <c r="H27" s="2" t="n">
        <f aca="false">IFERROR(VLOOKUP(A27,'ODI Players'!B$3:R$243,13,0),0)</f>
        <v>0</v>
      </c>
      <c r="I27" s="2" t="n">
        <f aca="false">IFERROR(VLOOKUP(A27,'ODI Players'!B$3:R$243,16,0),0)</f>
        <v>30</v>
      </c>
      <c r="J27" s="2" t="n">
        <f aca="false">IFERROR(VLOOKUP(A27,'T20 Players'!B$3:Q$94,4,0),0)</f>
        <v>2</v>
      </c>
      <c r="K27" s="3" t="n">
        <f aca="false">IFERROR(VLOOKUP(A27,'T20 Players'!B$3:Q$94,5,0),0)</f>
        <v>36</v>
      </c>
      <c r="L27" s="2" t="n">
        <f aca="false">IFERROR(VLOOKUP(A27,'T20 Players'!B$3:Q$94,11,0),0)</f>
        <v>0</v>
      </c>
      <c r="M27" s="3" t="n">
        <f aca="false">IFERROR(VLOOKUP(A27,'T20 Players'!B$3:Q$94,14,0),0)</f>
        <v>1</v>
      </c>
      <c r="N27" s="2" t="n">
        <f aca="false">B27+F27+J27</f>
        <v>65</v>
      </c>
      <c r="O27" s="2" t="n">
        <f aca="false">C27+G27+K27</f>
        <v>1706</v>
      </c>
      <c r="P27" s="2" t="n">
        <f aca="false">D27+H27+L27</f>
        <v>0</v>
      </c>
      <c r="Q27" s="2" t="n">
        <f aca="false">E27+I27+M27</f>
        <v>93</v>
      </c>
      <c r="R27" s="2" t="n">
        <f aca="false">SUM(O27:Q27)</f>
        <v>1799</v>
      </c>
    </row>
    <row r="28" customFormat="false" ht="13.8" hidden="false" customHeight="false" outlineLevel="0" collapsed="false">
      <c r="A28" s="2" t="s">
        <v>44</v>
      </c>
      <c r="B28" s="2" t="n">
        <f aca="false">IFERROR(VLOOKUP(A28,'Test Players'!B$3:$O426,4,0),0)</f>
        <v>58</v>
      </c>
      <c r="C28" s="2" t="n">
        <f aca="false">IFERROR(VLOOKUP(A28,'Test Players'!B$3:$O426,5,0),0)</f>
        <v>4154</v>
      </c>
      <c r="D28" s="2" t="n">
        <f aca="false">IFERROR(VLOOKUP(A28,'Test Players'!B$3:$O426,9,0),0)</f>
        <v>0</v>
      </c>
      <c r="E28" s="2" t="n">
        <f aca="false">IFERROR(VLOOKUP(A28,'Test Players'!B$3:$O426,13,0),0)</f>
        <v>38</v>
      </c>
      <c r="F28" s="2" t="n">
        <f aca="false">IFERROR(VLOOKUP(A28,'ODI Players'!B$3:R$243,4,0),0)</f>
        <v>147</v>
      </c>
      <c r="G28" s="2" t="n">
        <f aca="false">IFERROR(VLOOKUP(A28,'ODI Players'!B$3:R$243,7,0),0)</f>
        <v>5238</v>
      </c>
      <c r="H28" s="2" t="n">
        <f aca="false">IFERROR(VLOOKUP(A28,'ODI Players'!B$3:R$243,13,0),0)</f>
        <v>0</v>
      </c>
      <c r="I28" s="2" t="n">
        <f aca="false">IFERROR(VLOOKUP(A28,'ODI Players'!B$3:R$243,16,0),0)</f>
        <v>36</v>
      </c>
      <c r="J28" s="2" t="n">
        <f aca="false">IFERROR(VLOOKUP(A28,'T20 Players'!B$3:Q$94,4,0),0)</f>
        <v>37</v>
      </c>
      <c r="K28" s="3" t="n">
        <f aca="false">IFERROR(VLOOKUP(A28,'T20 Players'!B$3:Q$94,5,0),0)</f>
        <v>932</v>
      </c>
      <c r="L28" s="2" t="n">
        <f aca="false">IFERROR(VLOOKUP(A28,'T20 Players'!B$3:Q$94,11,0),0)</f>
        <v>0</v>
      </c>
      <c r="M28" s="3" t="n">
        <f aca="false">IFERROR(VLOOKUP(A28,'T20 Players'!B$3:Q$94,14,0),0)</f>
        <v>11</v>
      </c>
      <c r="N28" s="2" t="n">
        <f aca="false">B28+F28+J28</f>
        <v>242</v>
      </c>
      <c r="O28" s="2" t="n">
        <f aca="false">C28+G28+K28</f>
        <v>10324</v>
      </c>
      <c r="P28" s="2" t="n">
        <f aca="false">D28+H28+L28</f>
        <v>0</v>
      </c>
      <c r="Q28" s="2" t="n">
        <f aca="false">E28+I28+M28</f>
        <v>85</v>
      </c>
      <c r="R28" s="2" t="n">
        <f aca="false">SUM(O28:Q28)</f>
        <v>10409</v>
      </c>
    </row>
    <row r="29" customFormat="false" ht="13.8" hidden="false" customHeight="false" outlineLevel="0" collapsed="false">
      <c r="A29" s="2" t="s">
        <v>45</v>
      </c>
      <c r="B29" s="2" t="n">
        <f aca="false">IFERROR(VLOOKUP(A29,'Test Players'!B$3:$O478,4,0),0)</f>
        <v>43</v>
      </c>
      <c r="C29" s="2" t="n">
        <f aca="false">IFERROR(VLOOKUP(A29,'Test Players'!B$3:$O478,5,0),0)</f>
        <v>2062</v>
      </c>
      <c r="D29" s="2" t="n">
        <f aca="false">IFERROR(VLOOKUP(A29,'Test Players'!B$3:$O478,9,0),0)</f>
        <v>0</v>
      </c>
      <c r="E29" s="2" t="n">
        <f aca="false">IFERROR(VLOOKUP(A29,'Test Players'!B$3:$O478,13,0),0)</f>
        <v>40</v>
      </c>
      <c r="F29" s="2" t="n">
        <f aca="false">IFERROR(VLOOKUP(A29,'ODI Players'!B$3:R$243,4,0),0)</f>
        <v>146</v>
      </c>
      <c r="G29" s="2" t="n">
        <f aca="false">IFERROR(VLOOKUP(A29,'ODI Players'!B$3:R$243,7,0),0)</f>
        <v>4091</v>
      </c>
      <c r="H29" s="2" t="n">
        <f aca="false">IFERROR(VLOOKUP(A29,'ODI Players'!B$3:R$243,13,0),0)</f>
        <v>25</v>
      </c>
      <c r="I29" s="2" t="n">
        <f aca="false">IFERROR(VLOOKUP(A29,'ODI Players'!B$3:R$243,16,0),0)</f>
        <v>42</v>
      </c>
      <c r="J29" s="2" t="n">
        <f aca="false">IFERROR(VLOOKUP(A29,'T20 Players'!B$3:Q$94,4,0),0)</f>
        <v>0</v>
      </c>
      <c r="K29" s="3" t="n">
        <f aca="false">IFERROR(VLOOKUP(A29,'T20 Players'!B$3:Q$94,5,0),0)</f>
        <v>0</v>
      </c>
      <c r="L29" s="2" t="n">
        <f aca="false">IFERROR(VLOOKUP(A29,'T20 Players'!B$3:Q$94,11,0),0)</f>
        <v>0</v>
      </c>
      <c r="M29" s="3" t="n">
        <f aca="false">IFERROR(VLOOKUP(A29,'T20 Players'!B$3:Q$94,14,0),0)</f>
        <v>0</v>
      </c>
      <c r="N29" s="2" t="n">
        <f aca="false">B29+F29+J29</f>
        <v>189</v>
      </c>
      <c r="O29" s="2" t="n">
        <f aca="false">C29+G29+K29</f>
        <v>6153</v>
      </c>
      <c r="P29" s="2" t="n">
        <f aca="false">D29+H29+L29</f>
        <v>25</v>
      </c>
      <c r="Q29" s="2" t="n">
        <f aca="false">E29+I29+M29</f>
        <v>82</v>
      </c>
      <c r="R29" s="2" t="n">
        <f aca="false">SUM(O29:Q29)</f>
        <v>6260</v>
      </c>
    </row>
    <row r="30" customFormat="false" ht="13.8" hidden="false" customHeight="false" outlineLevel="0" collapsed="false">
      <c r="A30" s="2" t="s">
        <v>46</v>
      </c>
      <c r="B30" s="2" t="n">
        <f aca="false">IFERROR(VLOOKUP(A30,'Test Players'!B$3:$O582,4,0),0)</f>
        <v>80</v>
      </c>
      <c r="C30" s="2" t="n">
        <f aca="false">IFERROR(VLOOKUP(A30,'Test Players'!B$3:$O582,5,0),0)</f>
        <v>3830</v>
      </c>
      <c r="D30" s="2" t="n">
        <f aca="false">IFERROR(VLOOKUP(A30,'Test Players'!B$3:$O582,9,0),0)</f>
        <v>151</v>
      </c>
      <c r="E30" s="2" t="n">
        <f aca="false">IFERROR(VLOOKUP(A30,'Test Players'!B$3:$O582,13,0),0)</f>
        <v>36</v>
      </c>
      <c r="F30" s="2" t="n">
        <f aca="false">IFERROR(VLOOKUP(A30,'ODI Players'!B$3:R$243,4,0),0)</f>
        <v>150</v>
      </c>
      <c r="G30" s="2" t="n">
        <f aca="false">IFERROR(VLOOKUP(A30,'ODI Players'!B$3:R$243,7,0),0)</f>
        <v>3108</v>
      </c>
      <c r="H30" s="2" t="n">
        <f aca="false">IFERROR(VLOOKUP(A30,'ODI Players'!B$3:R$243,13,0),0)</f>
        <v>129</v>
      </c>
      <c r="I30" s="2" t="n">
        <f aca="false">IFERROR(VLOOKUP(A30,'ODI Players'!B$3:R$243,16,0),0)</f>
        <v>40</v>
      </c>
      <c r="J30" s="2" t="n">
        <f aca="false">IFERROR(VLOOKUP(A30,'T20 Players'!B$3:Q$94,4,0),0)</f>
        <v>0</v>
      </c>
      <c r="K30" s="3" t="n">
        <f aca="false">IFERROR(VLOOKUP(A30,'T20 Players'!B$3:Q$94,5,0),0)</f>
        <v>0</v>
      </c>
      <c r="L30" s="2" t="n">
        <f aca="false">IFERROR(VLOOKUP(A30,'T20 Players'!B$3:Q$94,11,0),0)</f>
        <v>0</v>
      </c>
      <c r="M30" s="3" t="n">
        <f aca="false">IFERROR(VLOOKUP(A30,'T20 Players'!B$3:Q$94,14,0),0)</f>
        <v>0</v>
      </c>
      <c r="N30" s="2" t="n">
        <f aca="false">B30+F30+J30</f>
        <v>230</v>
      </c>
      <c r="O30" s="2" t="n">
        <f aca="false">C30+G30+K30</f>
        <v>6938</v>
      </c>
      <c r="P30" s="2" t="n">
        <f aca="false">D30+H30+L30</f>
        <v>280</v>
      </c>
      <c r="Q30" s="2" t="n">
        <f aca="false">E30+I30+M30</f>
        <v>76</v>
      </c>
      <c r="R30" s="2" t="n">
        <f aca="false">SUM(O30:Q30)</f>
        <v>7294</v>
      </c>
    </row>
    <row r="31" customFormat="false" ht="13.8" hidden="false" customHeight="false" outlineLevel="0" collapsed="false">
      <c r="A31" s="2" t="s">
        <v>47</v>
      </c>
      <c r="B31" s="2" t="n">
        <f aca="false">IFERROR(VLOOKUP(A31,'Test Players'!B$3:$O515,4,0),0)</f>
        <v>69</v>
      </c>
      <c r="C31" s="2" t="n">
        <f aca="false">IFERROR(VLOOKUP(A31,'Test Players'!B$3:$O515,5,0),0)</f>
        <v>4378</v>
      </c>
      <c r="D31" s="2" t="n">
        <f aca="false">IFERROR(VLOOKUP(A31,'Test Players'!B$3:$O515,9,0),0)</f>
        <v>32</v>
      </c>
      <c r="E31" s="2" t="n">
        <f aca="false">IFERROR(VLOOKUP(A31,'Test Players'!B$3:$O515,13,0),0)</f>
        <v>47</v>
      </c>
      <c r="F31" s="2" t="n">
        <f aca="false">IFERROR(VLOOKUP(A31,'ODI Players'!B$3:R$243,4,0),0)</f>
        <v>85</v>
      </c>
      <c r="G31" s="2" t="n">
        <f aca="false">IFERROR(VLOOKUP(A31,'ODI Players'!B$3:R$243,7,0),0)</f>
        <v>1924</v>
      </c>
      <c r="H31" s="2" t="n">
        <f aca="false">IFERROR(VLOOKUP(A31,'ODI Players'!B$3:R$243,13,0),0)</f>
        <v>46</v>
      </c>
      <c r="I31" s="2" t="n">
        <f aca="false">IFERROR(VLOOKUP(A31,'ODI Players'!B$3:R$243,16,0),0)</f>
        <v>23</v>
      </c>
      <c r="J31" s="2" t="n">
        <f aca="false">IFERROR(VLOOKUP(A31,'T20 Players'!B$3:Q$94,4,0),0)</f>
        <v>0</v>
      </c>
      <c r="K31" s="3" t="n">
        <f aca="false">IFERROR(VLOOKUP(A31,'T20 Players'!B$3:Q$94,5,0),0)</f>
        <v>0</v>
      </c>
      <c r="L31" s="2" t="n">
        <f aca="false">IFERROR(VLOOKUP(A31,'T20 Players'!B$3:Q$94,11,0),0)</f>
        <v>0</v>
      </c>
      <c r="M31" s="3" t="n">
        <f aca="false">IFERROR(VLOOKUP(A31,'T20 Players'!B$3:Q$94,14,0),0)</f>
        <v>0</v>
      </c>
      <c r="N31" s="2" t="n">
        <f aca="false">B31+F31+J31</f>
        <v>154</v>
      </c>
      <c r="O31" s="2" t="n">
        <f aca="false">C31+G31+K31</f>
        <v>6302</v>
      </c>
      <c r="P31" s="2" t="n">
        <f aca="false">D31+H31+L31</f>
        <v>78</v>
      </c>
      <c r="Q31" s="2" t="n">
        <f aca="false">E31+I31+M31</f>
        <v>70</v>
      </c>
      <c r="R31" s="2" t="n">
        <f aca="false">SUM(O31:Q31)</f>
        <v>6450</v>
      </c>
    </row>
    <row r="32" customFormat="false" ht="13.8" hidden="false" customHeight="false" outlineLevel="0" collapsed="false">
      <c r="A32" s="2" t="s">
        <v>48</v>
      </c>
      <c r="B32" s="2" t="n">
        <f aca="false">IFERROR(VLOOKUP(A32,'Test Players'!B$3:$O513,4,0),0)</f>
        <v>13</v>
      </c>
      <c r="C32" s="2" t="n">
        <f aca="false">IFERROR(VLOOKUP(A32,'Test Players'!B$3:$O513,5,0),0)</f>
        <v>624</v>
      </c>
      <c r="D32" s="2" t="n">
        <f aca="false">IFERROR(VLOOKUP(A32,'Test Players'!B$3:$O513,9,0),0)</f>
        <v>0</v>
      </c>
      <c r="E32" s="2" t="n">
        <f aca="false">IFERROR(VLOOKUP(A32,'Test Players'!B$3:$O513,13,0),0)</f>
        <v>14</v>
      </c>
      <c r="F32" s="2" t="n">
        <f aca="false">IFERROR(VLOOKUP(A32,'ODI Players'!B$3:R$243,4,0),0)</f>
        <v>125</v>
      </c>
      <c r="G32" s="2" t="n">
        <f aca="false">IFERROR(VLOOKUP(A32,'ODI Players'!B$3:R$243,7,0),0)</f>
        <v>2753</v>
      </c>
      <c r="H32" s="2" t="n">
        <f aca="false">IFERROR(VLOOKUP(A32,'ODI Players'!B$3:R$243,13,0),0)</f>
        <v>0</v>
      </c>
      <c r="I32" s="2" t="n">
        <f aca="false">IFERROR(VLOOKUP(A32,'ODI Players'!B$3:R$243,16,0),0)</f>
        <v>55</v>
      </c>
      <c r="J32" s="2" t="n">
        <f aca="false">IFERROR(VLOOKUP(A32,'T20 Players'!B$3:Q$94,4,0),0)</f>
        <v>0</v>
      </c>
      <c r="K32" s="3" t="n">
        <f aca="false">IFERROR(VLOOKUP(A32,'T20 Players'!B$3:Q$94,5,0),0)</f>
        <v>0</v>
      </c>
      <c r="L32" s="2" t="n">
        <f aca="false">IFERROR(VLOOKUP(A32,'T20 Players'!B$3:Q$94,11,0),0)</f>
        <v>0</v>
      </c>
      <c r="M32" s="3" t="n">
        <f aca="false">IFERROR(VLOOKUP(A32,'T20 Players'!B$3:Q$94,14,0),0)</f>
        <v>0</v>
      </c>
      <c r="N32" s="2" t="n">
        <f aca="false">B32+F32+J32</f>
        <v>138</v>
      </c>
      <c r="O32" s="2" t="n">
        <f aca="false">C32+G32+K32</f>
        <v>3377</v>
      </c>
      <c r="P32" s="2" t="n">
        <f aca="false">D32+H32+L32</f>
        <v>0</v>
      </c>
      <c r="Q32" s="2" t="n">
        <f aca="false">E32+I32+M32</f>
        <v>69</v>
      </c>
      <c r="R32" s="2" t="n">
        <f aca="false">SUM(O32:Q32)</f>
        <v>3446</v>
      </c>
    </row>
    <row r="33" customFormat="false" ht="13.8" hidden="false" customHeight="false" outlineLevel="0" collapsed="false">
      <c r="A33" s="2" t="s">
        <v>49</v>
      </c>
      <c r="B33" s="2" t="n">
        <f aca="false">IFERROR(VLOOKUP(A33,'Test Players'!B$3:$O424,4,0),0)</f>
        <v>46</v>
      </c>
      <c r="C33" s="2" t="n">
        <f aca="false">IFERROR(VLOOKUP(A33,'Test Players'!B$3:$O424,5,0),0)</f>
        <v>2611</v>
      </c>
      <c r="D33" s="2" t="n">
        <f aca="false">IFERROR(VLOOKUP(A33,'Test Players'!B$3:$O424,9,0),0)</f>
        <v>0</v>
      </c>
      <c r="E33" s="2" t="n">
        <f aca="false">IFERROR(VLOOKUP(A33,'Test Players'!B$3:$O424,13,0),0)</f>
        <v>66</v>
      </c>
      <c r="F33" s="2" t="n">
        <f aca="false">IFERROR(VLOOKUP(A33,'ODI Players'!B$3:R$243,4,0),0)</f>
        <v>5</v>
      </c>
      <c r="G33" s="2" t="n">
        <f aca="false">IFERROR(VLOOKUP(A33,'ODI Players'!B$3:R$243,7,0),0)</f>
        <v>114</v>
      </c>
      <c r="H33" s="2" t="n">
        <f aca="false">IFERROR(VLOOKUP(A33,'ODI Players'!B$3:R$243,13,0),0)</f>
        <v>0</v>
      </c>
      <c r="I33" s="2" t="n">
        <f aca="false">IFERROR(VLOOKUP(A33,'ODI Players'!B$3:R$243,16,0),0)</f>
        <v>3</v>
      </c>
      <c r="J33" s="2" t="n">
        <f aca="false">IFERROR(VLOOKUP(A33,'T20 Players'!B$3:Q$94,4,0),0)</f>
        <v>0</v>
      </c>
      <c r="K33" s="3" t="n">
        <f aca="false">IFERROR(VLOOKUP(A33,'T20 Players'!B$3:Q$94,5,0),0)</f>
        <v>0</v>
      </c>
      <c r="L33" s="2" t="n">
        <f aca="false">IFERROR(VLOOKUP(A33,'T20 Players'!B$3:Q$94,11,0),0)</f>
        <v>0</v>
      </c>
      <c r="M33" s="3" t="n">
        <f aca="false">IFERROR(VLOOKUP(A33,'T20 Players'!B$3:Q$94,14,0),0)</f>
        <v>0</v>
      </c>
      <c r="N33" s="2" t="n">
        <f aca="false">B33+F33+J33</f>
        <v>51</v>
      </c>
      <c r="O33" s="2" t="n">
        <f aca="false">C33+G33+K33</f>
        <v>2725</v>
      </c>
      <c r="P33" s="2" t="n">
        <f aca="false">D33+H33+L33</f>
        <v>0</v>
      </c>
      <c r="Q33" s="2" t="n">
        <f aca="false">E33+I33+M33</f>
        <v>69</v>
      </c>
      <c r="R33" s="2" t="n">
        <f aca="false">SUM(O33:Q33)</f>
        <v>2794</v>
      </c>
    </row>
    <row r="34" customFormat="false" ht="13.8" hidden="false" customHeight="false" outlineLevel="0" collapsed="false">
      <c r="A34" s="2" t="s">
        <v>50</v>
      </c>
      <c r="B34" s="2" t="n">
        <f aca="false">IFERROR(VLOOKUP(A34,'Test Players'!B$3:$O312,4,0),0)</f>
        <v>36</v>
      </c>
      <c r="C34" s="2" t="n">
        <f aca="false">IFERROR(VLOOKUP(A34,'Test Players'!B$3:$O312,5,0),0)</f>
        <v>2006</v>
      </c>
      <c r="D34" s="2" t="n">
        <f aca="false">IFERROR(VLOOKUP(A34,'Test Players'!B$3:$O312,9,0),0)</f>
        <v>0</v>
      </c>
      <c r="E34" s="2" t="n">
        <f aca="false">IFERROR(VLOOKUP(A34,'Test Players'!B$3:$O312,13,0),0)</f>
        <v>46</v>
      </c>
      <c r="F34" s="2" t="n">
        <f aca="false">IFERROR(VLOOKUP(A34,'ODI Players'!B$3:R$243,4,0),0)</f>
        <v>38</v>
      </c>
      <c r="G34" s="2" t="n">
        <f aca="false">IFERROR(VLOOKUP(A34,'ODI Players'!B$3:R$243,7,0),0)</f>
        <v>1509</v>
      </c>
      <c r="H34" s="2" t="n">
        <f aca="false">IFERROR(VLOOKUP(A34,'ODI Players'!B$3:R$243,13,0),0)</f>
        <v>0</v>
      </c>
      <c r="I34" s="2" t="n">
        <f aca="false">IFERROR(VLOOKUP(A34,'ODI Players'!B$3:R$243,16,0),0)</f>
        <v>21</v>
      </c>
      <c r="J34" s="2" t="n">
        <f aca="false">IFERROR(VLOOKUP(A34,'T20 Players'!B$3:Q$94,4,0),0)</f>
        <v>0</v>
      </c>
      <c r="K34" s="3" t="n">
        <f aca="false">IFERROR(VLOOKUP(A34,'T20 Players'!B$3:Q$94,5,0),0)</f>
        <v>0</v>
      </c>
      <c r="L34" s="2" t="n">
        <f aca="false">IFERROR(VLOOKUP(A34,'T20 Players'!B$3:Q$94,11,0),0)</f>
        <v>0</v>
      </c>
      <c r="M34" s="3" t="n">
        <f aca="false">IFERROR(VLOOKUP(A34,'T20 Players'!B$3:Q$94,14,0),0)</f>
        <v>0</v>
      </c>
      <c r="N34" s="2" t="n">
        <f aca="false">B34+F34+J34</f>
        <v>74</v>
      </c>
      <c r="O34" s="2" t="n">
        <f aca="false">C34+G34+K34</f>
        <v>3515</v>
      </c>
      <c r="P34" s="2" t="n">
        <f aca="false">D34+H34+L34</f>
        <v>0</v>
      </c>
      <c r="Q34" s="2" t="n">
        <f aca="false">E34+I34+M34</f>
        <v>67</v>
      </c>
      <c r="R34" s="2" t="n">
        <f aca="false">SUM(O34:Q34)</f>
        <v>3582</v>
      </c>
    </row>
    <row r="35" customFormat="false" ht="13.8" hidden="false" customHeight="false" outlineLevel="0" collapsed="false">
      <c r="A35" s="2" t="s">
        <v>51</v>
      </c>
      <c r="B35" s="2" t="n">
        <f aca="false">IFERROR(VLOOKUP(A35,'Test Players'!B$3:$O435,4,0),0)</f>
        <v>91</v>
      </c>
      <c r="C35" s="2" t="n">
        <f aca="false">IFERROR(VLOOKUP(A35,'Test Players'!B$3:$O435,5,0),0)</f>
        <v>6080</v>
      </c>
      <c r="D35" s="2" t="n">
        <f aca="false">IFERROR(VLOOKUP(A35,'Test Players'!B$3:$O435,9,0),0)</f>
        <v>1</v>
      </c>
      <c r="E35" s="2" t="n">
        <f aca="false">IFERROR(VLOOKUP(A35,'Test Players'!B$3:$O435,13,0),0)</f>
        <v>63</v>
      </c>
      <c r="F35" s="2" t="n">
        <f aca="false">IFERROR(VLOOKUP(A35,'ODI Players'!B$3:R$243,4,0),0)</f>
        <v>25</v>
      </c>
      <c r="G35" s="2" t="n">
        <f aca="false">IFERROR(VLOOKUP(A35,'ODI Players'!B$3:R$243,7,0),0)</f>
        <v>439</v>
      </c>
      <c r="H35" s="2" t="n">
        <f aca="false">IFERROR(VLOOKUP(A35,'ODI Players'!B$3:R$243,13,0),0)</f>
        <v>0</v>
      </c>
      <c r="I35" s="2" t="n">
        <f aca="false">IFERROR(VLOOKUP(A35,'ODI Players'!B$3:R$243,16,0),0)</f>
        <v>3</v>
      </c>
      <c r="J35" s="2" t="n">
        <f aca="false">IFERROR(VLOOKUP(A35,'T20 Players'!B$3:Q$94,4,0),0)</f>
        <v>0</v>
      </c>
      <c r="K35" s="3" t="n">
        <f aca="false">IFERROR(VLOOKUP(A35,'T20 Players'!B$3:Q$94,5,0),0)</f>
        <v>0</v>
      </c>
      <c r="L35" s="2" t="n">
        <f aca="false">IFERROR(VLOOKUP(A35,'T20 Players'!B$3:Q$94,11,0),0)</f>
        <v>0</v>
      </c>
      <c r="M35" s="3" t="n">
        <f aca="false">IFERROR(VLOOKUP(A35,'T20 Players'!B$3:Q$94,14,0),0)</f>
        <v>0</v>
      </c>
      <c r="N35" s="2" t="n">
        <f aca="false">B35+F35+J35</f>
        <v>116</v>
      </c>
      <c r="O35" s="2" t="n">
        <f aca="false">C35+G35+K35</f>
        <v>6519</v>
      </c>
      <c r="P35" s="2" t="n">
        <f aca="false">D35+H35+L35</f>
        <v>1</v>
      </c>
      <c r="Q35" s="2" t="n">
        <f aca="false">E35+I35+M35</f>
        <v>66</v>
      </c>
      <c r="R35" s="2" t="n">
        <f aca="false">SUM(O35:Q35)</f>
        <v>6586</v>
      </c>
    </row>
    <row r="36" customFormat="false" ht="13.8" hidden="false" customHeight="false" outlineLevel="0" collapsed="false">
      <c r="A36" s="2" t="s">
        <v>52</v>
      </c>
      <c r="B36" s="2" t="n">
        <f aca="false">IFERROR(VLOOKUP(A36,'Test Players'!B$3:$O319,4,0),0)</f>
        <v>79</v>
      </c>
      <c r="C36" s="2" t="n">
        <f aca="false">IFERROR(VLOOKUP(A36,'Test Players'!B$3:$O319,5,0),0)</f>
        <v>2685</v>
      </c>
      <c r="D36" s="2" t="n">
        <f aca="false">IFERROR(VLOOKUP(A36,'Test Players'!B$3:$O319,9,0),0)</f>
        <v>413</v>
      </c>
      <c r="E36" s="2" t="n">
        <f aca="false">IFERROR(VLOOKUP(A36,'Test Players'!B$3:$O319,13,0),0)</f>
        <v>27</v>
      </c>
      <c r="F36" s="2" t="n">
        <f aca="false">IFERROR(VLOOKUP(A36,'ODI Players'!B$3:R$243,4,0),0)</f>
        <v>111</v>
      </c>
      <c r="G36" s="2" t="n">
        <f aca="false">IFERROR(VLOOKUP(A36,'ODI Players'!B$3:R$243,7,0),0)</f>
        <v>675</v>
      </c>
      <c r="H36" s="2" t="n">
        <f aca="false">IFERROR(VLOOKUP(A36,'ODI Players'!B$3:R$243,13,0),0)</f>
        <v>150</v>
      </c>
      <c r="I36" s="2" t="n">
        <f aca="false">IFERROR(VLOOKUP(A36,'ODI Players'!B$3:R$243,16,0),0)</f>
        <v>30</v>
      </c>
      <c r="J36" s="2" t="n">
        <f aca="false">IFERROR(VLOOKUP(A36,'T20 Players'!B$3:Q$94,4,0),0)</f>
        <v>46</v>
      </c>
      <c r="K36" s="3" t="n">
        <f aca="false">IFERROR(VLOOKUP(A36,'T20 Players'!B$3:Q$94,5,0),0)</f>
        <v>123</v>
      </c>
      <c r="L36" s="2" t="n">
        <f aca="false">IFERROR(VLOOKUP(A36,'T20 Players'!B$3:Q$94,11,0),0)</f>
        <v>52</v>
      </c>
      <c r="M36" s="3" t="n">
        <f aca="false">IFERROR(VLOOKUP(A36,'T20 Players'!B$3:Q$94,14,0),0)</f>
        <v>8</v>
      </c>
      <c r="N36" s="2" t="n">
        <f aca="false">B36+F36+J36</f>
        <v>236</v>
      </c>
      <c r="O36" s="2" t="n">
        <f aca="false">C36+G36+K36</f>
        <v>3483</v>
      </c>
      <c r="P36" s="2" t="n">
        <f aca="false">D36+H36+L36</f>
        <v>615</v>
      </c>
      <c r="Q36" s="2" t="n">
        <f aca="false">E36+I36+M36</f>
        <v>65</v>
      </c>
      <c r="R36" s="2" t="n">
        <f aca="false">SUM(O36:Q36)</f>
        <v>4163</v>
      </c>
    </row>
    <row r="37" customFormat="false" ht="13.8" hidden="false" customHeight="false" outlineLevel="0" collapsed="false">
      <c r="A37" s="2" t="s">
        <v>53</v>
      </c>
      <c r="B37" s="2" t="n">
        <f aca="false">IFERROR(VLOOKUP(A37,'Test Players'!B$3:$O693,4,0),0)</f>
        <v>92</v>
      </c>
      <c r="C37" s="2" t="n">
        <f aca="false">IFERROR(VLOOKUP(A37,'Test Players'!B$3:$O693,5,0),0)</f>
        <v>1231</v>
      </c>
      <c r="D37" s="2" t="n">
        <f aca="false">IFERROR(VLOOKUP(A37,'Test Players'!B$3:$O693,9,0),0)</f>
        <v>311</v>
      </c>
      <c r="E37" s="2" t="n">
        <f aca="false">IFERROR(VLOOKUP(A37,'Test Players'!B$3:$O693,13,0),0)</f>
        <v>19</v>
      </c>
      <c r="F37" s="2" t="n">
        <f aca="false">IFERROR(VLOOKUP(A37,'ODI Players'!B$3:R$243,4,0),0)</f>
        <v>194</v>
      </c>
      <c r="G37" s="2" t="n">
        <f aca="false">IFERROR(VLOOKUP(A37,'ODI Players'!B$3:R$243,7,0),0)</f>
        <v>753</v>
      </c>
      <c r="H37" s="2" t="n">
        <f aca="false">IFERROR(VLOOKUP(A37,'ODI Players'!B$3:R$243,13,0),0)</f>
        <v>269</v>
      </c>
      <c r="I37" s="2" t="n">
        <f aca="false">IFERROR(VLOOKUP(A37,'ODI Players'!B$3:R$243,16,0),0)</f>
        <v>43</v>
      </c>
      <c r="J37" s="2" t="n">
        <f aca="false">IFERROR(VLOOKUP(A37,'T20 Players'!B$3:Q$94,4,0),0)</f>
        <v>17</v>
      </c>
      <c r="K37" s="3" t="n">
        <f aca="false">IFERROR(VLOOKUP(A37,'T20 Players'!B$3:Q$94,5,0),0)</f>
        <v>13</v>
      </c>
      <c r="L37" s="2" t="n">
        <f aca="false">IFERROR(VLOOKUP(A37,'T20 Players'!B$3:Q$94,11,0),0)</f>
        <v>17</v>
      </c>
      <c r="M37" s="3" t="n">
        <f aca="false">IFERROR(VLOOKUP(A37,'T20 Players'!B$3:Q$94,14,0),0)</f>
        <v>2</v>
      </c>
      <c r="N37" s="2" t="n">
        <f aca="false">B37+F37+J37</f>
        <v>303</v>
      </c>
      <c r="O37" s="2" t="n">
        <f aca="false">C37+G37+K37</f>
        <v>1997</v>
      </c>
      <c r="P37" s="2" t="n">
        <f aca="false">D37+H37+L37</f>
        <v>597</v>
      </c>
      <c r="Q37" s="2" t="n">
        <f aca="false">E37+I37+M37</f>
        <v>64</v>
      </c>
      <c r="R37" s="2" t="n">
        <f aca="false">SUM(O37:Q37)</f>
        <v>2658</v>
      </c>
    </row>
    <row r="38" customFormat="false" ht="13.8" hidden="false" customHeight="false" outlineLevel="0" collapsed="false">
      <c r="A38" s="2" t="s">
        <v>54</v>
      </c>
      <c r="B38" s="2" t="n">
        <f aca="false">IFERROR(VLOOKUP(A38,'Test Players'!B$3:$O345,4,0),0)</f>
        <v>15</v>
      </c>
      <c r="C38" s="2" t="n">
        <f aca="false">IFERROR(VLOOKUP(A38,'Test Players'!B$3:$O345,5,0),0)</f>
        <v>576</v>
      </c>
      <c r="D38" s="2" t="n">
        <f aca="false">IFERROR(VLOOKUP(A38,'Test Players'!B$3:$O345,9,0),0)</f>
        <v>0</v>
      </c>
      <c r="E38" s="2" t="n">
        <f aca="false">IFERROR(VLOOKUP(A38,'Test Players'!B$3:$O345,13,0),0)</f>
        <v>5</v>
      </c>
      <c r="F38" s="2" t="n">
        <f aca="false">IFERROR(VLOOKUP(A38,'ODI Players'!B$3:R$243,4,0),0)</f>
        <v>196</v>
      </c>
      <c r="G38" s="2" t="n">
        <f aca="false">IFERROR(VLOOKUP(A38,'ODI Players'!B$3:R$243,7,0),0)</f>
        <v>5359</v>
      </c>
      <c r="H38" s="2" t="n">
        <f aca="false">IFERROR(VLOOKUP(A38,'ODI Players'!B$3:R$243,13,0),0)</f>
        <v>20</v>
      </c>
      <c r="I38" s="2" t="n">
        <f aca="false">IFERROR(VLOOKUP(A38,'ODI Players'!B$3:R$243,16,0),0)</f>
        <v>59</v>
      </c>
      <c r="J38" s="2" t="n">
        <f aca="false">IFERROR(VLOOKUP(A38,'T20 Players'!B$3:Q$94,4,0),0)</f>
        <v>0</v>
      </c>
      <c r="K38" s="3" t="n">
        <f aca="false">IFERROR(VLOOKUP(A38,'T20 Players'!B$3:Q$94,5,0),0)</f>
        <v>0</v>
      </c>
      <c r="L38" s="2" t="n">
        <f aca="false">IFERROR(VLOOKUP(A38,'T20 Players'!B$3:Q$94,11,0),0)</f>
        <v>0</v>
      </c>
      <c r="M38" s="3" t="n">
        <f aca="false">IFERROR(VLOOKUP(A38,'T20 Players'!B$3:Q$94,14,0),0)</f>
        <v>0</v>
      </c>
      <c r="N38" s="2" t="n">
        <f aca="false">B38+F38+J38</f>
        <v>211</v>
      </c>
      <c r="O38" s="2" t="n">
        <f aca="false">C38+G38+K38</f>
        <v>5935</v>
      </c>
      <c r="P38" s="2" t="n">
        <f aca="false">D38+H38+L38</f>
        <v>20</v>
      </c>
      <c r="Q38" s="2" t="n">
        <f aca="false">E38+I38+M38</f>
        <v>64</v>
      </c>
      <c r="R38" s="2" t="n">
        <f aca="false">SUM(O38:Q38)</f>
        <v>6019</v>
      </c>
    </row>
    <row r="39" customFormat="false" ht="13.8" hidden="false" customHeight="false" outlineLevel="0" collapsed="false">
      <c r="A39" s="2" t="s">
        <v>55</v>
      </c>
      <c r="B39" s="2" t="n">
        <f aca="false">IFERROR(VLOOKUP(A39,'Test Players'!B$3:$O309,4,0),0)</f>
        <v>11</v>
      </c>
      <c r="C39" s="2" t="n">
        <f aca="false">IFERROR(VLOOKUP(A39,'Test Players'!B$3:$O309,5,0),0)</f>
        <v>532</v>
      </c>
      <c r="D39" s="2" t="n">
        <f aca="false">IFERROR(VLOOKUP(A39,'Test Players'!B$3:$O309,9,0),0)</f>
        <v>17</v>
      </c>
      <c r="E39" s="2" t="n">
        <f aca="false">IFERROR(VLOOKUP(A39,'Test Players'!B$3:$O309,13,0),0)</f>
        <v>7</v>
      </c>
      <c r="F39" s="2" t="n">
        <f aca="false">IFERROR(VLOOKUP(A39,'ODI Players'!B$3:R$243,4,0),0)</f>
        <v>63</v>
      </c>
      <c r="G39" s="2" t="n">
        <f aca="false">IFERROR(VLOOKUP(A39,'ODI Players'!B$3:R$243,7,0),0)</f>
        <v>1286</v>
      </c>
      <c r="H39" s="2" t="n">
        <f aca="false">IFERROR(VLOOKUP(A39,'ODI Players'!B$3:R$243,13,0),0)</f>
        <v>57</v>
      </c>
      <c r="I39" s="2" t="n">
        <f aca="false">IFERROR(VLOOKUP(A39,'ODI Players'!B$3:R$243,16,0),0)</f>
        <v>24</v>
      </c>
      <c r="J39" s="2" t="n">
        <f aca="false">IFERROR(VLOOKUP(A39,'T20 Players'!B$3:Q$94,4,0),0)</f>
        <v>49</v>
      </c>
      <c r="K39" s="3" t="n">
        <f aca="false">IFERROR(VLOOKUP(A39,'T20 Players'!B$3:Q$94,5,0),0)</f>
        <v>484</v>
      </c>
      <c r="L39" s="2" t="n">
        <f aca="false">IFERROR(VLOOKUP(A39,'T20 Players'!B$3:Q$94,11,0),0)</f>
        <v>42</v>
      </c>
      <c r="M39" s="3" t="n">
        <f aca="false">IFERROR(VLOOKUP(A39,'T20 Players'!B$3:Q$94,14,0),0)</f>
        <v>30</v>
      </c>
      <c r="N39" s="2" t="n">
        <f aca="false">B39+F39+J39</f>
        <v>123</v>
      </c>
      <c r="O39" s="2" t="n">
        <f aca="false">C39+G39+K39</f>
        <v>2302</v>
      </c>
      <c r="P39" s="2" t="n">
        <f aca="false">D39+H39+L39</f>
        <v>116</v>
      </c>
      <c r="Q39" s="2" t="n">
        <f aca="false">E39+I39+M39</f>
        <v>61</v>
      </c>
      <c r="R39" s="2" t="n">
        <f aca="false">SUM(O39:Q39)</f>
        <v>2479</v>
      </c>
    </row>
    <row r="40" customFormat="false" ht="13.8" hidden="false" customHeight="false" outlineLevel="0" collapsed="false">
      <c r="A40" s="2" t="s">
        <v>56</v>
      </c>
      <c r="B40" s="2" t="n">
        <f aca="false">IFERROR(VLOOKUP(A40,'Test Players'!B$3:$O522,4,0),0)</f>
        <v>61</v>
      </c>
      <c r="C40" s="2" t="n">
        <f aca="false">IFERROR(VLOOKUP(A40,'Test Players'!B$3:$O522,5,0),0)</f>
        <v>3982</v>
      </c>
      <c r="D40" s="2" t="n">
        <f aca="false">IFERROR(VLOOKUP(A40,'Test Players'!B$3:$O522,9,0),0)</f>
        <v>1</v>
      </c>
      <c r="E40" s="2" t="n">
        <f aca="false">IFERROR(VLOOKUP(A40,'Test Players'!B$3:$O522,13,0),0)</f>
        <v>49</v>
      </c>
      <c r="F40" s="2" t="n">
        <f aca="false">IFERROR(VLOOKUP(A40,'ODI Players'!B$3:R$243,4,0),0)</f>
        <v>17</v>
      </c>
      <c r="G40" s="2" t="n">
        <f aca="false">IFERROR(VLOOKUP(A40,'ODI Players'!B$3:R$243,7,0),0)</f>
        <v>339</v>
      </c>
      <c r="H40" s="2" t="n">
        <f aca="false">IFERROR(VLOOKUP(A40,'ODI Players'!B$3:R$243,13,0),0)</f>
        <v>1</v>
      </c>
      <c r="I40" s="2" t="n">
        <f aca="false">IFERROR(VLOOKUP(A40,'ODI Players'!B$3:R$243,16,0),0)</f>
        <v>9</v>
      </c>
      <c r="J40" s="2" t="n">
        <f aca="false">IFERROR(VLOOKUP(A40,'T20 Players'!B$3:Q$94,4,0),0)</f>
        <v>9</v>
      </c>
      <c r="K40" s="3" t="n">
        <f aca="false">IFERROR(VLOOKUP(A40,'T20 Players'!B$3:Q$94,5,0),0)</f>
        <v>169</v>
      </c>
      <c r="L40" s="2" t="n">
        <f aca="false">IFERROR(VLOOKUP(A40,'T20 Players'!B$3:Q$94,11,0),0)</f>
        <v>0</v>
      </c>
      <c r="M40" s="3" t="n">
        <f aca="false">IFERROR(VLOOKUP(A40,'T20 Players'!B$3:Q$94,14,0),0)</f>
        <v>3</v>
      </c>
      <c r="N40" s="2" t="n">
        <f aca="false">B40+F40+J40</f>
        <v>87</v>
      </c>
      <c r="O40" s="2" t="n">
        <f aca="false">C40+G40+K40</f>
        <v>4490</v>
      </c>
      <c r="P40" s="2" t="n">
        <f aca="false">D40+H40+L40</f>
        <v>2</v>
      </c>
      <c r="Q40" s="2" t="n">
        <f aca="false">E40+I40+M40</f>
        <v>61</v>
      </c>
      <c r="R40" s="2" t="n">
        <f aca="false">SUM(O40:Q40)</f>
        <v>4553</v>
      </c>
    </row>
    <row r="41" customFormat="false" ht="13.8" hidden="false" customHeight="false" outlineLevel="0" collapsed="false">
      <c r="A41" s="2" t="s">
        <v>57</v>
      </c>
      <c r="B41" s="2" t="n">
        <f aca="false">IFERROR(VLOOKUP(A41,'Test Players'!B$3:$O348,4,0),0)</f>
        <v>26</v>
      </c>
      <c r="C41" s="2" t="n">
        <f aca="false">IFERROR(VLOOKUP(A41,'Test Players'!B$3:$O348,5,0),0)</f>
        <v>571</v>
      </c>
      <c r="D41" s="2" t="n">
        <f aca="false">IFERROR(VLOOKUP(A41,'Test Players'!B$3:$O348,9,0),0)</f>
        <v>58</v>
      </c>
      <c r="E41" s="2" t="n">
        <f aca="false">IFERROR(VLOOKUP(A41,'Test Players'!B$3:$O348,13,0),0)</f>
        <v>6</v>
      </c>
      <c r="F41" s="2" t="n">
        <f aca="false">IFERROR(VLOOKUP(A41,'ODI Players'!B$3:R$243,4,0),0)</f>
        <v>191</v>
      </c>
      <c r="G41" s="2" t="n">
        <f aca="false">IFERROR(VLOOKUP(A41,'ODI Players'!B$3:R$243,7,0),0)</f>
        <v>1269</v>
      </c>
      <c r="H41" s="2" t="n">
        <f aca="false">IFERROR(VLOOKUP(A41,'ODI Players'!B$3:R$243,13,0),0)</f>
        <v>288</v>
      </c>
      <c r="I41" s="2" t="n">
        <f aca="false">IFERROR(VLOOKUP(A41,'ODI Players'!B$3:R$243,16,0),0)</f>
        <v>52</v>
      </c>
      <c r="J41" s="2" t="n">
        <f aca="false">IFERROR(VLOOKUP(A41,'T20 Players'!B$3:Q$94,4,0),0)</f>
        <v>4</v>
      </c>
      <c r="K41" s="3" t="n">
        <f aca="false">IFERROR(VLOOKUP(A41,'T20 Players'!B$3:Q$94,5,0),0)</f>
        <v>15</v>
      </c>
      <c r="L41" s="2" t="n">
        <f aca="false">IFERROR(VLOOKUP(A41,'T20 Players'!B$3:Q$94,11,0),0)</f>
        <v>3</v>
      </c>
      <c r="M41" s="3" t="n">
        <f aca="false">IFERROR(VLOOKUP(A41,'T20 Players'!B$3:Q$94,14,0),0)</f>
        <v>0</v>
      </c>
      <c r="N41" s="2" t="n">
        <f aca="false">B41+F41+J41</f>
        <v>221</v>
      </c>
      <c r="O41" s="2" t="n">
        <f aca="false">C41+G41+K41</f>
        <v>1855</v>
      </c>
      <c r="P41" s="2" t="n">
        <f aca="false">D41+H41+L41</f>
        <v>349</v>
      </c>
      <c r="Q41" s="2" t="n">
        <f aca="false">E41+I41+M41</f>
        <v>58</v>
      </c>
      <c r="R41" s="2" t="n">
        <f aca="false">SUM(O41:Q41)</f>
        <v>2262</v>
      </c>
    </row>
    <row r="42" customFormat="false" ht="13.8" hidden="false" customHeight="false" outlineLevel="0" collapsed="false">
      <c r="A42" s="2" t="s">
        <v>58</v>
      </c>
      <c r="B42" s="2" t="n">
        <f aca="false">IFERROR(VLOOKUP(A42,'Test Players'!B$3:$O307,4,0),0)</f>
        <v>86</v>
      </c>
      <c r="C42" s="2" t="n">
        <f aca="false">IFERROR(VLOOKUP(A42,'Test Players'!B$3:$O307,5,0),0)</f>
        <v>6267</v>
      </c>
      <c r="D42" s="2" t="n">
        <f aca="false">IFERROR(VLOOKUP(A42,'Test Players'!B$3:$O307,9,0),0)</f>
        <v>0</v>
      </c>
      <c r="E42" s="2" t="n">
        <f aca="false">IFERROR(VLOOKUP(A42,'Test Players'!B$3:$O307,13,0),0)</f>
        <v>57</v>
      </c>
      <c r="F42" s="2" t="n">
        <f aca="false">IFERROR(VLOOKUP(A42,'ODI Players'!B$3:R$243,4,0),0)</f>
        <v>5</v>
      </c>
      <c r="G42" s="2" t="n">
        <f aca="false">IFERROR(VLOOKUP(A42,'ODI Players'!B$3:R$243,7,0),0)</f>
        <v>51</v>
      </c>
      <c r="H42" s="2" t="n">
        <f aca="false">IFERROR(VLOOKUP(A42,'ODI Players'!B$3:R$243,13,0),0)</f>
        <v>0</v>
      </c>
      <c r="I42" s="2" t="n">
        <f aca="false">IFERROR(VLOOKUP(A42,'ODI Players'!B$3:R$243,16,0),0)</f>
        <v>0</v>
      </c>
      <c r="J42" s="2" t="n">
        <f aca="false">IFERROR(VLOOKUP(A42,'T20 Players'!B$3:Q$94,4,0),0)</f>
        <v>0</v>
      </c>
      <c r="K42" s="3" t="n">
        <f aca="false">IFERROR(VLOOKUP(A42,'T20 Players'!B$3:Q$94,5,0),0)</f>
        <v>0</v>
      </c>
      <c r="L42" s="2" t="n">
        <f aca="false">IFERROR(VLOOKUP(A42,'T20 Players'!B$3:Q$94,11,0),0)</f>
        <v>0</v>
      </c>
      <c r="M42" s="3" t="n">
        <f aca="false">IFERROR(VLOOKUP(A42,'T20 Players'!B$3:Q$94,14,0),0)</f>
        <v>0</v>
      </c>
      <c r="N42" s="2" t="n">
        <f aca="false">B42+F42+J42</f>
        <v>91</v>
      </c>
      <c r="O42" s="2" t="n">
        <f aca="false">C42+G42+K42</f>
        <v>6318</v>
      </c>
      <c r="P42" s="2" t="n">
        <f aca="false">D42+H42+L42</f>
        <v>0</v>
      </c>
      <c r="Q42" s="2" t="n">
        <f aca="false">E42+I42+M42</f>
        <v>57</v>
      </c>
      <c r="R42" s="2" t="n">
        <f aca="false">SUM(O42:Q42)</f>
        <v>6375</v>
      </c>
    </row>
    <row r="43" customFormat="false" ht="13.8" hidden="false" customHeight="false" outlineLevel="0" collapsed="false">
      <c r="A43" s="2" t="s">
        <v>59</v>
      </c>
      <c r="B43" s="2" t="n">
        <f aca="false">IFERROR(VLOOKUP(A43,'Test Players'!B$3:$O495,4,0),0)</f>
        <v>0</v>
      </c>
      <c r="C43" s="2" t="n">
        <f aca="false">IFERROR(VLOOKUP(A43,'Test Players'!B$3:$O495,5,0),0)</f>
        <v>0</v>
      </c>
      <c r="D43" s="2" t="n">
        <f aca="false">IFERROR(VLOOKUP(A43,'Test Players'!B$3:$O495,9,0),0)</f>
        <v>0</v>
      </c>
      <c r="E43" s="2" t="n">
        <f aca="false">IFERROR(VLOOKUP(A43,'Test Players'!B$3:$O495,13,0),0)</f>
        <v>0</v>
      </c>
      <c r="F43" s="2" t="n">
        <f aca="false">IFERROR(VLOOKUP(A43,'ODI Players'!B$3:R$243,4,0),0)</f>
        <v>0</v>
      </c>
      <c r="G43" s="2" t="n">
        <f aca="false">IFERROR(VLOOKUP(A43,'ODI Players'!B$3:R$243,7,0),0)</f>
        <v>0</v>
      </c>
      <c r="H43" s="2" t="n">
        <f aca="false">IFERROR(VLOOKUP(A43,'ODI Players'!B$3:R$243,13,0),0)</f>
        <v>0</v>
      </c>
      <c r="I43" s="2" t="n">
        <f aca="false">IFERROR(VLOOKUP(A43,'ODI Players'!B$3:R$243,16,0),0)</f>
        <v>0</v>
      </c>
      <c r="J43" s="2" t="n">
        <f aca="false">IFERROR(VLOOKUP(A43,'T20 Players'!B$3:Q$94,4,0),0)</f>
        <v>98</v>
      </c>
      <c r="K43" s="3" t="n">
        <f aca="false">IFERROR(VLOOKUP(A43,'T20 Players'!B$3:Q$94,5,0),0)</f>
        <v>1617</v>
      </c>
      <c r="L43" s="2" t="n">
        <f aca="false">IFERROR(VLOOKUP(A43,'T20 Players'!B$3:Q$94,11,0),0)</f>
        <v>0</v>
      </c>
      <c r="M43" s="3" t="n">
        <f aca="false">IFERROR(VLOOKUP(A43,'T20 Players'!B$3:Q$94,14,0),0)</f>
        <v>57</v>
      </c>
      <c r="N43" s="2" t="n">
        <f aca="false">B43+F43+J43</f>
        <v>98</v>
      </c>
      <c r="O43" s="2" t="n">
        <f aca="false">C43+G43+K43</f>
        <v>1617</v>
      </c>
      <c r="P43" s="2" t="n">
        <f aca="false">D43+H43+L43</f>
        <v>0</v>
      </c>
      <c r="Q43" s="2" t="n">
        <f aca="false">E43+I43+M43</f>
        <v>57</v>
      </c>
      <c r="R43" s="2" t="n">
        <f aca="false">SUM(O43:Q43)</f>
        <v>1674</v>
      </c>
    </row>
    <row r="44" customFormat="false" ht="13.8" hidden="false" customHeight="false" outlineLevel="0" collapsed="false">
      <c r="A44" s="2" t="s">
        <v>60</v>
      </c>
      <c r="B44" s="2" t="n">
        <f aca="false">IFERROR(VLOOKUP(A44,'Test Players'!B$3:$O422,4,0),0)</f>
        <v>27</v>
      </c>
      <c r="C44" s="2" t="n">
        <f aca="false">IFERROR(VLOOKUP(A44,'Test Players'!B$3:$O422,5,0),0)</f>
        <v>1068</v>
      </c>
      <c r="D44" s="2" t="n">
        <f aca="false">IFERROR(VLOOKUP(A44,'Test Players'!B$3:$O422,9,0),0)</f>
        <v>18</v>
      </c>
      <c r="E44" s="2" t="n">
        <f aca="false">IFERROR(VLOOKUP(A44,'Test Players'!B$3:$O422,13,0),0)</f>
        <v>53</v>
      </c>
      <c r="F44" s="2" t="n">
        <f aca="false">IFERROR(VLOOKUP(A44,'ODI Players'!B$3:R$243,4,0),0)</f>
        <v>7</v>
      </c>
      <c r="G44" s="2" t="n">
        <f aca="false">IFERROR(VLOOKUP(A44,'ODI Players'!B$3:R$243,7,0),0)</f>
        <v>27</v>
      </c>
      <c r="H44" s="2" t="n">
        <f aca="false">IFERROR(VLOOKUP(A44,'ODI Players'!B$3:R$243,13,0),0)</f>
        <v>4</v>
      </c>
      <c r="I44" s="2" t="n">
        <f aca="false">IFERROR(VLOOKUP(A44,'ODI Players'!B$3:R$243,16,0),0)</f>
        <v>2</v>
      </c>
      <c r="J44" s="2" t="n">
        <f aca="false">IFERROR(VLOOKUP(A44,'T20 Players'!B$3:Q$94,4,0),0)</f>
        <v>0</v>
      </c>
      <c r="K44" s="3" t="n">
        <f aca="false">IFERROR(VLOOKUP(A44,'T20 Players'!B$3:Q$94,5,0),0)</f>
        <v>0</v>
      </c>
      <c r="L44" s="2" t="n">
        <f aca="false">IFERROR(VLOOKUP(A44,'T20 Players'!B$3:Q$94,11,0),0)</f>
        <v>0</v>
      </c>
      <c r="M44" s="3" t="n">
        <f aca="false">IFERROR(VLOOKUP(A44,'T20 Players'!B$3:Q$94,14,0),0)</f>
        <v>0</v>
      </c>
      <c r="N44" s="2" t="n">
        <f aca="false">B44+F44+J44</f>
        <v>34</v>
      </c>
      <c r="O44" s="2" t="n">
        <f aca="false">C44+G44+K44</f>
        <v>1095</v>
      </c>
      <c r="P44" s="2" t="n">
        <f aca="false">D44+H44+L44</f>
        <v>22</v>
      </c>
      <c r="Q44" s="2" t="n">
        <f aca="false">E44+I44+M44</f>
        <v>55</v>
      </c>
      <c r="R44" s="2" t="n">
        <f aca="false">SUM(O44:Q44)</f>
        <v>1172</v>
      </c>
    </row>
    <row r="45" customFormat="false" ht="13.8" hidden="false" customHeight="false" outlineLevel="0" collapsed="false">
      <c r="A45" s="2" t="s">
        <v>61</v>
      </c>
      <c r="B45" s="2" t="n">
        <f aca="false">IFERROR(VLOOKUP(A45,'Test Players'!B$3:$O457,4,0),0)</f>
        <v>67</v>
      </c>
      <c r="C45" s="2" t="n">
        <f aca="false">IFERROR(VLOOKUP(A45,'Test Players'!B$3:$O457,5,0),0)</f>
        <v>1009</v>
      </c>
      <c r="D45" s="2" t="n">
        <f aca="false">IFERROR(VLOOKUP(A45,'Test Players'!B$3:$O457,9,0),0)</f>
        <v>236</v>
      </c>
      <c r="E45" s="2" t="n">
        <f aca="false">IFERROR(VLOOKUP(A45,'Test Players'!B$3:$O457,13,0),0)</f>
        <v>22</v>
      </c>
      <c r="F45" s="2" t="n">
        <f aca="false">IFERROR(VLOOKUP(A45,'ODI Players'!B$3:R$243,4,0),0)</f>
        <v>229</v>
      </c>
      <c r="G45" s="2" t="n">
        <f aca="false">IFERROR(VLOOKUP(A45,'ODI Players'!B$3:R$243,7,0),0)</f>
        <v>883</v>
      </c>
      <c r="H45" s="2" t="n">
        <f aca="false">IFERROR(VLOOKUP(A45,'ODI Players'!B$3:R$243,13,0),0)</f>
        <v>315</v>
      </c>
      <c r="I45" s="2" t="n">
        <f aca="false">IFERROR(VLOOKUP(A45,'ODI Players'!B$3:R$243,16,0),0)</f>
        <v>32</v>
      </c>
      <c r="J45" s="2" t="n">
        <f aca="false">IFERROR(VLOOKUP(A45,'T20 Players'!B$3:Q$94,4,0),0)</f>
        <v>0</v>
      </c>
      <c r="K45" s="3" t="n">
        <f aca="false">IFERROR(VLOOKUP(A45,'T20 Players'!B$3:Q$94,5,0),0)</f>
        <v>0</v>
      </c>
      <c r="L45" s="2" t="n">
        <f aca="false">IFERROR(VLOOKUP(A45,'T20 Players'!B$3:Q$94,11,0),0)</f>
        <v>0</v>
      </c>
      <c r="M45" s="3" t="n">
        <f aca="false">IFERROR(VLOOKUP(A45,'T20 Players'!B$3:Q$94,14,0),0)</f>
        <v>0</v>
      </c>
      <c r="N45" s="2" t="n">
        <f aca="false">B45+F45+J45</f>
        <v>296</v>
      </c>
      <c r="O45" s="2" t="n">
        <f aca="false">C45+G45+K45</f>
        <v>1892</v>
      </c>
      <c r="P45" s="2" t="n">
        <f aca="false">D45+H45+L45</f>
        <v>551</v>
      </c>
      <c r="Q45" s="2" t="n">
        <f aca="false">E45+I45+M45</f>
        <v>54</v>
      </c>
      <c r="R45" s="2" t="n">
        <f aca="false">SUM(O45:Q45)</f>
        <v>2497</v>
      </c>
    </row>
    <row r="46" customFormat="false" ht="13.8" hidden="false" customHeight="false" outlineLevel="0" collapsed="false">
      <c r="A46" s="2" t="s">
        <v>62</v>
      </c>
      <c r="B46" s="2" t="n">
        <f aca="false">IFERROR(VLOOKUP(A46,'Test Players'!B$3:$O609,4,0),0)</f>
        <v>37</v>
      </c>
      <c r="C46" s="2" t="n">
        <f aca="false">IFERROR(VLOOKUP(A46,'Test Players'!B$3:$O609,5,0),0)</f>
        <v>2043</v>
      </c>
      <c r="D46" s="2" t="n">
        <f aca="false">IFERROR(VLOOKUP(A46,'Test Players'!B$3:$O609,9,0),0)</f>
        <v>0</v>
      </c>
      <c r="E46" s="2" t="n">
        <f aca="false">IFERROR(VLOOKUP(A46,'Test Players'!B$3:$O609,13,0),0)</f>
        <v>25</v>
      </c>
      <c r="F46" s="2" t="n">
        <f aca="false">IFERROR(VLOOKUP(A46,'ODI Players'!B$3:R$243,4,0),0)</f>
        <v>74</v>
      </c>
      <c r="G46" s="2" t="n">
        <f aca="false">IFERROR(VLOOKUP(A46,'ODI Players'!B$3:R$243,7,0),0)</f>
        <v>1994</v>
      </c>
      <c r="H46" s="2" t="n">
        <f aca="false">IFERROR(VLOOKUP(A46,'ODI Players'!B$3:R$243,13,0),0)</f>
        <v>1</v>
      </c>
      <c r="I46" s="2" t="n">
        <f aca="false">IFERROR(VLOOKUP(A46,'ODI Players'!B$3:R$243,16,0),0)</f>
        <v>23</v>
      </c>
      <c r="J46" s="2" t="n">
        <f aca="false">IFERROR(VLOOKUP(A46,'T20 Players'!B$3:Q$94,4,0),0)</f>
        <v>0</v>
      </c>
      <c r="K46" s="3" t="n">
        <f aca="false">IFERROR(VLOOKUP(A46,'T20 Players'!B$3:Q$94,5,0),0)</f>
        <v>0</v>
      </c>
      <c r="L46" s="2" t="n">
        <f aca="false">IFERROR(VLOOKUP(A46,'T20 Players'!B$3:Q$94,11,0),0)</f>
        <v>0</v>
      </c>
      <c r="M46" s="3" t="n">
        <f aca="false">IFERROR(VLOOKUP(A46,'T20 Players'!B$3:Q$94,14,0),0)</f>
        <v>0</v>
      </c>
      <c r="N46" s="2" t="n">
        <f aca="false">B46+F46+J46</f>
        <v>111</v>
      </c>
      <c r="O46" s="2" t="n">
        <f aca="false">C46+G46+K46</f>
        <v>4037</v>
      </c>
      <c r="P46" s="2" t="n">
        <f aca="false">D46+H46+L46</f>
        <v>1</v>
      </c>
      <c r="Q46" s="2" t="n">
        <f aca="false">E46+I46+M46</f>
        <v>48</v>
      </c>
      <c r="R46" s="2" t="n">
        <f aca="false">SUM(O46:Q46)</f>
        <v>4086</v>
      </c>
    </row>
    <row r="47" customFormat="false" ht="13.8" hidden="false" customHeight="false" outlineLevel="0" collapsed="false">
      <c r="A47" s="2" t="s">
        <v>63</v>
      </c>
      <c r="B47" s="2" t="n">
        <f aca="false">IFERROR(VLOOKUP(A47,'Test Players'!B$3:$O506,4,0),0)</f>
        <v>39</v>
      </c>
      <c r="C47" s="2" t="n">
        <f aca="false">IFERROR(VLOOKUP(A47,'Test Players'!B$3:$O506,5,0),0)</f>
        <v>1600</v>
      </c>
      <c r="D47" s="2" t="n">
        <f aca="false">IFERROR(VLOOKUP(A47,'Test Players'!B$3:$O506,9,0),0)</f>
        <v>96</v>
      </c>
      <c r="E47" s="2" t="n">
        <f aca="false">IFERROR(VLOOKUP(A47,'Test Players'!B$3:$O506,13,0),0)</f>
        <v>20</v>
      </c>
      <c r="F47" s="2" t="n">
        <f aca="false">IFERROR(VLOOKUP(A47,'ODI Players'!B$3:R$243,4,0),0)</f>
        <v>130</v>
      </c>
      <c r="G47" s="2" t="n">
        <f aca="false">IFERROR(VLOOKUP(A47,'ODI Players'!B$3:R$243,7,0),0)</f>
        <v>1858</v>
      </c>
      <c r="H47" s="2" t="n">
        <f aca="false">IFERROR(VLOOKUP(A47,'ODI Players'!B$3:R$243,13,0),0)</f>
        <v>157</v>
      </c>
      <c r="I47" s="2" t="n">
        <f aca="false">IFERROR(VLOOKUP(A47,'ODI Players'!B$3:R$243,16,0),0)</f>
        <v>27</v>
      </c>
      <c r="J47" s="2" t="n">
        <f aca="false">IFERROR(VLOOKUP(A47,'T20 Players'!B$3:Q$94,4,0),0)</f>
        <v>0</v>
      </c>
      <c r="K47" s="3" t="n">
        <f aca="false">IFERROR(VLOOKUP(A47,'T20 Players'!B$3:Q$94,5,0),0)</f>
        <v>0</v>
      </c>
      <c r="L47" s="2" t="n">
        <f aca="false">IFERROR(VLOOKUP(A47,'T20 Players'!B$3:Q$94,11,0),0)</f>
        <v>0</v>
      </c>
      <c r="M47" s="3" t="n">
        <f aca="false">IFERROR(VLOOKUP(A47,'T20 Players'!B$3:Q$94,14,0),0)</f>
        <v>0</v>
      </c>
      <c r="N47" s="2" t="n">
        <f aca="false">B47+F47+J47</f>
        <v>169</v>
      </c>
      <c r="O47" s="2" t="n">
        <f aca="false">C47+G47+K47</f>
        <v>3458</v>
      </c>
      <c r="P47" s="2" t="n">
        <f aca="false">D47+H47+L47</f>
        <v>253</v>
      </c>
      <c r="Q47" s="2" t="n">
        <f aca="false">E47+I47+M47</f>
        <v>47</v>
      </c>
      <c r="R47" s="2" t="n">
        <f aca="false">SUM(O47:Q47)</f>
        <v>3758</v>
      </c>
    </row>
    <row r="48" customFormat="false" ht="13.8" hidden="false" customHeight="false" outlineLevel="0" collapsed="false">
      <c r="A48" s="2" t="s">
        <v>64</v>
      </c>
      <c r="B48" s="2" t="n">
        <f aca="false">IFERROR(VLOOKUP(A48,'Test Players'!B$3:$O350,4,0),0)</f>
        <v>37</v>
      </c>
      <c r="C48" s="2" t="n">
        <f aca="false">IFERROR(VLOOKUP(A48,'Test Players'!B$3:$O350,5,0),0)</f>
        <v>2113</v>
      </c>
      <c r="D48" s="2" t="n">
        <f aca="false">IFERROR(VLOOKUP(A48,'Test Players'!B$3:$O350,9,0),0)</f>
        <v>0</v>
      </c>
      <c r="E48" s="2" t="n">
        <f aca="false">IFERROR(VLOOKUP(A48,'Test Players'!B$3:$O350,13,0),0)</f>
        <v>46</v>
      </c>
      <c r="F48" s="2" t="n">
        <f aca="false">IFERROR(VLOOKUP(A48,'ODI Players'!B$3:R$243,4,0),0)</f>
        <v>2</v>
      </c>
      <c r="G48" s="2" t="n">
        <f aca="false">IFERROR(VLOOKUP(A48,'ODI Players'!B$3:R$243,7,0),0)</f>
        <v>73</v>
      </c>
      <c r="H48" s="2" t="n">
        <f aca="false">IFERROR(VLOOKUP(A48,'ODI Players'!B$3:R$243,13,0),0)</f>
        <v>0</v>
      </c>
      <c r="I48" s="2" t="n">
        <f aca="false">IFERROR(VLOOKUP(A48,'ODI Players'!B$3:R$243,16,0),0)</f>
        <v>1</v>
      </c>
      <c r="J48" s="2" t="n">
        <f aca="false">IFERROR(VLOOKUP(A48,'T20 Players'!B$3:Q$94,4,0),0)</f>
        <v>0</v>
      </c>
      <c r="K48" s="3" t="n">
        <f aca="false">IFERROR(VLOOKUP(A48,'T20 Players'!B$3:Q$94,5,0),0)</f>
        <v>0</v>
      </c>
      <c r="L48" s="2" t="n">
        <f aca="false">IFERROR(VLOOKUP(A48,'T20 Players'!B$3:Q$94,11,0),0)</f>
        <v>0</v>
      </c>
      <c r="M48" s="3" t="n">
        <f aca="false">IFERROR(VLOOKUP(A48,'T20 Players'!B$3:Q$94,14,0),0)</f>
        <v>0</v>
      </c>
      <c r="N48" s="2" t="n">
        <f aca="false">B48+F48+J48</f>
        <v>39</v>
      </c>
      <c r="O48" s="2" t="n">
        <f aca="false">C48+G48+K48</f>
        <v>2186</v>
      </c>
      <c r="P48" s="2" t="n">
        <f aca="false">D48+H48+L48</f>
        <v>0</v>
      </c>
      <c r="Q48" s="2" t="n">
        <f aca="false">E48+I48+M48</f>
        <v>47</v>
      </c>
      <c r="R48" s="2" t="n">
        <f aca="false">SUM(O48:Q48)</f>
        <v>2233</v>
      </c>
    </row>
    <row r="49" customFormat="false" ht="13.8" hidden="false" customHeight="false" outlineLevel="0" collapsed="false">
      <c r="A49" s="2" t="s">
        <v>65</v>
      </c>
      <c r="B49" s="2" t="n">
        <f aca="false">IFERROR(VLOOKUP(A49,'Test Players'!B$3:$O310,4,0),0)</f>
        <v>102</v>
      </c>
      <c r="C49" s="2" t="n">
        <f aca="false">IFERROR(VLOOKUP(A49,'Test Players'!B$3:$O310,5,0),0)</f>
        <v>751</v>
      </c>
      <c r="D49" s="2" t="n">
        <f aca="false">IFERROR(VLOOKUP(A49,'Test Players'!B$3:$O310,9,0),0)</f>
        <v>306</v>
      </c>
      <c r="E49" s="2" t="n">
        <f aca="false">IFERROR(VLOOKUP(A49,'Test Players'!B$3:$O310,13,0),0)</f>
        <v>22</v>
      </c>
      <c r="F49" s="2" t="n">
        <f aca="false">IFERROR(VLOOKUP(A49,'ODI Players'!B$3:R$243,4,0),0)</f>
        <v>80</v>
      </c>
      <c r="G49" s="2" t="n">
        <f aca="false">IFERROR(VLOOKUP(A49,'ODI Players'!B$3:R$243,7,0),0)</f>
        <v>72</v>
      </c>
      <c r="H49" s="2" t="n">
        <f aca="false">IFERROR(VLOOKUP(A49,'ODI Players'!B$3:R$243,13,0),0)</f>
        <v>115</v>
      </c>
      <c r="I49" s="2" t="n">
        <f aca="false">IFERROR(VLOOKUP(A49,'ODI Players'!B$3:R$243,16,0),0)</f>
        <v>19</v>
      </c>
      <c r="J49" s="2" t="n">
        <f aca="false">IFERROR(VLOOKUP(A49,'T20 Players'!B$3:Q$94,4,0),0)</f>
        <v>14</v>
      </c>
      <c r="K49" s="3" t="n">
        <f aca="false">IFERROR(VLOOKUP(A49,'T20 Players'!B$3:Q$94,5,0),0)</f>
        <v>8</v>
      </c>
      <c r="L49" s="2" t="n">
        <f aca="false">IFERROR(VLOOKUP(A49,'T20 Players'!B$3:Q$94,11,0),0)</f>
        <v>8</v>
      </c>
      <c r="M49" s="3" t="n">
        <f aca="false">IFERROR(VLOOKUP(A49,'T20 Players'!B$3:Q$94,14,0),0)</f>
        <v>4</v>
      </c>
      <c r="N49" s="2" t="n">
        <f aca="false">B49+F49+J49</f>
        <v>196</v>
      </c>
      <c r="O49" s="2" t="n">
        <f aca="false">C49+G49+K49</f>
        <v>831</v>
      </c>
      <c r="P49" s="2" t="n">
        <f aca="false">D49+H49+L49</f>
        <v>429</v>
      </c>
      <c r="Q49" s="2" t="n">
        <f aca="false">E49+I49+M49</f>
        <v>45</v>
      </c>
      <c r="R49" s="2" t="n">
        <f aca="false">SUM(O49:Q49)</f>
        <v>1305</v>
      </c>
    </row>
    <row r="50" customFormat="false" ht="13.8" hidden="false" customHeight="false" outlineLevel="0" collapsed="false">
      <c r="A50" s="2" t="s">
        <v>66</v>
      </c>
      <c r="B50" s="2" t="n">
        <f aca="false">IFERROR(VLOOKUP(A50,'Test Players'!B$3:$O306,4,0),0)</f>
        <v>21</v>
      </c>
      <c r="C50" s="2" t="n">
        <f aca="false">IFERROR(VLOOKUP(A50,'Test Players'!B$3:$O306,5,0),0)</f>
        <v>552</v>
      </c>
      <c r="D50" s="2" t="n">
        <f aca="false">IFERROR(VLOOKUP(A50,'Test Players'!B$3:$O306,9,0),0)</f>
        <v>63</v>
      </c>
      <c r="E50" s="2" t="n">
        <f aca="false">IFERROR(VLOOKUP(A50,'Test Players'!B$3:$O306,13,0),0)</f>
        <v>8</v>
      </c>
      <c r="F50" s="2" t="n">
        <f aca="false">IFERROR(VLOOKUP(A50,'ODI Players'!B$3:R$243,4,0),0)</f>
        <v>119</v>
      </c>
      <c r="G50" s="2" t="n">
        <f aca="false">IFERROR(VLOOKUP(A50,'ODI Players'!B$3:R$243,7,0),0)</f>
        <v>548</v>
      </c>
      <c r="H50" s="2" t="n">
        <f aca="false">IFERROR(VLOOKUP(A50,'ODI Players'!B$3:R$243,13,0),0)</f>
        <v>141</v>
      </c>
      <c r="I50" s="2" t="n">
        <f aca="false">IFERROR(VLOOKUP(A50,'ODI Players'!B$3:R$243,16,0),0)</f>
        <v>29</v>
      </c>
      <c r="J50" s="2" t="n">
        <f aca="false">IFERROR(VLOOKUP(A50,'T20 Players'!B$3:Q$94,4,0),0)</f>
        <v>51</v>
      </c>
      <c r="K50" s="3" t="n">
        <f aca="false">IFERROR(VLOOKUP(A50,'T20 Players'!B$3:Q$94,5,0),0)</f>
        <v>52</v>
      </c>
      <c r="L50" s="2" t="n">
        <f aca="false">IFERROR(VLOOKUP(A50,'T20 Players'!B$3:Q$94,11,0),0)</f>
        <v>50</v>
      </c>
      <c r="M50" s="3" t="n">
        <f aca="false">IFERROR(VLOOKUP(A50,'T20 Players'!B$3:Q$94,14,0),0)</f>
        <v>8</v>
      </c>
      <c r="N50" s="2" t="n">
        <f aca="false">B50+F50+J50</f>
        <v>191</v>
      </c>
      <c r="O50" s="2" t="n">
        <f aca="false">C50+G50+K50</f>
        <v>1152</v>
      </c>
      <c r="P50" s="2" t="n">
        <f aca="false">D50+H50+L50</f>
        <v>254</v>
      </c>
      <c r="Q50" s="2" t="n">
        <f aca="false">E50+I50+M50</f>
        <v>45</v>
      </c>
      <c r="R50" s="2" t="n">
        <f aca="false">SUM(O50:Q50)</f>
        <v>1451</v>
      </c>
    </row>
    <row r="51" customFormat="false" ht="13.8" hidden="false" customHeight="false" outlineLevel="0" collapsed="false">
      <c r="A51" s="2" t="s">
        <v>67</v>
      </c>
      <c r="B51" s="2" t="n">
        <f aca="false">IFERROR(VLOOKUP(A51,'Test Players'!B$3:$O627,4,0),0)</f>
        <v>57</v>
      </c>
      <c r="C51" s="2" t="n">
        <f aca="false">IFERROR(VLOOKUP(A51,'Test Players'!B$3:$O627,5,0),0)</f>
        <v>748</v>
      </c>
      <c r="D51" s="2" t="n">
        <f aca="false">IFERROR(VLOOKUP(A51,'Test Players'!B$3:$O627,9,0),0)</f>
        <v>156</v>
      </c>
      <c r="E51" s="2" t="n">
        <f aca="false">IFERROR(VLOOKUP(A51,'Test Players'!B$3:$O627,13,0),0)</f>
        <v>44</v>
      </c>
      <c r="F51" s="2" t="n">
        <f aca="false">IFERROR(VLOOKUP(A51,'ODI Players'!B$3:R$243,4,0),0)</f>
        <v>0</v>
      </c>
      <c r="G51" s="2" t="n">
        <f aca="false">IFERROR(VLOOKUP(A51,'ODI Players'!B$3:R$243,7,0),0)</f>
        <v>0</v>
      </c>
      <c r="H51" s="2" t="n">
        <f aca="false">IFERROR(VLOOKUP(A51,'ODI Players'!B$3:R$243,13,0),0)</f>
        <v>0</v>
      </c>
      <c r="I51" s="2" t="n">
        <f aca="false">IFERROR(VLOOKUP(A51,'ODI Players'!B$3:R$243,16,0),0)</f>
        <v>0</v>
      </c>
      <c r="J51" s="2" t="n">
        <f aca="false">IFERROR(VLOOKUP(A51,'T20 Players'!B$3:Q$94,4,0),0)</f>
        <v>0</v>
      </c>
      <c r="K51" s="3" t="n">
        <f aca="false">IFERROR(VLOOKUP(A51,'T20 Players'!B$3:Q$94,5,0),0)</f>
        <v>0</v>
      </c>
      <c r="L51" s="2" t="n">
        <f aca="false">IFERROR(VLOOKUP(A51,'T20 Players'!B$3:Q$94,11,0),0)</f>
        <v>0</v>
      </c>
      <c r="M51" s="3" t="n">
        <f aca="false">IFERROR(VLOOKUP(A51,'T20 Players'!B$3:Q$94,14,0),0)</f>
        <v>0</v>
      </c>
      <c r="N51" s="2" t="n">
        <f aca="false">B51+F51+J51</f>
        <v>57</v>
      </c>
      <c r="O51" s="2" t="n">
        <f aca="false">C51+G51+K51</f>
        <v>748</v>
      </c>
      <c r="P51" s="2" t="n">
        <f aca="false">D51+H51+L51</f>
        <v>156</v>
      </c>
      <c r="Q51" s="2" t="n">
        <f aca="false">E51+I51+M51</f>
        <v>44</v>
      </c>
      <c r="R51" s="2" t="n">
        <f aca="false">SUM(O51:Q51)</f>
        <v>948</v>
      </c>
    </row>
    <row r="52" customFormat="false" ht="13.8" hidden="false" customHeight="false" outlineLevel="0" collapsed="false">
      <c r="A52" s="2" t="s">
        <v>68</v>
      </c>
      <c r="B52" s="2" t="n">
        <f aca="false">IFERROR(VLOOKUP(A52,'Test Players'!B$3:$O665,4,0),0)</f>
        <v>33</v>
      </c>
      <c r="C52" s="2" t="n">
        <f aca="false">IFERROR(VLOOKUP(A52,'Test Players'!B$3:$O665,5,0),0)</f>
        <v>203</v>
      </c>
      <c r="D52" s="2" t="n">
        <f aca="false">IFERROR(VLOOKUP(A52,'Test Players'!B$3:$O665,9,0),0)</f>
        <v>96</v>
      </c>
      <c r="E52" s="2" t="n">
        <f aca="false">IFERROR(VLOOKUP(A52,'Test Players'!B$3:$O665,13,0),0)</f>
        <v>6</v>
      </c>
      <c r="F52" s="2" t="n">
        <f aca="false">IFERROR(VLOOKUP(A52,'ODI Players'!B$3:R$243,4,0),0)</f>
        <v>161</v>
      </c>
      <c r="G52" s="2" t="n">
        <f aca="false">IFERROR(VLOOKUP(A52,'ODI Players'!B$3:R$243,7,0),0)</f>
        <v>221</v>
      </c>
      <c r="H52" s="2" t="n">
        <f aca="false">IFERROR(VLOOKUP(A52,'ODI Players'!B$3:R$243,13,0),0)</f>
        <v>196</v>
      </c>
      <c r="I52" s="2" t="n">
        <f aca="false">IFERROR(VLOOKUP(A52,'ODI Players'!B$3:R$243,16,0),0)</f>
        <v>37</v>
      </c>
      <c r="J52" s="2" t="n">
        <f aca="false">IFERROR(VLOOKUP(A52,'T20 Players'!B$3:Q$94,4,0),0)</f>
        <v>0</v>
      </c>
      <c r="K52" s="3" t="n">
        <f aca="false">IFERROR(VLOOKUP(A52,'T20 Players'!B$3:Q$94,5,0),0)</f>
        <v>0</v>
      </c>
      <c r="L52" s="2" t="n">
        <f aca="false">IFERROR(VLOOKUP(A52,'T20 Players'!B$3:Q$94,11,0),0)</f>
        <v>0</v>
      </c>
      <c r="M52" s="3" t="n">
        <f aca="false">IFERROR(VLOOKUP(A52,'T20 Players'!B$3:Q$94,14,0),0)</f>
        <v>0</v>
      </c>
      <c r="N52" s="2" t="n">
        <f aca="false">B52+F52+J52</f>
        <v>194</v>
      </c>
      <c r="O52" s="2" t="n">
        <f aca="false">C52+G52+K52</f>
        <v>424</v>
      </c>
      <c r="P52" s="2" t="n">
        <f aca="false">D52+H52+L52</f>
        <v>292</v>
      </c>
      <c r="Q52" s="2" t="n">
        <f aca="false">E52+I52+M52</f>
        <v>43</v>
      </c>
      <c r="R52" s="2" t="n">
        <f aca="false">SUM(O52:Q52)</f>
        <v>759</v>
      </c>
    </row>
    <row r="53" customFormat="false" ht="13.8" hidden="false" customHeight="false" outlineLevel="0" collapsed="false">
      <c r="A53" s="2" t="s">
        <v>69</v>
      </c>
      <c r="B53" s="2" t="n">
        <f aca="false">IFERROR(VLOOKUP(A53,'Test Players'!B$3:$O328,4,0),0)</f>
        <v>48</v>
      </c>
      <c r="C53" s="2" t="n">
        <f aca="false">IFERROR(VLOOKUP(A53,'Test Players'!B$3:$O328,5,0),0)</f>
        <v>359</v>
      </c>
      <c r="D53" s="2" t="n">
        <f aca="false">IFERROR(VLOOKUP(A53,'Test Players'!B$3:$O328,9,0),0)</f>
        <v>148</v>
      </c>
      <c r="E53" s="2" t="n">
        <f aca="false">IFERROR(VLOOKUP(A53,'Test Players'!B$3:$O328,13,0),0)</f>
        <v>17</v>
      </c>
      <c r="F53" s="2" t="n">
        <f aca="false">IFERROR(VLOOKUP(A53,'ODI Players'!B$3:R$243,4,0),0)</f>
        <v>75</v>
      </c>
      <c r="G53" s="2" t="n">
        <f aca="false">IFERROR(VLOOKUP(A53,'ODI Players'!B$3:R$243,7,0),0)</f>
        <v>79</v>
      </c>
      <c r="H53" s="2" t="n">
        <f aca="false">IFERROR(VLOOKUP(A53,'ODI Players'!B$3:R$243,13,0),0)</f>
        <v>106</v>
      </c>
      <c r="I53" s="2" t="n">
        <f aca="false">IFERROR(VLOOKUP(A53,'ODI Players'!B$3:R$243,16,0),0)</f>
        <v>22</v>
      </c>
      <c r="J53" s="2" t="n">
        <f aca="false">IFERROR(VLOOKUP(A53,'T20 Players'!B$3:Q$94,4,0),0)</f>
        <v>7</v>
      </c>
      <c r="K53" s="3" t="n">
        <f aca="false">IFERROR(VLOOKUP(A53,'T20 Players'!B$3:Q$94,5,0),0)</f>
        <v>2</v>
      </c>
      <c r="L53" s="2" t="n">
        <f aca="false">IFERROR(VLOOKUP(A53,'T20 Players'!B$3:Q$94,11,0),0)</f>
        <v>9</v>
      </c>
      <c r="M53" s="3" t="n">
        <f aca="false">IFERROR(VLOOKUP(A53,'T20 Players'!B$3:Q$94,14,0),0)</f>
        <v>3</v>
      </c>
      <c r="N53" s="2" t="n">
        <f aca="false">B53+F53+J53</f>
        <v>130</v>
      </c>
      <c r="O53" s="2" t="n">
        <f aca="false">C53+G53+K53</f>
        <v>440</v>
      </c>
      <c r="P53" s="2" t="n">
        <f aca="false">D53+H53+L53</f>
        <v>263</v>
      </c>
      <c r="Q53" s="2" t="n">
        <f aca="false">E53+I53+M53</f>
        <v>42</v>
      </c>
      <c r="R53" s="2" t="n">
        <f aca="false">SUM(O53:Q53)</f>
        <v>745</v>
      </c>
    </row>
    <row r="54" customFormat="false" ht="13.8" hidden="false" customHeight="false" outlineLevel="0" collapsed="false">
      <c r="A54" s="2" t="s">
        <v>70</v>
      </c>
      <c r="B54" s="2" t="n">
        <f aca="false">IFERROR(VLOOKUP(A54,'Test Players'!B$3:$O397,4,0),0)</f>
        <v>40</v>
      </c>
      <c r="C54" s="2" t="n">
        <f aca="false">IFERROR(VLOOKUP(A54,'Test Players'!B$3:$O397,5,0),0)</f>
        <v>2084</v>
      </c>
      <c r="D54" s="2" t="n">
        <f aca="false">IFERROR(VLOOKUP(A54,'Test Players'!B$3:$O397,9,0),0)</f>
        <v>2</v>
      </c>
      <c r="E54" s="2" t="n">
        <f aca="false">IFERROR(VLOOKUP(A54,'Test Players'!B$3:$O397,13,0),0)</f>
        <v>38</v>
      </c>
      <c r="F54" s="2" t="n">
        <f aca="false">IFERROR(VLOOKUP(A54,'ODI Players'!B$3:R$243,4,0),0)</f>
        <v>7</v>
      </c>
      <c r="G54" s="2" t="n">
        <f aca="false">IFERROR(VLOOKUP(A54,'ODI Players'!B$3:R$243,7,0),0)</f>
        <v>153</v>
      </c>
      <c r="H54" s="2" t="n">
        <f aca="false">IFERROR(VLOOKUP(A54,'ODI Players'!B$3:R$243,13,0),0)</f>
        <v>0</v>
      </c>
      <c r="I54" s="2" t="n">
        <f aca="false">IFERROR(VLOOKUP(A54,'ODI Players'!B$3:R$243,16,0),0)</f>
        <v>3</v>
      </c>
      <c r="J54" s="2" t="n">
        <f aca="false">IFERROR(VLOOKUP(A54,'T20 Players'!B$3:Q$94,4,0),0)</f>
        <v>0</v>
      </c>
      <c r="K54" s="3" t="n">
        <f aca="false">IFERROR(VLOOKUP(A54,'T20 Players'!B$3:Q$94,5,0),0)</f>
        <v>0</v>
      </c>
      <c r="L54" s="2" t="n">
        <f aca="false">IFERROR(VLOOKUP(A54,'T20 Players'!B$3:Q$94,11,0),0)</f>
        <v>0</v>
      </c>
      <c r="M54" s="3" t="n">
        <f aca="false">IFERROR(VLOOKUP(A54,'T20 Players'!B$3:Q$94,14,0),0)</f>
        <v>0</v>
      </c>
      <c r="N54" s="2" t="n">
        <f aca="false">B54+F54+J54</f>
        <v>47</v>
      </c>
      <c r="O54" s="2" t="n">
        <f aca="false">C54+G54+K54</f>
        <v>2237</v>
      </c>
      <c r="P54" s="2" t="n">
        <f aca="false">D54+H54+L54</f>
        <v>2</v>
      </c>
      <c r="Q54" s="2" t="n">
        <f aca="false">E54+I54+M54</f>
        <v>41</v>
      </c>
      <c r="R54" s="2" t="n">
        <f aca="false">SUM(O54:Q54)</f>
        <v>2280</v>
      </c>
    </row>
    <row r="55" customFormat="false" ht="13.8" hidden="false" customHeight="false" outlineLevel="0" collapsed="false">
      <c r="A55" s="2" t="s">
        <v>71</v>
      </c>
      <c r="B55" s="2" t="n">
        <f aca="false">IFERROR(VLOOKUP(A55,'Test Players'!B$3:$O315,4,0),0)</f>
        <v>51</v>
      </c>
      <c r="C55" s="2" t="n">
        <f aca="false">IFERROR(VLOOKUP(A55,'Test Players'!B$3:$O315,5,0),0)</f>
        <v>515</v>
      </c>
      <c r="D55" s="2" t="n">
        <f aca="false">IFERROR(VLOOKUP(A55,'Test Players'!B$3:$O315,9,0),0)</f>
        <v>184</v>
      </c>
      <c r="E55" s="2" t="n">
        <f aca="false">IFERROR(VLOOKUP(A55,'Test Players'!B$3:$O315,13,0),0)</f>
        <v>12</v>
      </c>
      <c r="F55" s="2" t="n">
        <f aca="false">IFERROR(VLOOKUP(A55,'ODI Players'!B$3:R$243,4,0),0)</f>
        <v>79</v>
      </c>
      <c r="G55" s="2" t="n">
        <f aca="false">IFERROR(VLOOKUP(A55,'ODI Players'!B$3:R$243,7,0),0)</f>
        <v>161</v>
      </c>
      <c r="H55" s="2" t="n">
        <f aca="false">IFERROR(VLOOKUP(A55,'ODI Players'!B$3:R$243,13,0),0)</f>
        <v>148</v>
      </c>
      <c r="I55" s="2" t="n">
        <f aca="false">IFERROR(VLOOKUP(A55,'ODI Players'!B$3:R$243,16,0),0)</f>
        <v>28</v>
      </c>
      <c r="J55" s="2" t="n">
        <f aca="false">IFERROR(VLOOKUP(A55,'T20 Players'!B$3:Q$94,4,0),0)</f>
        <v>12</v>
      </c>
      <c r="K55" s="3" t="n">
        <f aca="false">IFERROR(VLOOKUP(A55,'T20 Players'!B$3:Q$94,5,0),0)</f>
        <v>0</v>
      </c>
      <c r="L55" s="2" t="n">
        <f aca="false">IFERROR(VLOOKUP(A55,'T20 Players'!B$3:Q$94,11,0),0)</f>
        <v>12</v>
      </c>
      <c r="M55" s="3" t="n">
        <f aca="false">IFERROR(VLOOKUP(A55,'T20 Players'!B$3:Q$94,14,0),0)</f>
        <v>0</v>
      </c>
      <c r="N55" s="2" t="n">
        <f aca="false">B55+F55+J55</f>
        <v>142</v>
      </c>
      <c r="O55" s="2" t="n">
        <f aca="false">C55+G55+K55</f>
        <v>676</v>
      </c>
      <c r="P55" s="2" t="n">
        <f aca="false">D55+H55+L55</f>
        <v>344</v>
      </c>
      <c r="Q55" s="2" t="n">
        <f aca="false">E55+I55+M55</f>
        <v>40</v>
      </c>
      <c r="R55" s="2" t="n">
        <f aca="false">SUM(O55:Q55)</f>
        <v>1060</v>
      </c>
    </row>
    <row r="56" customFormat="false" ht="13.8" hidden="false" customHeight="false" outlineLevel="0" collapsed="false">
      <c r="A56" s="2" t="s">
        <v>72</v>
      </c>
      <c r="B56" s="2" t="n">
        <f aca="false">IFERROR(VLOOKUP(A56,'Test Players'!B$3:$O585,4,0),0)</f>
        <v>1</v>
      </c>
      <c r="C56" s="2" t="n">
        <f aca="false">IFERROR(VLOOKUP(A56,'Test Players'!B$3:$O585,5,0),0)</f>
        <v>27</v>
      </c>
      <c r="D56" s="2" t="n">
        <f aca="false">IFERROR(VLOOKUP(A56,'Test Players'!B$3:$O585,9,0),0)</f>
        <v>0</v>
      </c>
      <c r="E56" s="2" t="n">
        <f aca="false">IFERROR(VLOOKUP(A56,'Test Players'!B$3:$O585,13,0),0)</f>
        <v>5</v>
      </c>
      <c r="F56" s="2" t="n">
        <f aca="false">IFERROR(VLOOKUP(A56,'ODI Players'!B$3:R$243,4,0),0)</f>
        <v>136</v>
      </c>
      <c r="G56" s="2" t="n">
        <f aca="false">IFERROR(VLOOKUP(A56,'ODI Players'!B$3:R$243,7,0),0)</f>
        <v>2336</v>
      </c>
      <c r="H56" s="2" t="n">
        <f aca="false">IFERROR(VLOOKUP(A56,'ODI Players'!B$3:R$243,13,0),0)</f>
        <v>69</v>
      </c>
      <c r="I56" s="2" t="n">
        <f aca="false">IFERROR(VLOOKUP(A56,'ODI Players'!B$3:R$243,16,0),0)</f>
        <v>33</v>
      </c>
      <c r="J56" s="2" t="n">
        <f aca="false">IFERROR(VLOOKUP(A56,'T20 Players'!B$3:Q$94,4,0),0)</f>
        <v>0</v>
      </c>
      <c r="K56" s="3" t="n">
        <f aca="false">IFERROR(VLOOKUP(A56,'T20 Players'!B$3:Q$94,5,0),0)</f>
        <v>0</v>
      </c>
      <c r="L56" s="2" t="n">
        <f aca="false">IFERROR(VLOOKUP(A56,'T20 Players'!B$3:Q$94,11,0),0)</f>
        <v>0</v>
      </c>
      <c r="M56" s="3" t="n">
        <f aca="false">IFERROR(VLOOKUP(A56,'T20 Players'!B$3:Q$94,14,0),0)</f>
        <v>0</v>
      </c>
      <c r="N56" s="2" t="n">
        <f aca="false">B56+F56+J56</f>
        <v>137</v>
      </c>
      <c r="O56" s="2" t="n">
        <f aca="false">C56+G56+K56</f>
        <v>2363</v>
      </c>
      <c r="P56" s="2" t="n">
        <f aca="false">D56+H56+L56</f>
        <v>69</v>
      </c>
      <c r="Q56" s="2" t="n">
        <f aca="false">E56+I56+M56</f>
        <v>38</v>
      </c>
      <c r="R56" s="2" t="n">
        <f aca="false">SUM(O56:Q56)</f>
        <v>2470</v>
      </c>
    </row>
    <row r="57" customFormat="false" ht="13.8" hidden="false" customHeight="false" outlineLevel="0" collapsed="false">
      <c r="A57" s="2" t="s">
        <v>73</v>
      </c>
      <c r="B57" s="2" t="n">
        <f aca="false">IFERROR(VLOOKUP(A57,'Test Players'!B$3:$O395,4,0),0)</f>
        <v>55</v>
      </c>
      <c r="C57" s="2" t="n">
        <f aca="false">IFERROR(VLOOKUP(A57,'Test Players'!B$3:$O395,5,0),0)</f>
        <v>3061</v>
      </c>
      <c r="D57" s="2" t="n">
        <f aca="false">IFERROR(VLOOKUP(A57,'Test Players'!B$3:$O395,9,0),0)</f>
        <v>52</v>
      </c>
      <c r="E57" s="2" t="n">
        <f aca="false">IFERROR(VLOOKUP(A57,'Test Players'!B$3:$O395,13,0),0)</f>
        <v>37</v>
      </c>
      <c r="F57" s="2" t="n">
        <f aca="false">IFERROR(VLOOKUP(A57,'ODI Players'!B$3:R$243,4,0),0)</f>
        <v>0</v>
      </c>
      <c r="G57" s="2" t="n">
        <f aca="false">IFERROR(VLOOKUP(A57,'ODI Players'!B$3:R$243,7,0),0)</f>
        <v>0</v>
      </c>
      <c r="H57" s="2" t="n">
        <f aca="false">IFERROR(VLOOKUP(A57,'ODI Players'!B$3:R$243,13,0),0)</f>
        <v>0</v>
      </c>
      <c r="I57" s="2" t="n">
        <f aca="false">IFERROR(VLOOKUP(A57,'ODI Players'!B$3:R$243,16,0),0)</f>
        <v>0</v>
      </c>
      <c r="J57" s="2" t="n">
        <f aca="false">IFERROR(VLOOKUP(A57,'T20 Players'!B$3:Q$94,4,0),0)</f>
        <v>0</v>
      </c>
      <c r="K57" s="3" t="n">
        <f aca="false">IFERROR(VLOOKUP(A57,'T20 Players'!B$3:Q$94,5,0),0)</f>
        <v>0</v>
      </c>
      <c r="L57" s="2" t="n">
        <f aca="false">IFERROR(VLOOKUP(A57,'T20 Players'!B$3:Q$94,11,0),0)</f>
        <v>0</v>
      </c>
      <c r="M57" s="3" t="n">
        <f aca="false">IFERROR(VLOOKUP(A57,'T20 Players'!B$3:Q$94,14,0),0)</f>
        <v>0</v>
      </c>
      <c r="N57" s="2" t="n">
        <f aca="false">B57+F57+J57</f>
        <v>55</v>
      </c>
      <c r="O57" s="2" t="n">
        <f aca="false">C57+G57+K57</f>
        <v>3061</v>
      </c>
      <c r="P57" s="2" t="n">
        <f aca="false">D57+H57+L57</f>
        <v>52</v>
      </c>
      <c r="Q57" s="2" t="n">
        <f aca="false">E57+I57+M57</f>
        <v>37</v>
      </c>
      <c r="R57" s="2" t="n">
        <f aca="false">SUM(O57:Q57)</f>
        <v>3150</v>
      </c>
    </row>
    <row r="58" customFormat="false" ht="13.8" hidden="false" customHeight="false" outlineLevel="0" collapsed="false">
      <c r="A58" s="2" t="s">
        <v>74</v>
      </c>
      <c r="B58" s="2" t="n">
        <f aca="false">IFERROR(VLOOKUP(A58,'Test Players'!B$3:$O528,4,0),0)</f>
        <v>21</v>
      </c>
      <c r="C58" s="2" t="n">
        <f aca="false">IFERROR(VLOOKUP(A58,'Test Players'!B$3:$O528,5,0),0)</f>
        <v>225</v>
      </c>
      <c r="D58" s="2" t="n">
        <f aca="false">IFERROR(VLOOKUP(A58,'Test Players'!B$3:$O528,9,0),0)</f>
        <v>0</v>
      </c>
      <c r="E58" s="2" t="n">
        <f aca="false">IFERROR(VLOOKUP(A58,'Test Players'!B$3:$O528,13,0),0)</f>
        <v>35</v>
      </c>
      <c r="F58" s="2" t="n">
        <f aca="false">IFERROR(VLOOKUP(A58,'ODI Players'!B$3:R$243,4,0),0)</f>
        <v>0</v>
      </c>
      <c r="G58" s="2" t="n">
        <f aca="false">IFERROR(VLOOKUP(A58,'ODI Players'!B$3:R$243,7,0),0)</f>
        <v>0</v>
      </c>
      <c r="H58" s="2" t="n">
        <f aca="false">IFERROR(VLOOKUP(A58,'ODI Players'!B$3:R$243,13,0),0)</f>
        <v>0</v>
      </c>
      <c r="I58" s="2" t="n">
        <f aca="false">IFERROR(VLOOKUP(A58,'ODI Players'!B$3:R$243,16,0),0)</f>
        <v>0</v>
      </c>
      <c r="J58" s="2" t="n">
        <f aca="false">IFERROR(VLOOKUP(A58,'T20 Players'!B$3:Q$94,4,0),0)</f>
        <v>0</v>
      </c>
      <c r="K58" s="3" t="n">
        <f aca="false">IFERROR(VLOOKUP(A58,'T20 Players'!B$3:Q$94,5,0),0)</f>
        <v>0</v>
      </c>
      <c r="L58" s="2" t="n">
        <f aca="false">IFERROR(VLOOKUP(A58,'T20 Players'!B$3:Q$94,11,0),0)</f>
        <v>0</v>
      </c>
      <c r="M58" s="3" t="n">
        <f aca="false">IFERROR(VLOOKUP(A58,'T20 Players'!B$3:Q$94,14,0),0)</f>
        <v>0</v>
      </c>
      <c r="N58" s="2" t="n">
        <f aca="false">B58+F58+J58</f>
        <v>21</v>
      </c>
      <c r="O58" s="2" t="n">
        <f aca="false">C58+G58+K58</f>
        <v>225</v>
      </c>
      <c r="P58" s="2" t="n">
        <f aca="false">D58+H58+L58</f>
        <v>0</v>
      </c>
      <c r="Q58" s="2" t="n">
        <f aca="false">E58+I58+M58</f>
        <v>35</v>
      </c>
      <c r="R58" s="2" t="n">
        <f aca="false">SUM(O58:Q58)</f>
        <v>260</v>
      </c>
    </row>
    <row r="59" customFormat="false" ht="13.8" hidden="false" customHeight="false" outlineLevel="0" collapsed="false">
      <c r="A59" s="2" t="s">
        <v>75</v>
      </c>
      <c r="B59" s="2" t="n">
        <f aca="false">IFERROR(VLOOKUP(A59,'Test Players'!B$3:$O469,4,0),0)</f>
        <v>0</v>
      </c>
      <c r="C59" s="2" t="n">
        <f aca="false">IFERROR(VLOOKUP(A59,'Test Players'!B$3:$O469,5,0),0)</f>
        <v>0</v>
      </c>
      <c r="D59" s="2" t="n">
        <f aca="false">IFERROR(VLOOKUP(A59,'Test Players'!B$3:$O469,9,0),0)</f>
        <v>0</v>
      </c>
      <c r="E59" s="2" t="n">
        <f aca="false">IFERROR(VLOOKUP(A59,'Test Players'!B$3:$O469,13,0),0)</f>
        <v>0</v>
      </c>
      <c r="F59" s="2" t="n">
        <f aca="false">IFERROR(VLOOKUP(A59,'ODI Players'!B$3:R$243,4,0),0)</f>
        <v>73</v>
      </c>
      <c r="G59" s="2" t="n">
        <f aca="false">IFERROR(VLOOKUP(A59,'ODI Players'!B$3:R$243,7,0),0)</f>
        <v>1389</v>
      </c>
      <c r="H59" s="2" t="n">
        <f aca="false">IFERROR(VLOOKUP(A59,'ODI Players'!B$3:R$243,13,0),0)</f>
        <v>27</v>
      </c>
      <c r="I59" s="2" t="n">
        <f aca="false">IFERROR(VLOOKUP(A59,'ODI Players'!B$3:R$243,16,0),0)</f>
        <v>33</v>
      </c>
      <c r="J59" s="2" t="n">
        <f aca="false">IFERROR(VLOOKUP(A59,'T20 Players'!B$3:Q$94,4,0),0)</f>
        <v>9</v>
      </c>
      <c r="K59" s="3" t="n">
        <f aca="false">IFERROR(VLOOKUP(A59,'T20 Players'!B$3:Q$94,5,0),0)</f>
        <v>122</v>
      </c>
      <c r="L59" s="2" t="n">
        <f aca="false">IFERROR(VLOOKUP(A59,'T20 Players'!B$3:Q$94,11,0),0)</f>
        <v>0</v>
      </c>
      <c r="M59" s="3" t="n">
        <f aca="false">IFERROR(VLOOKUP(A59,'T20 Players'!B$3:Q$94,14,0),0)</f>
        <v>1</v>
      </c>
      <c r="N59" s="2" t="n">
        <f aca="false">B59+F59+J59</f>
        <v>82</v>
      </c>
      <c r="O59" s="2" t="n">
        <f aca="false">C59+G59+K59</f>
        <v>1511</v>
      </c>
      <c r="P59" s="2" t="n">
        <f aca="false">D59+H59+L59</f>
        <v>27</v>
      </c>
      <c r="Q59" s="2" t="n">
        <f aca="false">E59+I59+M59</f>
        <v>34</v>
      </c>
      <c r="R59" s="2" t="n">
        <f aca="false">SUM(O59:Q59)</f>
        <v>1572</v>
      </c>
    </row>
    <row r="60" customFormat="false" ht="13.8" hidden="false" customHeight="false" outlineLevel="0" collapsed="false">
      <c r="A60" s="2" t="s">
        <v>76</v>
      </c>
      <c r="B60" s="2" t="n">
        <f aca="false">IFERROR(VLOOKUP(A60,'Test Players'!B$3:$O617,4,0),0)</f>
        <v>23</v>
      </c>
      <c r="C60" s="2" t="n">
        <f aca="false">IFERROR(VLOOKUP(A60,'Test Players'!B$3:$O617,5,0),0)</f>
        <v>1326</v>
      </c>
      <c r="D60" s="2" t="n">
        <f aca="false">IFERROR(VLOOKUP(A60,'Test Players'!B$3:$O617,9,0),0)</f>
        <v>0</v>
      </c>
      <c r="E60" s="2" t="n">
        <f aca="false">IFERROR(VLOOKUP(A60,'Test Players'!B$3:$O617,13,0),0)</f>
        <v>34</v>
      </c>
      <c r="F60" s="2" t="n">
        <f aca="false">IFERROR(VLOOKUP(A60,'ODI Players'!B$3:R$243,4,0),0)</f>
        <v>4</v>
      </c>
      <c r="G60" s="2" t="n">
        <f aca="false">IFERROR(VLOOKUP(A60,'ODI Players'!B$3:R$243,7,0),0)</f>
        <v>39</v>
      </c>
      <c r="H60" s="2" t="n">
        <f aca="false">IFERROR(VLOOKUP(A60,'ODI Players'!B$3:R$243,13,0),0)</f>
        <v>0</v>
      </c>
      <c r="I60" s="2" t="n">
        <f aca="false">IFERROR(VLOOKUP(A60,'ODI Players'!B$3:R$243,16,0),0)</f>
        <v>0</v>
      </c>
      <c r="J60" s="2" t="n">
        <f aca="false">IFERROR(VLOOKUP(A60,'T20 Players'!B$3:Q$94,4,0),0)</f>
        <v>0</v>
      </c>
      <c r="K60" s="3" t="n">
        <f aca="false">IFERROR(VLOOKUP(A60,'T20 Players'!B$3:Q$94,5,0),0)</f>
        <v>0</v>
      </c>
      <c r="L60" s="2" t="n">
        <f aca="false">IFERROR(VLOOKUP(A60,'T20 Players'!B$3:Q$94,11,0),0)</f>
        <v>0</v>
      </c>
      <c r="M60" s="3" t="n">
        <f aca="false">IFERROR(VLOOKUP(A60,'T20 Players'!B$3:Q$94,14,0),0)</f>
        <v>0</v>
      </c>
      <c r="N60" s="2" t="n">
        <f aca="false">B60+F60+J60</f>
        <v>27</v>
      </c>
      <c r="O60" s="2" t="n">
        <f aca="false">C60+G60+K60</f>
        <v>1365</v>
      </c>
      <c r="P60" s="2" t="n">
        <f aca="false">D60+H60+L60</f>
        <v>0</v>
      </c>
      <c r="Q60" s="2" t="n">
        <f aca="false">E60+I60+M60</f>
        <v>34</v>
      </c>
      <c r="R60" s="2" t="n">
        <f aca="false">SUM(O60:Q60)</f>
        <v>1399</v>
      </c>
    </row>
    <row r="61" customFormat="false" ht="13.8" hidden="false" customHeight="false" outlineLevel="0" collapsed="false">
      <c r="A61" s="2" t="s">
        <v>77</v>
      </c>
      <c r="B61" s="2" t="n">
        <f aca="false">IFERROR(VLOOKUP(A61,'Test Players'!B$3:$O679,4,0),0)</f>
        <v>44</v>
      </c>
      <c r="C61" s="2" t="n">
        <f aca="false">IFERROR(VLOOKUP(A61,'Test Players'!B$3:$O679,5,0),0)</f>
        <v>2109</v>
      </c>
      <c r="D61" s="2" t="n">
        <f aca="false">IFERROR(VLOOKUP(A61,'Test Players'!B$3:$O679,9,0),0)</f>
        <v>162</v>
      </c>
      <c r="E61" s="2" t="n">
        <f aca="false">IFERROR(VLOOKUP(A61,'Test Players'!B$3:$O679,13,0),0)</f>
        <v>33</v>
      </c>
      <c r="F61" s="2" t="n">
        <f aca="false">IFERROR(VLOOKUP(A61,'ODI Players'!B$3:R$243,4,0),0)</f>
        <v>0</v>
      </c>
      <c r="G61" s="2" t="n">
        <f aca="false">IFERROR(VLOOKUP(A61,'ODI Players'!B$3:R$243,7,0),0)</f>
        <v>0</v>
      </c>
      <c r="H61" s="2" t="n">
        <f aca="false">IFERROR(VLOOKUP(A61,'ODI Players'!B$3:R$243,13,0),0)</f>
        <v>0</v>
      </c>
      <c r="I61" s="2" t="n">
        <f aca="false">IFERROR(VLOOKUP(A61,'ODI Players'!B$3:R$243,16,0),0)</f>
        <v>0</v>
      </c>
      <c r="J61" s="2" t="n">
        <f aca="false">IFERROR(VLOOKUP(A61,'T20 Players'!B$3:Q$94,4,0),0)</f>
        <v>0</v>
      </c>
      <c r="K61" s="3" t="n">
        <f aca="false">IFERROR(VLOOKUP(A61,'T20 Players'!B$3:Q$94,5,0),0)</f>
        <v>0</v>
      </c>
      <c r="L61" s="2" t="n">
        <f aca="false">IFERROR(VLOOKUP(A61,'T20 Players'!B$3:Q$94,11,0),0)</f>
        <v>0</v>
      </c>
      <c r="M61" s="3" t="n">
        <f aca="false">IFERROR(VLOOKUP(A61,'T20 Players'!B$3:Q$94,14,0),0)</f>
        <v>0</v>
      </c>
      <c r="N61" s="2" t="n">
        <f aca="false">B61+F61+J61</f>
        <v>44</v>
      </c>
      <c r="O61" s="2" t="n">
        <f aca="false">C61+G61+K61</f>
        <v>2109</v>
      </c>
      <c r="P61" s="2" t="n">
        <f aca="false">D61+H61+L61</f>
        <v>162</v>
      </c>
      <c r="Q61" s="2" t="n">
        <f aca="false">E61+I61+M61</f>
        <v>33</v>
      </c>
      <c r="R61" s="2" t="n">
        <f aca="false">SUM(O61:Q61)</f>
        <v>2304</v>
      </c>
    </row>
    <row r="62" customFormat="false" ht="13.8" hidden="false" customHeight="false" outlineLevel="0" collapsed="false">
      <c r="A62" s="2" t="s">
        <v>78</v>
      </c>
      <c r="B62" s="2" t="n">
        <f aca="false">IFERROR(VLOOKUP(A62,'Test Players'!B$3:$O496,4,0),0)</f>
        <v>39</v>
      </c>
      <c r="C62" s="2" t="n">
        <f aca="false">IFERROR(VLOOKUP(A62,'Test Players'!B$3:$O496,5,0),0)</f>
        <v>1042</v>
      </c>
      <c r="D62" s="2" t="n">
        <f aca="false">IFERROR(VLOOKUP(A62,'Test Players'!B$3:$O496,9,0),0)</f>
        <v>71</v>
      </c>
      <c r="E62" s="2" t="n">
        <f aca="false">IFERROR(VLOOKUP(A62,'Test Players'!B$3:$O496,13,0),0)</f>
        <v>15</v>
      </c>
      <c r="F62" s="2" t="n">
        <f aca="false">IFERROR(VLOOKUP(A62,'ODI Players'!B$3:R$243,4,0),0)</f>
        <v>67</v>
      </c>
      <c r="G62" s="2" t="n">
        <f aca="false">IFERROR(VLOOKUP(A62,'ODI Players'!B$3:R$243,7,0),0)</f>
        <v>401</v>
      </c>
      <c r="H62" s="2" t="n">
        <f aca="false">IFERROR(VLOOKUP(A62,'ODI Players'!B$3:R$243,13,0),0)</f>
        <v>73</v>
      </c>
      <c r="I62" s="2" t="n">
        <f aca="false">IFERROR(VLOOKUP(A62,'ODI Players'!B$3:R$243,16,0),0)</f>
        <v>18</v>
      </c>
      <c r="J62" s="2" t="n">
        <f aca="false">IFERROR(VLOOKUP(A62,'T20 Players'!B$3:Q$94,4,0),0)</f>
        <v>0</v>
      </c>
      <c r="K62" s="3" t="n">
        <f aca="false">IFERROR(VLOOKUP(A62,'T20 Players'!B$3:Q$94,5,0),0)</f>
        <v>0</v>
      </c>
      <c r="L62" s="2" t="n">
        <f aca="false">IFERROR(VLOOKUP(A62,'T20 Players'!B$3:Q$94,11,0),0)</f>
        <v>0</v>
      </c>
      <c r="M62" s="3" t="n">
        <f aca="false">IFERROR(VLOOKUP(A62,'T20 Players'!B$3:Q$94,14,0),0)</f>
        <v>0</v>
      </c>
      <c r="N62" s="2" t="n">
        <f aca="false">B62+F62+J62</f>
        <v>106</v>
      </c>
      <c r="O62" s="2" t="n">
        <f aca="false">C62+G62+K62</f>
        <v>1443</v>
      </c>
      <c r="P62" s="2" t="n">
        <f aca="false">D62+H62+L62</f>
        <v>144</v>
      </c>
      <c r="Q62" s="2" t="n">
        <f aca="false">E62+I62+M62</f>
        <v>33</v>
      </c>
      <c r="R62" s="2" t="n">
        <f aca="false">SUM(O62:Q62)</f>
        <v>1620</v>
      </c>
    </row>
    <row r="63" customFormat="false" ht="13.8" hidden="false" customHeight="false" outlineLevel="0" collapsed="false">
      <c r="A63" s="2" t="s">
        <v>79</v>
      </c>
      <c r="B63" s="2" t="n">
        <f aca="false">IFERROR(VLOOKUP(A63,'Test Players'!B$3:$O553,4,0),0)</f>
        <v>59</v>
      </c>
      <c r="C63" s="2" t="n">
        <f aca="false">IFERROR(VLOOKUP(A63,'Test Players'!B$3:$O553,5,0),0)</f>
        <v>3631</v>
      </c>
      <c r="D63" s="2" t="n">
        <f aca="false">IFERROR(VLOOKUP(A63,'Test Players'!B$3:$O553,9,0),0)</f>
        <v>35</v>
      </c>
      <c r="E63" s="2" t="n">
        <f aca="false">IFERROR(VLOOKUP(A63,'Test Players'!B$3:$O553,13,0),0)</f>
        <v>33</v>
      </c>
      <c r="F63" s="2" t="n">
        <f aca="false">IFERROR(VLOOKUP(A63,'ODI Players'!B$3:R$243,4,0),0)</f>
        <v>0</v>
      </c>
      <c r="G63" s="2" t="n">
        <f aca="false">IFERROR(VLOOKUP(A63,'ODI Players'!B$3:R$243,7,0),0)</f>
        <v>0</v>
      </c>
      <c r="H63" s="2" t="n">
        <f aca="false">IFERROR(VLOOKUP(A63,'ODI Players'!B$3:R$243,13,0),0)</f>
        <v>0</v>
      </c>
      <c r="I63" s="2" t="n">
        <f aca="false">IFERROR(VLOOKUP(A63,'ODI Players'!B$3:R$243,16,0),0)</f>
        <v>0</v>
      </c>
      <c r="J63" s="2" t="n">
        <f aca="false">IFERROR(VLOOKUP(A63,'T20 Players'!B$3:Q$94,4,0),0)</f>
        <v>0</v>
      </c>
      <c r="K63" s="3" t="n">
        <f aca="false">IFERROR(VLOOKUP(A63,'T20 Players'!B$3:Q$94,5,0),0)</f>
        <v>0</v>
      </c>
      <c r="L63" s="2" t="n">
        <f aca="false">IFERROR(VLOOKUP(A63,'T20 Players'!B$3:Q$94,11,0),0)</f>
        <v>0</v>
      </c>
      <c r="M63" s="3" t="n">
        <f aca="false">IFERROR(VLOOKUP(A63,'T20 Players'!B$3:Q$94,14,0),0)</f>
        <v>0</v>
      </c>
      <c r="N63" s="2" t="n">
        <f aca="false">B63+F63+J63</f>
        <v>59</v>
      </c>
      <c r="O63" s="2" t="n">
        <f aca="false">C63+G63+K63</f>
        <v>3631</v>
      </c>
      <c r="P63" s="2" t="n">
        <f aca="false">D63+H63+L63</f>
        <v>35</v>
      </c>
      <c r="Q63" s="2" t="n">
        <f aca="false">E63+I63+M63</f>
        <v>33</v>
      </c>
      <c r="R63" s="2" t="n">
        <f aca="false">SUM(O63:Q63)</f>
        <v>3699</v>
      </c>
    </row>
    <row r="64" customFormat="false" ht="13.8" hidden="false" customHeight="false" outlineLevel="0" collapsed="false">
      <c r="A64" s="2" t="s">
        <v>80</v>
      </c>
      <c r="B64" s="2" t="n">
        <f aca="false">IFERROR(VLOOKUP(A64,'Test Players'!B$3:$O344,4,0),0)</f>
        <v>29</v>
      </c>
      <c r="C64" s="2" t="n">
        <f aca="false">IFERROR(VLOOKUP(A64,'Test Players'!B$3:$O344,5,0),0)</f>
        <v>1018</v>
      </c>
      <c r="D64" s="2" t="n">
        <f aca="false">IFERROR(VLOOKUP(A64,'Test Players'!B$3:$O344,9,0),0)</f>
        <v>47</v>
      </c>
      <c r="E64" s="2" t="n">
        <f aca="false">IFERROR(VLOOKUP(A64,'Test Players'!B$3:$O344,13,0),0)</f>
        <v>32</v>
      </c>
      <c r="F64" s="2" t="n">
        <f aca="false">IFERROR(VLOOKUP(A64,'ODI Players'!B$3:R$243,4,0),0)</f>
        <v>0</v>
      </c>
      <c r="G64" s="2" t="n">
        <f aca="false">IFERROR(VLOOKUP(A64,'ODI Players'!B$3:R$243,7,0),0)</f>
        <v>0</v>
      </c>
      <c r="H64" s="2" t="n">
        <f aca="false">IFERROR(VLOOKUP(A64,'ODI Players'!B$3:R$243,13,0),0)</f>
        <v>0</v>
      </c>
      <c r="I64" s="2" t="n">
        <f aca="false">IFERROR(VLOOKUP(A64,'ODI Players'!B$3:R$243,16,0),0)</f>
        <v>0</v>
      </c>
      <c r="J64" s="2" t="n">
        <f aca="false">IFERROR(VLOOKUP(A64,'T20 Players'!B$3:Q$94,4,0),0)</f>
        <v>0</v>
      </c>
      <c r="K64" s="3" t="n">
        <f aca="false">IFERROR(VLOOKUP(A64,'T20 Players'!B$3:Q$94,5,0),0)</f>
        <v>0</v>
      </c>
      <c r="L64" s="2" t="n">
        <f aca="false">IFERROR(VLOOKUP(A64,'T20 Players'!B$3:Q$94,11,0),0)</f>
        <v>0</v>
      </c>
      <c r="M64" s="3" t="n">
        <f aca="false">IFERROR(VLOOKUP(A64,'T20 Players'!B$3:Q$94,14,0),0)</f>
        <v>0</v>
      </c>
      <c r="N64" s="2" t="n">
        <f aca="false">B64+F64+J64</f>
        <v>29</v>
      </c>
      <c r="O64" s="2" t="n">
        <f aca="false">C64+G64+K64</f>
        <v>1018</v>
      </c>
      <c r="P64" s="2" t="n">
        <f aca="false">D64+H64+L64</f>
        <v>47</v>
      </c>
      <c r="Q64" s="2" t="n">
        <f aca="false">E64+I64+M64</f>
        <v>32</v>
      </c>
      <c r="R64" s="2" t="n">
        <f aca="false">SUM(O64:Q64)</f>
        <v>1097</v>
      </c>
    </row>
    <row r="65" customFormat="false" ht="13.8" hidden="false" customHeight="false" outlineLevel="0" collapsed="false">
      <c r="A65" s="2" t="s">
        <v>81</v>
      </c>
      <c r="B65" s="2" t="n">
        <f aca="false">IFERROR(VLOOKUP(A65,'Test Players'!B$3:$O449,4,0),0)</f>
        <v>29</v>
      </c>
      <c r="C65" s="2" t="n">
        <f aca="false">IFERROR(VLOOKUP(A65,'Test Players'!B$3:$O449,5,0),0)</f>
        <v>1105</v>
      </c>
      <c r="D65" s="2" t="n">
        <f aca="false">IFERROR(VLOOKUP(A65,'Test Players'!B$3:$O449,9,0),0)</f>
        <v>100</v>
      </c>
      <c r="E65" s="2" t="n">
        <f aca="false">IFERROR(VLOOKUP(A65,'Test Players'!B$3:$O449,13,0),0)</f>
        <v>8</v>
      </c>
      <c r="F65" s="2" t="n">
        <f aca="false">IFERROR(VLOOKUP(A65,'ODI Players'!B$3:R$243,4,0),0)</f>
        <v>120</v>
      </c>
      <c r="G65" s="2" t="n">
        <f aca="false">IFERROR(VLOOKUP(A65,'ODI Players'!B$3:R$243,7,0),0)</f>
        <v>1544</v>
      </c>
      <c r="H65" s="2" t="n">
        <f aca="false">IFERROR(VLOOKUP(A65,'ODI Players'!B$3:R$243,13,0),0)</f>
        <v>173</v>
      </c>
      <c r="I65" s="2" t="n">
        <f aca="false">IFERROR(VLOOKUP(A65,'ODI Players'!B$3:R$243,16,0),0)</f>
        <v>21</v>
      </c>
      <c r="J65" s="2" t="n">
        <f aca="false">IFERROR(VLOOKUP(A65,'T20 Players'!B$3:Q$94,4,0),0)</f>
        <v>24</v>
      </c>
      <c r="K65" s="3" t="n">
        <f aca="false">IFERROR(VLOOKUP(A65,'T20 Players'!B$3:Q$94,5,0),0)</f>
        <v>172</v>
      </c>
      <c r="L65" s="2" t="n">
        <f aca="false">IFERROR(VLOOKUP(A65,'T20 Players'!B$3:Q$94,11,0),0)</f>
        <v>28</v>
      </c>
      <c r="M65" s="3" t="n">
        <f aca="false">IFERROR(VLOOKUP(A65,'T20 Players'!B$3:Q$94,14,0),0)</f>
        <v>2</v>
      </c>
      <c r="N65" s="2" t="n">
        <f aca="false">B65+F65+J65</f>
        <v>173</v>
      </c>
      <c r="O65" s="2" t="n">
        <f aca="false">C65+G65+K65</f>
        <v>2821</v>
      </c>
      <c r="P65" s="2" t="n">
        <f aca="false">D65+H65+L65</f>
        <v>301</v>
      </c>
      <c r="Q65" s="2" t="n">
        <f aca="false">E65+I65+M65</f>
        <v>31</v>
      </c>
      <c r="R65" s="2" t="n">
        <f aca="false">SUM(O65:Q65)</f>
        <v>3153</v>
      </c>
    </row>
    <row r="66" customFormat="false" ht="13.8" hidden="false" customHeight="false" outlineLevel="0" collapsed="false">
      <c r="A66" s="2" t="s">
        <v>82</v>
      </c>
      <c r="B66" s="2" t="n">
        <f aca="false">IFERROR(VLOOKUP(A66,'Test Players'!B$3:$O604,4,0),0)</f>
        <v>6</v>
      </c>
      <c r="C66" s="2" t="n">
        <f aca="false">IFERROR(VLOOKUP(A66,'Test Players'!B$3:$O604,5,0),0)</f>
        <v>141</v>
      </c>
      <c r="D66" s="2" t="n">
        <f aca="false">IFERROR(VLOOKUP(A66,'Test Players'!B$3:$O604,9,0),0)</f>
        <v>0</v>
      </c>
      <c r="E66" s="2" t="n">
        <f aca="false">IFERROR(VLOOKUP(A66,'Test Players'!B$3:$O604,13,0),0)</f>
        <v>12</v>
      </c>
      <c r="F66" s="2" t="n">
        <f aca="false">IFERROR(VLOOKUP(A66,'ODI Players'!B$3:R$243,4,0),0)</f>
        <v>23</v>
      </c>
      <c r="G66" s="2" t="n">
        <f aca="false">IFERROR(VLOOKUP(A66,'ODI Players'!B$3:R$243,7,0),0)</f>
        <v>256</v>
      </c>
      <c r="H66" s="2" t="n">
        <f aca="false">IFERROR(VLOOKUP(A66,'ODI Players'!B$3:R$243,13,0),0)</f>
        <v>0</v>
      </c>
      <c r="I66" s="2" t="n">
        <f aca="false">IFERROR(VLOOKUP(A66,'ODI Players'!B$3:R$243,16,0),0)</f>
        <v>19</v>
      </c>
      <c r="J66" s="2" t="n">
        <f aca="false">IFERROR(VLOOKUP(A66,'T20 Players'!B$3:Q$94,4,0),0)</f>
        <v>0</v>
      </c>
      <c r="K66" s="3" t="n">
        <f aca="false">IFERROR(VLOOKUP(A66,'T20 Players'!B$3:Q$94,5,0),0)</f>
        <v>0</v>
      </c>
      <c r="L66" s="2" t="n">
        <f aca="false">IFERROR(VLOOKUP(A66,'T20 Players'!B$3:Q$94,11,0),0)</f>
        <v>0</v>
      </c>
      <c r="M66" s="3" t="n">
        <f aca="false">IFERROR(VLOOKUP(A66,'T20 Players'!B$3:Q$94,14,0),0)</f>
        <v>0</v>
      </c>
      <c r="N66" s="2" t="n">
        <f aca="false">B66+F66+J66</f>
        <v>29</v>
      </c>
      <c r="O66" s="2" t="n">
        <f aca="false">C66+G66+K66</f>
        <v>397</v>
      </c>
      <c r="P66" s="2" t="n">
        <f aca="false">D66+H66+L66</f>
        <v>0</v>
      </c>
      <c r="Q66" s="2" t="n">
        <f aca="false">E66+I66+M66</f>
        <v>31</v>
      </c>
      <c r="R66" s="2" t="n">
        <f aca="false">SUM(O66:Q66)</f>
        <v>428</v>
      </c>
    </row>
    <row r="67" customFormat="false" ht="13.8" hidden="false" customHeight="false" outlineLevel="0" collapsed="false">
      <c r="A67" s="2" t="s">
        <v>83</v>
      </c>
      <c r="B67" s="2" t="n">
        <f aca="false">IFERROR(VLOOKUP(A67,'Test Players'!B$3:$O384,4,0),0)</f>
        <v>67</v>
      </c>
      <c r="C67" s="2" t="n">
        <f aca="false">IFERROR(VLOOKUP(A67,'Test Players'!B$3:$O384,5,0),0)</f>
        <v>656</v>
      </c>
      <c r="D67" s="2" t="n">
        <f aca="false">IFERROR(VLOOKUP(A67,'Test Players'!B$3:$O384,9,0),0)</f>
        <v>266</v>
      </c>
      <c r="E67" s="2" t="n">
        <f aca="false">IFERROR(VLOOKUP(A67,'Test Players'!B$3:$O384,13,0),0)</f>
        <v>26</v>
      </c>
      <c r="F67" s="2" t="n">
        <f aca="false">IFERROR(VLOOKUP(A67,'ODI Players'!B$3:R$243,4,0),0)</f>
        <v>10</v>
      </c>
      <c r="G67" s="2" t="n">
        <f aca="false">IFERROR(VLOOKUP(A67,'ODI Players'!B$3:R$243,7,0),0)</f>
        <v>31</v>
      </c>
      <c r="H67" s="2" t="n">
        <f aca="false">IFERROR(VLOOKUP(A67,'ODI Players'!B$3:R$243,13,0),0)</f>
        <v>7</v>
      </c>
      <c r="I67" s="2" t="n">
        <f aca="false">IFERROR(VLOOKUP(A67,'ODI Players'!B$3:R$243,16,0),0)</f>
        <v>4</v>
      </c>
      <c r="J67" s="2" t="n">
        <f aca="false">IFERROR(VLOOKUP(A67,'T20 Players'!B$3:Q$94,4,0),0)</f>
        <v>0</v>
      </c>
      <c r="K67" s="3" t="n">
        <f aca="false">IFERROR(VLOOKUP(A67,'T20 Players'!B$3:Q$94,5,0),0)</f>
        <v>0</v>
      </c>
      <c r="L67" s="2" t="n">
        <f aca="false">IFERROR(VLOOKUP(A67,'T20 Players'!B$3:Q$94,11,0),0)</f>
        <v>0</v>
      </c>
      <c r="M67" s="3" t="n">
        <f aca="false">IFERROR(VLOOKUP(A67,'T20 Players'!B$3:Q$94,14,0),0)</f>
        <v>0</v>
      </c>
      <c r="N67" s="2" t="n">
        <f aca="false">B67+F67+J67</f>
        <v>77</v>
      </c>
      <c r="O67" s="2" t="n">
        <f aca="false">C67+G67+K67</f>
        <v>687</v>
      </c>
      <c r="P67" s="2" t="n">
        <f aca="false">D67+H67+L67</f>
        <v>273</v>
      </c>
      <c r="Q67" s="2" t="n">
        <f aca="false">E67+I67+M67</f>
        <v>30</v>
      </c>
      <c r="R67" s="2" t="n">
        <f aca="false">SUM(O67:Q67)</f>
        <v>990</v>
      </c>
    </row>
    <row r="68" customFormat="false" ht="13.8" hidden="false" customHeight="false" outlineLevel="0" collapsed="false">
      <c r="A68" s="2" t="s">
        <v>84</v>
      </c>
      <c r="B68" s="2" t="n">
        <f aca="false">IFERROR(VLOOKUP(A68,'Test Players'!B$3:$O311,4,0),0)</f>
        <v>20</v>
      </c>
      <c r="C68" s="2" t="n">
        <f aca="false">IFERROR(VLOOKUP(A68,'Test Players'!B$3:$O311,5,0),0)</f>
        <v>43</v>
      </c>
      <c r="D68" s="2" t="n">
        <f aca="false">IFERROR(VLOOKUP(A68,'Test Players'!B$3:$O311,9,0),0)</f>
        <v>83</v>
      </c>
      <c r="E68" s="2" t="n">
        <f aca="false">IFERROR(VLOOKUP(A68,'Test Players'!B$3:$O311,13,0),0)</f>
        <v>6</v>
      </c>
      <c r="F68" s="2" t="n">
        <f aca="false">IFERROR(VLOOKUP(A68,'ODI Players'!B$3:R$243,4,0),0)</f>
        <v>67</v>
      </c>
      <c r="G68" s="2" t="n">
        <f aca="false">IFERROR(VLOOKUP(A68,'ODI Players'!B$3:R$243,7,0),0)</f>
        <v>19</v>
      </c>
      <c r="H68" s="2" t="n">
        <f aca="false">IFERROR(VLOOKUP(A68,'ODI Players'!B$3:R$243,13,0),0)</f>
        <v>108</v>
      </c>
      <c r="I68" s="2" t="n">
        <f aca="false">IFERROR(VLOOKUP(A68,'ODI Players'!B$3:R$243,16,0),0)</f>
        <v>17</v>
      </c>
      <c r="J68" s="2" t="n">
        <f aca="false">IFERROR(VLOOKUP(A68,'T20 Players'!B$3:Q$94,4,0),0)</f>
        <v>50</v>
      </c>
      <c r="K68" s="3" t="n">
        <f aca="false">IFERROR(VLOOKUP(A68,'T20 Players'!B$3:Q$94,5,0),0)</f>
        <v>8</v>
      </c>
      <c r="L68" s="2" t="n">
        <f aca="false">IFERROR(VLOOKUP(A68,'T20 Players'!B$3:Q$94,11,0),0)</f>
        <v>59</v>
      </c>
      <c r="M68" s="3" t="n">
        <f aca="false">IFERROR(VLOOKUP(A68,'T20 Players'!B$3:Q$94,14,0),0)</f>
        <v>7</v>
      </c>
      <c r="N68" s="2" t="n">
        <f aca="false">B68+F68+J68</f>
        <v>137</v>
      </c>
      <c r="O68" s="2" t="n">
        <f aca="false">C68+G68+K68</f>
        <v>70</v>
      </c>
      <c r="P68" s="2" t="n">
        <f aca="false">D68+H68+L68</f>
        <v>250</v>
      </c>
      <c r="Q68" s="2" t="n">
        <f aca="false">E68+I68+M68</f>
        <v>30</v>
      </c>
      <c r="R68" s="2" t="n">
        <f aca="false">SUM(O68:Q68)</f>
        <v>350</v>
      </c>
    </row>
    <row r="69" customFormat="false" ht="13.8" hidden="false" customHeight="false" outlineLevel="0" collapsed="false">
      <c r="A69" s="2" t="s">
        <v>85</v>
      </c>
      <c r="B69" s="2" t="n">
        <f aca="false">IFERROR(VLOOKUP(A69,'Test Players'!B$3:$O531,4,0),0)</f>
        <v>51</v>
      </c>
      <c r="C69" s="2" t="n">
        <f aca="false">IFERROR(VLOOKUP(A69,'Test Players'!B$3:$O531,5,0),0)</f>
        <v>3202</v>
      </c>
      <c r="D69" s="2" t="n">
        <f aca="false">IFERROR(VLOOKUP(A69,'Test Players'!B$3:$O531,9,0),0)</f>
        <v>0</v>
      </c>
      <c r="E69" s="2" t="n">
        <f aca="false">IFERROR(VLOOKUP(A69,'Test Players'!B$3:$O531,13,0),0)</f>
        <v>9</v>
      </c>
      <c r="F69" s="2" t="n">
        <f aca="false">IFERROR(VLOOKUP(A69,'ODI Players'!B$3:R$243,4,0),0)</f>
        <v>136</v>
      </c>
      <c r="G69" s="2" t="n">
        <f aca="false">IFERROR(VLOOKUP(A69,'ODI Players'!B$3:R$243,7,0),0)</f>
        <v>4413</v>
      </c>
      <c r="H69" s="2" t="n">
        <f aca="false">IFERROR(VLOOKUP(A69,'ODI Players'!B$3:R$243,13,0),0)</f>
        <v>0</v>
      </c>
      <c r="I69" s="2" t="n">
        <f aca="false">IFERROR(VLOOKUP(A69,'ODI Players'!B$3:R$243,16,0),0)</f>
        <v>20</v>
      </c>
      <c r="J69" s="2" t="n">
        <f aca="false">IFERROR(VLOOKUP(A69,'T20 Players'!B$3:Q$94,4,0),0)</f>
        <v>0</v>
      </c>
      <c r="K69" s="3" t="n">
        <f aca="false">IFERROR(VLOOKUP(A69,'T20 Players'!B$3:Q$94,5,0),0)</f>
        <v>0</v>
      </c>
      <c r="L69" s="2" t="n">
        <f aca="false">IFERROR(VLOOKUP(A69,'T20 Players'!B$3:Q$94,11,0),0)</f>
        <v>0</v>
      </c>
      <c r="M69" s="3" t="n">
        <f aca="false">IFERROR(VLOOKUP(A69,'T20 Players'!B$3:Q$94,14,0),0)</f>
        <v>0</v>
      </c>
      <c r="N69" s="2" t="n">
        <f aca="false">B69+F69+J69</f>
        <v>187</v>
      </c>
      <c r="O69" s="2" t="n">
        <f aca="false">C69+G69+K69</f>
        <v>7615</v>
      </c>
      <c r="P69" s="2" t="n">
        <f aca="false">D69+H69+L69</f>
        <v>0</v>
      </c>
      <c r="Q69" s="2" t="n">
        <f aca="false">E69+I69+M69</f>
        <v>29</v>
      </c>
      <c r="R69" s="2" t="n">
        <f aca="false">SUM(O69:Q69)</f>
        <v>7644</v>
      </c>
    </row>
    <row r="70" customFormat="false" ht="13.8" hidden="false" customHeight="false" outlineLevel="0" collapsed="false">
      <c r="A70" s="2" t="s">
        <v>86</v>
      </c>
      <c r="B70" s="2" t="n">
        <f aca="false">IFERROR(VLOOKUP(A70,'Test Players'!B$3:$O392,4,0),0)</f>
        <v>5</v>
      </c>
      <c r="C70" s="2" t="n">
        <f aca="false">IFERROR(VLOOKUP(A70,'Test Players'!B$3:$O392,5,0),0)</f>
        <v>171</v>
      </c>
      <c r="D70" s="2" t="n">
        <f aca="false">IFERROR(VLOOKUP(A70,'Test Players'!B$3:$O392,9,0),0)</f>
        <v>0</v>
      </c>
      <c r="E70" s="2" t="n">
        <f aca="false">IFERROR(VLOOKUP(A70,'Test Players'!B$3:$O392,13,0),0)</f>
        <v>14</v>
      </c>
      <c r="F70" s="2" t="n">
        <f aca="false">IFERROR(VLOOKUP(A70,'ODI Players'!B$3:R$243,4,0),0)</f>
        <v>36</v>
      </c>
      <c r="G70" s="2" t="n">
        <f aca="false">IFERROR(VLOOKUP(A70,'ODI Players'!B$3:R$243,7,0),0)</f>
        <v>290</v>
      </c>
      <c r="H70" s="2" t="n">
        <f aca="false">IFERROR(VLOOKUP(A70,'ODI Players'!B$3:R$243,13,0),0)</f>
        <v>0</v>
      </c>
      <c r="I70" s="2" t="n">
        <f aca="false">IFERROR(VLOOKUP(A70,'ODI Players'!B$3:R$243,16,0),0)</f>
        <v>15</v>
      </c>
      <c r="J70" s="2" t="n">
        <f aca="false">IFERROR(VLOOKUP(A70,'T20 Players'!B$3:Q$94,4,0),0)</f>
        <v>0</v>
      </c>
      <c r="K70" s="3" t="n">
        <f aca="false">IFERROR(VLOOKUP(A70,'T20 Players'!B$3:Q$94,5,0),0)</f>
        <v>0</v>
      </c>
      <c r="L70" s="2" t="n">
        <f aca="false">IFERROR(VLOOKUP(A70,'T20 Players'!B$3:Q$94,11,0),0)</f>
        <v>0</v>
      </c>
      <c r="M70" s="3" t="n">
        <f aca="false">IFERROR(VLOOKUP(A70,'T20 Players'!B$3:Q$94,14,0),0)</f>
        <v>0</v>
      </c>
      <c r="N70" s="2" t="n">
        <f aca="false">B70+F70+J70</f>
        <v>41</v>
      </c>
      <c r="O70" s="2" t="n">
        <f aca="false">C70+G70+K70</f>
        <v>461</v>
      </c>
      <c r="P70" s="2" t="n">
        <f aca="false">D70+H70+L70</f>
        <v>0</v>
      </c>
      <c r="Q70" s="2" t="n">
        <f aca="false">E70+I70+M70</f>
        <v>29</v>
      </c>
      <c r="R70" s="2" t="n">
        <f aca="false">SUM(O70:Q70)</f>
        <v>490</v>
      </c>
    </row>
    <row r="71" customFormat="false" ht="13.8" hidden="false" customHeight="false" outlineLevel="0" collapsed="false">
      <c r="A71" s="2" t="s">
        <v>87</v>
      </c>
      <c r="B71" s="2" t="n">
        <f aca="false">IFERROR(VLOOKUP(A71,'Test Players'!B$3:$O595,4,0),0)</f>
        <v>1</v>
      </c>
      <c r="C71" s="2" t="n">
        <f aca="false">IFERROR(VLOOKUP(A71,'Test Players'!B$3:$O595,5,0),0)</f>
        <v>15</v>
      </c>
      <c r="D71" s="2" t="n">
        <f aca="false">IFERROR(VLOOKUP(A71,'Test Players'!B$3:$O595,9,0),0)</f>
        <v>0</v>
      </c>
      <c r="E71" s="2" t="n">
        <f aca="false">IFERROR(VLOOKUP(A71,'Test Players'!B$3:$O595,13,0),0)</f>
        <v>1</v>
      </c>
      <c r="F71" s="2" t="n">
        <f aca="false">IFERROR(VLOOKUP(A71,'ODI Players'!B$3:R$243,4,0),0)</f>
        <v>34</v>
      </c>
      <c r="G71" s="2" t="n">
        <f aca="false">IFERROR(VLOOKUP(A71,'ODI Players'!B$3:R$243,7,0),0)</f>
        <v>362</v>
      </c>
      <c r="H71" s="2" t="n">
        <f aca="false">IFERROR(VLOOKUP(A71,'ODI Players'!B$3:R$243,13,0),0)</f>
        <v>0</v>
      </c>
      <c r="I71" s="2" t="n">
        <f aca="false">IFERROR(VLOOKUP(A71,'ODI Players'!B$3:R$243,16,0),0)</f>
        <v>27</v>
      </c>
      <c r="J71" s="2" t="n">
        <f aca="false">IFERROR(VLOOKUP(A71,'T20 Players'!B$3:Q$94,4,0),0)</f>
        <v>0</v>
      </c>
      <c r="K71" s="3" t="n">
        <f aca="false">IFERROR(VLOOKUP(A71,'T20 Players'!B$3:Q$94,5,0),0)</f>
        <v>0</v>
      </c>
      <c r="L71" s="2" t="n">
        <f aca="false">IFERROR(VLOOKUP(A71,'T20 Players'!B$3:Q$94,11,0),0)</f>
        <v>0</v>
      </c>
      <c r="M71" s="3" t="n">
        <f aca="false">IFERROR(VLOOKUP(A71,'T20 Players'!B$3:Q$94,14,0),0)</f>
        <v>0</v>
      </c>
      <c r="N71" s="2" t="n">
        <f aca="false">B71+F71+J71</f>
        <v>35</v>
      </c>
      <c r="O71" s="2" t="n">
        <f aca="false">C71+G71+K71</f>
        <v>377</v>
      </c>
      <c r="P71" s="2" t="n">
        <f aca="false">D71+H71+L71</f>
        <v>0</v>
      </c>
      <c r="Q71" s="2" t="n">
        <f aca="false">E71+I71+M71</f>
        <v>28</v>
      </c>
      <c r="R71" s="2" t="n">
        <f aca="false">SUM(O71:Q71)</f>
        <v>405</v>
      </c>
    </row>
    <row r="72" customFormat="false" ht="13.8" hidden="false" customHeight="false" outlineLevel="0" collapsed="false">
      <c r="A72" s="2" t="s">
        <v>88</v>
      </c>
      <c r="B72" s="2" t="n">
        <f aca="false">IFERROR(VLOOKUP(A72,'Test Players'!B$3:$O598,4,0),0)</f>
        <v>3</v>
      </c>
      <c r="C72" s="2" t="n">
        <f aca="false">IFERROR(VLOOKUP(A72,'Test Players'!B$3:$O598,5,0),0)</f>
        <v>31</v>
      </c>
      <c r="D72" s="2" t="n">
        <f aca="false">IFERROR(VLOOKUP(A72,'Test Players'!B$3:$O598,9,0),0)</f>
        <v>0</v>
      </c>
      <c r="E72" s="2" t="n">
        <f aca="false">IFERROR(VLOOKUP(A72,'Test Players'!B$3:$O598,13,0),0)</f>
        <v>11</v>
      </c>
      <c r="F72" s="2" t="n">
        <f aca="false">IFERROR(VLOOKUP(A72,'ODI Players'!B$3:R$243,4,0),0)</f>
        <v>22</v>
      </c>
      <c r="G72" s="2" t="n">
        <f aca="false">IFERROR(VLOOKUP(A72,'ODI Players'!B$3:R$243,7,0),0)</f>
        <v>72</v>
      </c>
      <c r="H72" s="2" t="n">
        <f aca="false">IFERROR(VLOOKUP(A72,'ODI Players'!B$3:R$243,13,0),0)</f>
        <v>0</v>
      </c>
      <c r="I72" s="2" t="n">
        <f aca="false">IFERROR(VLOOKUP(A72,'ODI Players'!B$3:R$243,16,0),0)</f>
        <v>17</v>
      </c>
      <c r="J72" s="2" t="n">
        <f aca="false">IFERROR(VLOOKUP(A72,'T20 Players'!B$3:Q$94,4,0),0)</f>
        <v>0</v>
      </c>
      <c r="K72" s="3" t="n">
        <f aca="false">IFERROR(VLOOKUP(A72,'T20 Players'!B$3:Q$94,5,0),0)</f>
        <v>0</v>
      </c>
      <c r="L72" s="2" t="n">
        <f aca="false">IFERROR(VLOOKUP(A72,'T20 Players'!B$3:Q$94,11,0),0)</f>
        <v>0</v>
      </c>
      <c r="M72" s="3" t="n">
        <f aca="false">IFERROR(VLOOKUP(A72,'T20 Players'!B$3:Q$94,14,0),0)</f>
        <v>0</v>
      </c>
      <c r="N72" s="2" t="n">
        <f aca="false">B72+F72+J72</f>
        <v>25</v>
      </c>
      <c r="O72" s="2" t="n">
        <f aca="false">C72+G72+K72</f>
        <v>103</v>
      </c>
      <c r="P72" s="2" t="n">
        <f aca="false">D72+H72+L72</f>
        <v>0</v>
      </c>
      <c r="Q72" s="2" t="n">
        <f aca="false">E72+I72+M72</f>
        <v>28</v>
      </c>
      <c r="R72" s="2" t="n">
        <f aca="false">SUM(O72:Q72)</f>
        <v>131</v>
      </c>
    </row>
    <row r="73" customFormat="false" ht="13.8" hidden="false" customHeight="false" outlineLevel="0" collapsed="false">
      <c r="A73" s="2" t="s">
        <v>89</v>
      </c>
      <c r="B73" s="2" t="n">
        <f aca="false">IFERROR(VLOOKUP(A73,'Test Players'!B$3:$O503,4,0),0)</f>
        <v>35</v>
      </c>
      <c r="C73" s="2" t="n">
        <f aca="false">IFERROR(VLOOKUP(A73,'Test Players'!B$3:$O503,5,0),0)</f>
        <v>99</v>
      </c>
      <c r="D73" s="2" t="n">
        <f aca="false">IFERROR(VLOOKUP(A73,'Test Players'!B$3:$O503,9,0),0)</f>
        <v>88</v>
      </c>
      <c r="E73" s="2" t="n">
        <f aca="false">IFERROR(VLOOKUP(A73,'Test Players'!B$3:$O503,13,0),0)</f>
        <v>9</v>
      </c>
      <c r="F73" s="2" t="n">
        <f aca="false">IFERROR(VLOOKUP(A73,'ODI Players'!B$3:R$243,4,0),0)</f>
        <v>59</v>
      </c>
      <c r="G73" s="2" t="n">
        <f aca="false">IFERROR(VLOOKUP(A73,'ODI Players'!B$3:R$243,7,0),0)</f>
        <v>49</v>
      </c>
      <c r="H73" s="2" t="n">
        <f aca="false">IFERROR(VLOOKUP(A73,'ODI Players'!B$3:R$243,13,0),0)</f>
        <v>66</v>
      </c>
      <c r="I73" s="2" t="n">
        <f aca="false">IFERROR(VLOOKUP(A73,'ODI Players'!B$3:R$243,16,0),0)</f>
        <v>18</v>
      </c>
      <c r="J73" s="2" t="n">
        <f aca="false">IFERROR(VLOOKUP(A73,'T20 Players'!B$3:Q$94,4,0),0)</f>
        <v>0</v>
      </c>
      <c r="K73" s="3" t="n">
        <f aca="false">IFERROR(VLOOKUP(A73,'T20 Players'!B$3:Q$94,5,0),0)</f>
        <v>0</v>
      </c>
      <c r="L73" s="2" t="n">
        <f aca="false">IFERROR(VLOOKUP(A73,'T20 Players'!B$3:Q$94,11,0),0)</f>
        <v>0</v>
      </c>
      <c r="M73" s="3" t="n">
        <f aca="false">IFERROR(VLOOKUP(A73,'T20 Players'!B$3:Q$94,14,0),0)</f>
        <v>0</v>
      </c>
      <c r="N73" s="2" t="n">
        <f aca="false">B73+F73+J73</f>
        <v>94</v>
      </c>
      <c r="O73" s="2" t="n">
        <f aca="false">C73+G73+K73</f>
        <v>148</v>
      </c>
      <c r="P73" s="2" t="n">
        <f aca="false">D73+H73+L73</f>
        <v>154</v>
      </c>
      <c r="Q73" s="2" t="n">
        <f aca="false">E73+I73+M73</f>
        <v>27</v>
      </c>
      <c r="R73" s="2" t="n">
        <f aca="false">SUM(O73:Q73)</f>
        <v>329</v>
      </c>
    </row>
    <row r="74" customFormat="false" ht="13.8" hidden="false" customHeight="false" outlineLevel="0" collapsed="false">
      <c r="A74" s="2" t="s">
        <v>90</v>
      </c>
      <c r="B74" s="2" t="n">
        <f aca="false">IFERROR(VLOOKUP(A74,'Test Players'!B$3:$O682,4,0),0)</f>
        <v>31</v>
      </c>
      <c r="C74" s="2" t="n">
        <f aca="false">IFERROR(VLOOKUP(A74,'Test Players'!B$3:$O682,5,0),0)</f>
        <v>1944</v>
      </c>
      <c r="D74" s="2" t="n">
        <f aca="false">IFERROR(VLOOKUP(A74,'Test Players'!B$3:$O682,9,0),0)</f>
        <v>2</v>
      </c>
      <c r="E74" s="2" t="n">
        <f aca="false">IFERROR(VLOOKUP(A74,'Test Players'!B$3:$O682,13,0),0)</f>
        <v>27</v>
      </c>
      <c r="F74" s="2" t="n">
        <f aca="false">IFERROR(VLOOKUP(A74,'ODI Players'!B$3:R$243,4,0),0)</f>
        <v>2</v>
      </c>
      <c r="G74" s="2" t="n">
        <f aca="false">IFERROR(VLOOKUP(A74,'ODI Players'!B$3:R$243,7,0),0)</f>
        <v>10</v>
      </c>
      <c r="H74" s="2" t="n">
        <f aca="false">IFERROR(VLOOKUP(A74,'ODI Players'!B$3:R$243,13,0),0)</f>
        <v>0</v>
      </c>
      <c r="I74" s="2" t="n">
        <f aca="false">IFERROR(VLOOKUP(A74,'ODI Players'!B$3:R$243,16,0),0)</f>
        <v>0</v>
      </c>
      <c r="J74" s="2" t="n">
        <f aca="false">IFERROR(VLOOKUP(A74,'T20 Players'!B$3:Q$94,4,0),0)</f>
        <v>0</v>
      </c>
      <c r="K74" s="3" t="n">
        <f aca="false">IFERROR(VLOOKUP(A74,'T20 Players'!B$3:Q$94,5,0),0)</f>
        <v>0</v>
      </c>
      <c r="L74" s="2" t="n">
        <f aca="false">IFERROR(VLOOKUP(A74,'T20 Players'!B$3:Q$94,11,0),0)</f>
        <v>0</v>
      </c>
      <c r="M74" s="3" t="n">
        <f aca="false">IFERROR(VLOOKUP(A74,'T20 Players'!B$3:Q$94,14,0),0)</f>
        <v>0</v>
      </c>
      <c r="N74" s="2" t="n">
        <f aca="false">B74+F74+J74</f>
        <v>33</v>
      </c>
      <c r="O74" s="2" t="n">
        <f aca="false">C74+G74+K74</f>
        <v>1954</v>
      </c>
      <c r="P74" s="2" t="n">
        <f aca="false">D74+H74+L74</f>
        <v>2</v>
      </c>
      <c r="Q74" s="2" t="n">
        <f aca="false">E74+I74+M74</f>
        <v>27</v>
      </c>
      <c r="R74" s="2" t="n">
        <f aca="false">SUM(O74:Q74)</f>
        <v>1983</v>
      </c>
    </row>
    <row r="75" customFormat="false" ht="13.8" hidden="false" customHeight="false" outlineLevel="0" collapsed="false">
      <c r="A75" s="2" t="s">
        <v>91</v>
      </c>
      <c r="B75" s="2" t="n">
        <f aca="false">IFERROR(VLOOKUP(A75,'Test Players'!B$3:$O510,4,0),0)</f>
        <v>46</v>
      </c>
      <c r="C75" s="2" t="n">
        <f aca="false">IFERROR(VLOOKUP(A75,'Test Players'!B$3:$O510,5,0),0)</f>
        <v>2793</v>
      </c>
      <c r="D75" s="2" t="n">
        <f aca="false">IFERROR(VLOOKUP(A75,'Test Players'!B$3:$O510,9,0),0)</f>
        <v>1</v>
      </c>
      <c r="E75" s="2" t="n">
        <f aca="false">IFERROR(VLOOKUP(A75,'Test Players'!B$3:$O510,13,0),0)</f>
        <v>27</v>
      </c>
      <c r="F75" s="2" t="n">
        <f aca="false">IFERROR(VLOOKUP(A75,'ODI Players'!B$3:R$243,4,0),0)</f>
        <v>0</v>
      </c>
      <c r="G75" s="2" t="n">
        <f aca="false">IFERROR(VLOOKUP(A75,'ODI Players'!B$3:R$243,7,0),0)</f>
        <v>0</v>
      </c>
      <c r="H75" s="2" t="n">
        <f aca="false">IFERROR(VLOOKUP(A75,'ODI Players'!B$3:R$243,13,0),0)</f>
        <v>0</v>
      </c>
      <c r="I75" s="2" t="n">
        <f aca="false">IFERROR(VLOOKUP(A75,'ODI Players'!B$3:R$243,16,0),0)</f>
        <v>0</v>
      </c>
      <c r="J75" s="2" t="n">
        <f aca="false">IFERROR(VLOOKUP(A75,'T20 Players'!B$3:Q$94,4,0),0)</f>
        <v>0</v>
      </c>
      <c r="K75" s="3" t="n">
        <f aca="false">IFERROR(VLOOKUP(A75,'T20 Players'!B$3:Q$94,5,0),0)</f>
        <v>0</v>
      </c>
      <c r="L75" s="2" t="n">
        <f aca="false">IFERROR(VLOOKUP(A75,'T20 Players'!B$3:Q$94,11,0),0)</f>
        <v>0</v>
      </c>
      <c r="M75" s="3" t="n">
        <f aca="false">IFERROR(VLOOKUP(A75,'T20 Players'!B$3:Q$94,14,0),0)</f>
        <v>0</v>
      </c>
      <c r="N75" s="2" t="n">
        <f aca="false">B75+F75+J75</f>
        <v>46</v>
      </c>
      <c r="O75" s="2" t="n">
        <f aca="false">C75+G75+K75</f>
        <v>2793</v>
      </c>
      <c r="P75" s="2" t="n">
        <f aca="false">D75+H75+L75</f>
        <v>1</v>
      </c>
      <c r="Q75" s="2" t="n">
        <f aca="false">E75+I75+M75</f>
        <v>27</v>
      </c>
      <c r="R75" s="2" t="n">
        <f aca="false">SUM(O75:Q75)</f>
        <v>2821</v>
      </c>
    </row>
    <row r="76" customFormat="false" ht="13.8" hidden="false" customHeight="false" outlineLevel="0" collapsed="false">
      <c r="A76" s="2" t="s">
        <v>92</v>
      </c>
      <c r="B76" s="2" t="n">
        <f aca="false">IFERROR(VLOOKUP(A76,'Test Players'!B$3:$O365,4,0),0)</f>
        <v>17</v>
      </c>
      <c r="C76" s="2" t="n">
        <f aca="false">IFERROR(VLOOKUP(A76,'Test Players'!B$3:$O365,5,0),0)</f>
        <v>77</v>
      </c>
      <c r="D76" s="2" t="n">
        <f aca="false">IFERROR(VLOOKUP(A76,'Test Players'!B$3:$O365,9,0),0)</f>
        <v>44</v>
      </c>
      <c r="E76" s="2" t="n">
        <f aca="false">IFERROR(VLOOKUP(A76,'Test Players'!B$3:$O365,13,0),0)</f>
        <v>5</v>
      </c>
      <c r="F76" s="2" t="n">
        <f aca="false">IFERROR(VLOOKUP(A76,'ODI Players'!B$3:R$243,4,0),0)</f>
        <v>117</v>
      </c>
      <c r="G76" s="2" t="n">
        <f aca="false">IFERROR(VLOOKUP(A76,'ODI Players'!B$3:R$243,7,0),0)</f>
        <v>140</v>
      </c>
      <c r="H76" s="2" t="n">
        <f aca="false">IFERROR(VLOOKUP(A76,'ODI Players'!B$3:R$243,13,0),0)</f>
        <v>155</v>
      </c>
      <c r="I76" s="2" t="n">
        <f aca="false">IFERROR(VLOOKUP(A76,'ODI Players'!B$3:R$243,16,0),0)</f>
        <v>17</v>
      </c>
      <c r="J76" s="2" t="n">
        <f aca="false">IFERROR(VLOOKUP(A76,'T20 Players'!B$3:Q$94,4,0),0)</f>
        <v>27</v>
      </c>
      <c r="K76" s="3" t="n">
        <f aca="false">IFERROR(VLOOKUP(A76,'T20 Players'!B$3:Q$94,5,0),0)</f>
        <v>28</v>
      </c>
      <c r="L76" s="2" t="n">
        <f aca="false">IFERROR(VLOOKUP(A76,'T20 Players'!B$3:Q$94,11,0),0)</f>
        <v>34</v>
      </c>
      <c r="M76" s="3" t="n">
        <f aca="false">IFERROR(VLOOKUP(A76,'T20 Players'!B$3:Q$94,14,0),0)</f>
        <v>4</v>
      </c>
      <c r="N76" s="2" t="n">
        <f aca="false">B76+F76+J76</f>
        <v>161</v>
      </c>
      <c r="O76" s="2" t="n">
        <f aca="false">C76+G76+K76</f>
        <v>245</v>
      </c>
      <c r="P76" s="2" t="n">
        <f aca="false">D76+H76+L76</f>
        <v>233</v>
      </c>
      <c r="Q76" s="2" t="n">
        <f aca="false">E76+I76+M76</f>
        <v>26</v>
      </c>
      <c r="R76" s="2" t="n">
        <f aca="false">SUM(O76:Q76)</f>
        <v>504</v>
      </c>
    </row>
    <row r="77" customFormat="false" ht="13.8" hidden="false" customHeight="false" outlineLevel="0" collapsed="false">
      <c r="A77" s="2" t="s">
        <v>93</v>
      </c>
      <c r="B77" s="2" t="n">
        <f aca="false">IFERROR(VLOOKUP(A77,'Test Players'!B$3:$O639,4,0),0)</f>
        <v>15</v>
      </c>
      <c r="C77" s="2" t="n">
        <f aca="false">IFERROR(VLOOKUP(A77,'Test Players'!B$3:$O639,5,0),0)</f>
        <v>352</v>
      </c>
      <c r="D77" s="2" t="n">
        <f aca="false">IFERROR(VLOOKUP(A77,'Test Players'!B$3:$O639,9,0),0)</f>
        <v>41</v>
      </c>
      <c r="E77" s="2" t="n">
        <f aca="false">IFERROR(VLOOKUP(A77,'Test Players'!B$3:$O639,13,0),0)</f>
        <v>7</v>
      </c>
      <c r="F77" s="2" t="n">
        <f aca="false">IFERROR(VLOOKUP(A77,'ODI Players'!B$3:R$243,4,0),0)</f>
        <v>69</v>
      </c>
      <c r="G77" s="2" t="n">
        <f aca="false">IFERROR(VLOOKUP(A77,'ODI Players'!B$3:R$243,7,0),0)</f>
        <v>584</v>
      </c>
      <c r="H77" s="2" t="n">
        <f aca="false">IFERROR(VLOOKUP(A77,'ODI Players'!B$3:R$243,13,0),0)</f>
        <v>69</v>
      </c>
      <c r="I77" s="2" t="n">
        <f aca="false">IFERROR(VLOOKUP(A77,'ODI Players'!B$3:R$243,16,0),0)</f>
        <v>19</v>
      </c>
      <c r="J77" s="2" t="n">
        <f aca="false">IFERROR(VLOOKUP(A77,'T20 Players'!B$3:Q$94,4,0),0)</f>
        <v>0</v>
      </c>
      <c r="K77" s="3" t="n">
        <f aca="false">IFERROR(VLOOKUP(A77,'T20 Players'!B$3:Q$94,5,0),0)</f>
        <v>0</v>
      </c>
      <c r="L77" s="2" t="n">
        <f aca="false">IFERROR(VLOOKUP(A77,'T20 Players'!B$3:Q$94,11,0),0)</f>
        <v>0</v>
      </c>
      <c r="M77" s="3" t="n">
        <f aca="false">IFERROR(VLOOKUP(A77,'T20 Players'!B$3:Q$94,14,0),0)</f>
        <v>0</v>
      </c>
      <c r="N77" s="2" t="n">
        <f aca="false">B77+F77+J77</f>
        <v>84</v>
      </c>
      <c r="O77" s="2" t="n">
        <f aca="false">C77+G77+K77</f>
        <v>936</v>
      </c>
      <c r="P77" s="2" t="n">
        <f aca="false">D77+H77+L77</f>
        <v>110</v>
      </c>
      <c r="Q77" s="2" t="n">
        <f aca="false">E77+I77+M77</f>
        <v>26</v>
      </c>
      <c r="R77" s="2" t="n">
        <f aca="false">SUM(O77:Q77)</f>
        <v>1072</v>
      </c>
    </row>
    <row r="78" customFormat="false" ht="13.8" hidden="false" customHeight="false" outlineLevel="0" collapsed="false">
      <c r="A78" s="2" t="s">
        <v>94</v>
      </c>
      <c r="B78" s="2" t="n">
        <f aca="false">IFERROR(VLOOKUP(A78,'Test Players'!B$3:$O690,4,0),0)</f>
        <v>0</v>
      </c>
      <c r="C78" s="2" t="n">
        <f aca="false">IFERROR(VLOOKUP(A78,'Test Players'!B$3:$O690,5,0),0)</f>
        <v>0</v>
      </c>
      <c r="D78" s="2" t="n">
        <f aca="false">IFERROR(VLOOKUP(A78,'Test Players'!B$3:$O690,9,0),0)</f>
        <v>0</v>
      </c>
      <c r="E78" s="2" t="n">
        <f aca="false">IFERROR(VLOOKUP(A78,'Test Players'!B$3:$O690,13,0),0)</f>
        <v>0</v>
      </c>
      <c r="F78" s="2" t="n">
        <f aca="false">IFERROR(VLOOKUP(A78,'ODI Players'!B$3:R$243,4,0),0)</f>
        <v>57</v>
      </c>
      <c r="G78" s="2" t="n">
        <f aca="false">IFERROR(VLOOKUP(A78,'ODI Players'!B$3:R$243,7,0),0)</f>
        <v>810</v>
      </c>
      <c r="H78" s="2" t="n">
        <f aca="false">IFERROR(VLOOKUP(A78,'ODI Players'!B$3:R$243,13,0),0)</f>
        <v>33</v>
      </c>
      <c r="I78" s="2" t="n">
        <f aca="false">IFERROR(VLOOKUP(A78,'ODI Players'!B$3:R$243,16,0),0)</f>
        <v>17</v>
      </c>
      <c r="J78" s="2" t="n">
        <f aca="false">IFERROR(VLOOKUP(A78,'T20 Players'!B$3:Q$94,4,0),0)</f>
        <v>22</v>
      </c>
      <c r="K78" s="3" t="n">
        <f aca="false">IFERROR(VLOOKUP(A78,'T20 Players'!B$3:Q$94,5,0),0)</f>
        <v>236</v>
      </c>
      <c r="L78" s="2" t="n">
        <f aca="false">IFERROR(VLOOKUP(A78,'T20 Players'!B$3:Q$94,11,0),0)</f>
        <v>13</v>
      </c>
      <c r="M78" s="3" t="n">
        <f aca="false">IFERROR(VLOOKUP(A78,'T20 Players'!B$3:Q$94,14,0),0)</f>
        <v>9</v>
      </c>
      <c r="N78" s="2" t="n">
        <f aca="false">B78+F78+J78</f>
        <v>79</v>
      </c>
      <c r="O78" s="2" t="n">
        <f aca="false">C78+G78+K78</f>
        <v>1046</v>
      </c>
      <c r="P78" s="2" t="n">
        <f aca="false">D78+H78+L78</f>
        <v>46</v>
      </c>
      <c r="Q78" s="2" t="n">
        <f aca="false">E78+I78+M78</f>
        <v>26</v>
      </c>
      <c r="R78" s="2" t="n">
        <f aca="false">SUM(O78:Q78)</f>
        <v>1118</v>
      </c>
    </row>
    <row r="79" customFormat="false" ht="13.8" hidden="false" customHeight="false" outlineLevel="0" collapsed="false">
      <c r="A79" s="2" t="s">
        <v>95</v>
      </c>
      <c r="B79" s="2" t="n">
        <f aca="false">IFERROR(VLOOKUP(A79,'Test Players'!B$3:$O591,4,0),0)</f>
        <v>26</v>
      </c>
      <c r="C79" s="2" t="n">
        <f aca="false">IFERROR(VLOOKUP(A79,'Test Players'!B$3:$O591,5,0),0)</f>
        <v>1263</v>
      </c>
      <c r="D79" s="2" t="n">
        <f aca="false">IFERROR(VLOOKUP(A79,'Test Players'!B$3:$O591,9,0),0)</f>
        <v>42</v>
      </c>
      <c r="E79" s="2" t="n">
        <f aca="false">IFERROR(VLOOKUP(A79,'Test Players'!B$3:$O591,13,0),0)</f>
        <v>26</v>
      </c>
      <c r="F79" s="2" t="n">
        <f aca="false">IFERROR(VLOOKUP(A79,'ODI Players'!B$3:R$243,4,0),0)</f>
        <v>0</v>
      </c>
      <c r="G79" s="2" t="n">
        <f aca="false">IFERROR(VLOOKUP(A79,'ODI Players'!B$3:R$243,7,0),0)</f>
        <v>0</v>
      </c>
      <c r="H79" s="2" t="n">
        <f aca="false">IFERROR(VLOOKUP(A79,'ODI Players'!B$3:R$243,13,0),0)</f>
        <v>0</v>
      </c>
      <c r="I79" s="2" t="n">
        <f aca="false">IFERROR(VLOOKUP(A79,'ODI Players'!B$3:R$243,16,0),0)</f>
        <v>0</v>
      </c>
      <c r="J79" s="2" t="n">
        <f aca="false">IFERROR(VLOOKUP(A79,'T20 Players'!B$3:Q$94,4,0),0)</f>
        <v>0</v>
      </c>
      <c r="K79" s="3" t="n">
        <f aca="false">IFERROR(VLOOKUP(A79,'T20 Players'!B$3:Q$94,5,0),0)</f>
        <v>0</v>
      </c>
      <c r="L79" s="2" t="n">
        <f aca="false">IFERROR(VLOOKUP(A79,'T20 Players'!B$3:Q$94,11,0),0)</f>
        <v>0</v>
      </c>
      <c r="M79" s="3" t="n">
        <f aca="false">IFERROR(VLOOKUP(A79,'T20 Players'!B$3:Q$94,14,0),0)</f>
        <v>0</v>
      </c>
      <c r="N79" s="2" t="n">
        <f aca="false">B79+F79+J79</f>
        <v>26</v>
      </c>
      <c r="O79" s="2" t="n">
        <f aca="false">C79+G79+K79</f>
        <v>1263</v>
      </c>
      <c r="P79" s="2" t="n">
        <f aca="false">D79+H79+L79</f>
        <v>42</v>
      </c>
      <c r="Q79" s="2" t="n">
        <f aca="false">E79+I79+M79</f>
        <v>26</v>
      </c>
      <c r="R79" s="2" t="n">
        <f aca="false">SUM(O79:Q79)</f>
        <v>1331</v>
      </c>
    </row>
    <row r="80" customFormat="false" ht="13.8" hidden="false" customHeight="false" outlineLevel="0" collapsed="false">
      <c r="A80" s="2" t="s">
        <v>96</v>
      </c>
      <c r="B80" s="2" t="n">
        <f aca="false">IFERROR(VLOOKUP(A80,'Test Players'!B$3:$O688,4,0),0)</f>
        <v>37</v>
      </c>
      <c r="C80" s="2" t="n">
        <f aca="false">IFERROR(VLOOKUP(A80,'Test Players'!B$3:$O688,5,0),0)</f>
        <v>1606</v>
      </c>
      <c r="D80" s="2" t="n">
        <f aca="false">IFERROR(VLOOKUP(A80,'Test Players'!B$3:$O688,9,0),0)</f>
        <v>1</v>
      </c>
      <c r="E80" s="2" t="n">
        <f aca="false">IFERROR(VLOOKUP(A80,'Test Players'!B$3:$O688,13,0),0)</f>
        <v>16</v>
      </c>
      <c r="F80" s="2" t="n">
        <f aca="false">IFERROR(VLOOKUP(A80,'ODI Players'!B$3:R$243,4,0),0)</f>
        <v>42</v>
      </c>
      <c r="G80" s="2" t="n">
        <f aca="false">IFERROR(VLOOKUP(A80,'ODI Players'!B$3:R$243,7,0),0)</f>
        <v>883</v>
      </c>
      <c r="H80" s="2" t="n">
        <f aca="false">IFERROR(VLOOKUP(A80,'ODI Players'!B$3:R$243,13,0),0)</f>
        <v>1</v>
      </c>
      <c r="I80" s="2" t="n">
        <f aca="false">IFERROR(VLOOKUP(A80,'ODI Players'!B$3:R$243,16,0),0)</f>
        <v>10</v>
      </c>
      <c r="J80" s="2" t="n">
        <f aca="false">IFERROR(VLOOKUP(A80,'T20 Players'!B$3:Q$94,4,0),0)</f>
        <v>0</v>
      </c>
      <c r="K80" s="3" t="n">
        <f aca="false">IFERROR(VLOOKUP(A80,'T20 Players'!B$3:Q$94,5,0),0)</f>
        <v>0</v>
      </c>
      <c r="L80" s="2" t="n">
        <f aca="false">IFERROR(VLOOKUP(A80,'T20 Players'!B$3:Q$94,11,0),0)</f>
        <v>0</v>
      </c>
      <c r="M80" s="3" t="n">
        <f aca="false">IFERROR(VLOOKUP(A80,'T20 Players'!B$3:Q$94,14,0),0)</f>
        <v>0</v>
      </c>
      <c r="N80" s="2" t="n">
        <f aca="false">B80+F80+J80</f>
        <v>79</v>
      </c>
      <c r="O80" s="2" t="n">
        <f aca="false">C80+G80+K80</f>
        <v>2489</v>
      </c>
      <c r="P80" s="2" t="n">
        <f aca="false">D80+H80+L80</f>
        <v>2</v>
      </c>
      <c r="Q80" s="2" t="n">
        <f aca="false">E80+I80+M80</f>
        <v>26</v>
      </c>
      <c r="R80" s="2" t="n">
        <f aca="false">SUM(O80:Q80)</f>
        <v>2517</v>
      </c>
    </row>
    <row r="81" customFormat="false" ht="13.8" hidden="false" customHeight="false" outlineLevel="0" collapsed="false">
      <c r="A81" s="2" t="s">
        <v>97</v>
      </c>
      <c r="B81" s="2" t="n">
        <f aca="false">IFERROR(VLOOKUP(A81,'Test Players'!B$3:$O374,4,0),0)</f>
        <v>58</v>
      </c>
      <c r="C81" s="2" t="n">
        <f aca="false">IFERROR(VLOOKUP(A81,'Test Players'!B$3:$O374,5,0),0)</f>
        <v>167</v>
      </c>
      <c r="D81" s="2" t="n">
        <f aca="false">IFERROR(VLOOKUP(A81,'Test Players'!B$3:$O374,9,0),0)</f>
        <v>242</v>
      </c>
      <c r="E81" s="2" t="n">
        <f aca="false">IFERROR(VLOOKUP(A81,'Test Players'!B$3:$O374,13,0),0)</f>
        <v>25</v>
      </c>
      <c r="F81" s="2" t="n">
        <f aca="false">IFERROR(VLOOKUP(A81,'ODI Players'!B$3:R$243,4,0),0)</f>
        <v>1</v>
      </c>
      <c r="G81" s="2" t="n">
        <f aca="false">IFERROR(VLOOKUP(A81,'ODI Players'!B$3:R$243,7,0),0)</f>
        <v>11</v>
      </c>
      <c r="H81" s="2" t="n">
        <f aca="false">IFERROR(VLOOKUP(A81,'ODI Players'!B$3:R$243,13,0),0)</f>
        <v>3</v>
      </c>
      <c r="I81" s="2" t="n">
        <f aca="false">IFERROR(VLOOKUP(A81,'ODI Players'!B$3:R$243,16,0),0)</f>
        <v>0</v>
      </c>
      <c r="J81" s="2" t="n">
        <f aca="false">IFERROR(VLOOKUP(A81,'T20 Players'!B$3:Q$94,4,0),0)</f>
        <v>0</v>
      </c>
      <c r="K81" s="3" t="n">
        <f aca="false">IFERROR(VLOOKUP(A81,'T20 Players'!B$3:Q$94,5,0),0)</f>
        <v>0</v>
      </c>
      <c r="L81" s="2" t="n">
        <f aca="false">IFERROR(VLOOKUP(A81,'T20 Players'!B$3:Q$94,11,0),0)</f>
        <v>0</v>
      </c>
      <c r="M81" s="3" t="n">
        <f aca="false">IFERROR(VLOOKUP(A81,'T20 Players'!B$3:Q$94,14,0),0)</f>
        <v>0</v>
      </c>
      <c r="N81" s="2" t="n">
        <f aca="false">B81+F81+J81</f>
        <v>59</v>
      </c>
      <c r="O81" s="2" t="n">
        <f aca="false">C81+G81+K81</f>
        <v>178</v>
      </c>
      <c r="P81" s="2" t="n">
        <f aca="false">D81+H81+L81</f>
        <v>245</v>
      </c>
      <c r="Q81" s="2" t="n">
        <f aca="false">E81+I81+M81</f>
        <v>25</v>
      </c>
      <c r="R81" s="2" t="n">
        <f aca="false">SUM(O81:Q81)</f>
        <v>448</v>
      </c>
    </row>
    <row r="82" customFormat="false" ht="13.8" hidden="false" customHeight="false" outlineLevel="0" collapsed="false">
      <c r="A82" s="2" t="s">
        <v>98</v>
      </c>
      <c r="B82" s="2" t="n">
        <f aca="false">IFERROR(VLOOKUP(A82,'Test Players'!B$3:$O668,4,0),0)</f>
        <v>2</v>
      </c>
      <c r="C82" s="2" t="n">
        <f aca="false">IFERROR(VLOOKUP(A82,'Test Players'!B$3:$O668,5,0),0)</f>
        <v>2</v>
      </c>
      <c r="D82" s="2" t="n">
        <f aca="false">IFERROR(VLOOKUP(A82,'Test Players'!B$3:$O668,9,0),0)</f>
        <v>0</v>
      </c>
      <c r="E82" s="2" t="n">
        <f aca="false">IFERROR(VLOOKUP(A82,'Test Players'!B$3:$O668,13,0),0)</f>
        <v>6</v>
      </c>
      <c r="F82" s="2" t="n">
        <f aca="false">IFERROR(VLOOKUP(A82,'ODI Players'!B$3:R$243,4,0),0)</f>
        <v>19</v>
      </c>
      <c r="G82" s="2" t="n">
        <f aca="false">IFERROR(VLOOKUP(A82,'ODI Players'!B$3:R$243,7,0),0)</f>
        <v>216</v>
      </c>
      <c r="H82" s="2" t="n">
        <f aca="false">IFERROR(VLOOKUP(A82,'ODI Players'!B$3:R$243,13,0),0)</f>
        <v>0</v>
      </c>
      <c r="I82" s="2" t="n">
        <f aca="false">IFERROR(VLOOKUP(A82,'ODI Players'!B$3:R$243,16,0),0)</f>
        <v>19</v>
      </c>
      <c r="J82" s="2" t="n">
        <f aca="false">IFERROR(VLOOKUP(A82,'T20 Players'!B$3:Q$94,4,0),0)</f>
        <v>0</v>
      </c>
      <c r="K82" s="3" t="n">
        <f aca="false">IFERROR(VLOOKUP(A82,'T20 Players'!B$3:Q$94,5,0),0)</f>
        <v>0</v>
      </c>
      <c r="L82" s="2" t="n">
        <f aca="false">IFERROR(VLOOKUP(A82,'T20 Players'!B$3:Q$94,11,0),0)</f>
        <v>0</v>
      </c>
      <c r="M82" s="3" t="n">
        <f aca="false">IFERROR(VLOOKUP(A82,'T20 Players'!B$3:Q$94,14,0),0)</f>
        <v>0</v>
      </c>
      <c r="N82" s="2" t="n">
        <f aca="false">B82+F82+J82</f>
        <v>21</v>
      </c>
      <c r="O82" s="2" t="n">
        <f aca="false">C82+G82+K82</f>
        <v>218</v>
      </c>
      <c r="P82" s="2" t="n">
        <f aca="false">D82+H82+L82</f>
        <v>0</v>
      </c>
      <c r="Q82" s="2" t="n">
        <f aca="false">E82+I82+M82</f>
        <v>25</v>
      </c>
      <c r="R82" s="2" t="n">
        <f aca="false">SUM(O82:Q82)</f>
        <v>243</v>
      </c>
    </row>
    <row r="83" customFormat="false" ht="13.8" hidden="false" customHeight="false" outlineLevel="0" collapsed="false">
      <c r="A83" s="2" t="s">
        <v>99</v>
      </c>
      <c r="B83" s="2" t="n">
        <f aca="false">IFERROR(VLOOKUP(A83,'Test Players'!B$3:$O692,4,0),0)</f>
        <v>0</v>
      </c>
      <c r="C83" s="2" t="n">
        <f aca="false">IFERROR(VLOOKUP(A83,'Test Players'!B$3:$O692,5,0),0)</f>
        <v>0</v>
      </c>
      <c r="D83" s="2" t="n">
        <f aca="false">IFERROR(VLOOKUP(A83,'Test Players'!B$3:$O692,9,0),0)</f>
        <v>0</v>
      </c>
      <c r="E83" s="2" t="n">
        <f aca="false">IFERROR(VLOOKUP(A83,'Test Players'!B$3:$O692,13,0),0)</f>
        <v>0</v>
      </c>
      <c r="F83" s="2" t="n">
        <f aca="false">IFERROR(VLOOKUP(A83,'ODI Players'!B$3:R$243,4,0),0)</f>
        <v>56</v>
      </c>
      <c r="G83" s="2" t="n">
        <f aca="false">IFERROR(VLOOKUP(A83,'ODI Players'!B$3:R$243,7,0),0)</f>
        <v>53</v>
      </c>
      <c r="H83" s="2" t="n">
        <f aca="false">IFERROR(VLOOKUP(A83,'ODI Players'!B$3:R$243,13,0),0)</f>
        <v>97</v>
      </c>
      <c r="I83" s="2" t="n">
        <f aca="false">IFERROR(VLOOKUP(A83,'ODI Players'!B$3:R$243,16,0),0)</f>
        <v>15</v>
      </c>
      <c r="J83" s="2" t="n">
        <f aca="false">IFERROR(VLOOKUP(A83,'T20 Players'!B$3:Q$94,4,0),0)</f>
        <v>49</v>
      </c>
      <c r="K83" s="3" t="n">
        <f aca="false">IFERROR(VLOOKUP(A83,'T20 Players'!B$3:Q$94,5,0),0)</f>
        <v>5</v>
      </c>
      <c r="L83" s="2" t="n">
        <f aca="false">IFERROR(VLOOKUP(A83,'T20 Players'!B$3:Q$94,11,0),0)</f>
        <v>63</v>
      </c>
      <c r="M83" s="3" t="n">
        <f aca="false">IFERROR(VLOOKUP(A83,'T20 Players'!B$3:Q$94,14,0),0)</f>
        <v>9</v>
      </c>
      <c r="N83" s="2" t="n">
        <f aca="false">B83+F83+J83</f>
        <v>105</v>
      </c>
      <c r="O83" s="2" t="n">
        <f aca="false">C83+G83+K83</f>
        <v>58</v>
      </c>
      <c r="P83" s="2" t="n">
        <f aca="false">D83+H83+L83</f>
        <v>160</v>
      </c>
      <c r="Q83" s="2" t="n">
        <f aca="false">E83+I83+M83</f>
        <v>24</v>
      </c>
      <c r="R83" s="2" t="n">
        <f aca="false">SUM(O83:Q83)</f>
        <v>242</v>
      </c>
    </row>
    <row r="84" customFormat="false" ht="13.8" hidden="false" customHeight="false" outlineLevel="0" collapsed="false">
      <c r="A84" s="2" t="s">
        <v>100</v>
      </c>
      <c r="B84" s="2" t="n">
        <f aca="false">IFERROR(VLOOKUP(A84,'Test Players'!B$3:$O588,4,0),0)</f>
        <v>27</v>
      </c>
      <c r="C84" s="2" t="n">
        <f aca="false">IFERROR(VLOOKUP(A84,'Test Players'!B$3:$O588,5,0),0)</f>
        <v>830</v>
      </c>
      <c r="D84" s="2" t="n">
        <f aca="false">IFERROR(VLOOKUP(A84,'Test Players'!B$3:$O588,9,0),0)</f>
        <v>47</v>
      </c>
      <c r="E84" s="2" t="n">
        <f aca="false">IFERROR(VLOOKUP(A84,'Test Players'!B$3:$O588,13,0),0)</f>
        <v>11</v>
      </c>
      <c r="F84" s="2" t="n">
        <f aca="false">IFERROR(VLOOKUP(A84,'ODI Players'!B$3:R$243,4,0),0)</f>
        <v>72</v>
      </c>
      <c r="G84" s="2" t="n">
        <f aca="false">IFERROR(VLOOKUP(A84,'ODI Players'!B$3:R$243,7,0),0)</f>
        <v>629</v>
      </c>
      <c r="H84" s="2" t="n">
        <f aca="false">IFERROR(VLOOKUP(A84,'ODI Players'!B$3:R$243,13,0),0)</f>
        <v>77</v>
      </c>
      <c r="I84" s="2" t="n">
        <f aca="false">IFERROR(VLOOKUP(A84,'ODI Players'!B$3:R$243,16,0),0)</f>
        <v>12</v>
      </c>
      <c r="J84" s="2" t="n">
        <f aca="false">IFERROR(VLOOKUP(A84,'T20 Players'!B$3:Q$94,4,0),0)</f>
        <v>0</v>
      </c>
      <c r="K84" s="3" t="n">
        <f aca="false">IFERROR(VLOOKUP(A84,'T20 Players'!B$3:Q$94,5,0),0)</f>
        <v>0</v>
      </c>
      <c r="L84" s="2" t="n">
        <f aca="false">IFERROR(VLOOKUP(A84,'T20 Players'!B$3:Q$94,11,0),0)</f>
        <v>0</v>
      </c>
      <c r="M84" s="3" t="n">
        <f aca="false">IFERROR(VLOOKUP(A84,'T20 Players'!B$3:Q$94,14,0),0)</f>
        <v>0</v>
      </c>
      <c r="N84" s="2" t="n">
        <f aca="false">B84+F84+J84</f>
        <v>99</v>
      </c>
      <c r="O84" s="2" t="n">
        <f aca="false">C84+G84+K84</f>
        <v>1459</v>
      </c>
      <c r="P84" s="2" t="n">
        <f aca="false">D84+H84+L84</f>
        <v>124</v>
      </c>
      <c r="Q84" s="2" t="n">
        <f aca="false">E84+I84+M84</f>
        <v>23</v>
      </c>
      <c r="R84" s="2" t="n">
        <f aca="false">SUM(O84:Q84)</f>
        <v>1606</v>
      </c>
    </row>
    <row r="85" customFormat="false" ht="13.8" hidden="false" customHeight="false" outlineLevel="0" collapsed="false">
      <c r="A85" s="2" t="s">
        <v>101</v>
      </c>
      <c r="B85" s="2" t="n">
        <f aca="false">IFERROR(VLOOKUP(A85,'Test Players'!B$3:$O605,4,0),0)</f>
        <v>29</v>
      </c>
      <c r="C85" s="2" t="n">
        <f aca="false">IFERROR(VLOOKUP(A85,'Test Players'!B$3:$O605,5,0),0)</f>
        <v>1588</v>
      </c>
      <c r="D85" s="2" t="n">
        <f aca="false">IFERROR(VLOOKUP(A85,'Test Players'!B$3:$O605,9,0),0)</f>
        <v>9</v>
      </c>
      <c r="E85" s="2" t="n">
        <f aca="false">IFERROR(VLOOKUP(A85,'Test Players'!B$3:$O605,13,0),0)</f>
        <v>12</v>
      </c>
      <c r="F85" s="2" t="n">
        <f aca="false">IFERROR(VLOOKUP(A85,'ODI Players'!B$3:R$243,4,0),0)</f>
        <v>45</v>
      </c>
      <c r="G85" s="2" t="n">
        <f aca="false">IFERROR(VLOOKUP(A85,'ODI Players'!B$3:R$243,7,0),0)</f>
        <v>1005</v>
      </c>
      <c r="H85" s="2" t="n">
        <f aca="false">IFERROR(VLOOKUP(A85,'ODI Players'!B$3:R$243,13,0),0)</f>
        <v>15</v>
      </c>
      <c r="I85" s="2" t="n">
        <f aca="false">IFERROR(VLOOKUP(A85,'ODI Players'!B$3:R$243,16,0),0)</f>
        <v>11</v>
      </c>
      <c r="J85" s="2" t="n">
        <f aca="false">IFERROR(VLOOKUP(A85,'T20 Players'!B$3:Q$94,4,0),0)</f>
        <v>0</v>
      </c>
      <c r="K85" s="3" t="n">
        <f aca="false">IFERROR(VLOOKUP(A85,'T20 Players'!B$3:Q$94,5,0),0)</f>
        <v>0</v>
      </c>
      <c r="L85" s="2" t="n">
        <f aca="false">IFERROR(VLOOKUP(A85,'T20 Players'!B$3:Q$94,11,0),0)</f>
        <v>0</v>
      </c>
      <c r="M85" s="3" t="n">
        <f aca="false">IFERROR(VLOOKUP(A85,'T20 Players'!B$3:Q$94,14,0),0)</f>
        <v>0</v>
      </c>
      <c r="N85" s="2" t="n">
        <f aca="false">B85+F85+J85</f>
        <v>74</v>
      </c>
      <c r="O85" s="2" t="n">
        <f aca="false">C85+G85+K85</f>
        <v>2593</v>
      </c>
      <c r="P85" s="2" t="n">
        <f aca="false">D85+H85+L85</f>
        <v>24</v>
      </c>
      <c r="Q85" s="2" t="n">
        <f aca="false">E85+I85+M85</f>
        <v>23</v>
      </c>
      <c r="R85" s="2" t="n">
        <f aca="false">SUM(O85:Q85)</f>
        <v>2640</v>
      </c>
    </row>
    <row r="86" customFormat="false" ht="13.8" hidden="false" customHeight="false" outlineLevel="0" collapsed="false">
      <c r="A86" s="2" t="s">
        <v>102</v>
      </c>
      <c r="B86" s="2" t="n">
        <f aca="false">IFERROR(VLOOKUP(A86,'Test Players'!B$3:$O387,4,0),0)</f>
        <v>18</v>
      </c>
      <c r="C86" s="2" t="n">
        <f aca="false">IFERROR(VLOOKUP(A86,'Test Players'!B$3:$O387,5,0),0)</f>
        <v>981</v>
      </c>
      <c r="D86" s="2" t="n">
        <f aca="false">IFERROR(VLOOKUP(A86,'Test Players'!B$3:$O387,9,0),0)</f>
        <v>0</v>
      </c>
      <c r="E86" s="2" t="n">
        <f aca="false">IFERROR(VLOOKUP(A86,'Test Players'!B$3:$O387,13,0),0)</f>
        <v>23</v>
      </c>
      <c r="F86" s="2" t="n">
        <f aca="false">IFERROR(VLOOKUP(A86,'ODI Players'!B$3:R$243,4,0),0)</f>
        <v>0</v>
      </c>
      <c r="G86" s="2" t="n">
        <f aca="false">IFERROR(VLOOKUP(A86,'ODI Players'!B$3:R$243,7,0),0)</f>
        <v>0</v>
      </c>
      <c r="H86" s="2" t="n">
        <f aca="false">IFERROR(VLOOKUP(A86,'ODI Players'!B$3:R$243,13,0),0)</f>
        <v>0</v>
      </c>
      <c r="I86" s="2" t="n">
        <f aca="false">IFERROR(VLOOKUP(A86,'ODI Players'!B$3:R$243,16,0),0)</f>
        <v>0</v>
      </c>
      <c r="J86" s="2" t="n">
        <f aca="false">IFERROR(VLOOKUP(A86,'T20 Players'!B$3:Q$94,4,0),0)</f>
        <v>0</v>
      </c>
      <c r="K86" s="3" t="n">
        <f aca="false">IFERROR(VLOOKUP(A86,'T20 Players'!B$3:Q$94,5,0),0)</f>
        <v>0</v>
      </c>
      <c r="L86" s="2" t="n">
        <f aca="false">IFERROR(VLOOKUP(A86,'T20 Players'!B$3:Q$94,11,0),0)</f>
        <v>0</v>
      </c>
      <c r="M86" s="3" t="n">
        <f aca="false">IFERROR(VLOOKUP(A86,'T20 Players'!B$3:Q$94,14,0),0)</f>
        <v>0</v>
      </c>
      <c r="N86" s="2" t="n">
        <f aca="false">B86+F86+J86</f>
        <v>18</v>
      </c>
      <c r="O86" s="2" t="n">
        <f aca="false">C86+G86+K86</f>
        <v>981</v>
      </c>
      <c r="P86" s="2" t="n">
        <f aca="false">D86+H86+L86</f>
        <v>0</v>
      </c>
      <c r="Q86" s="2" t="n">
        <f aca="false">E86+I86+M86</f>
        <v>23</v>
      </c>
      <c r="R86" s="2" t="n">
        <f aca="false">SUM(O86:Q86)</f>
        <v>1004</v>
      </c>
    </row>
    <row r="87" customFormat="false" ht="13.8" hidden="false" customHeight="false" outlineLevel="0" collapsed="false">
      <c r="A87" s="2" t="s">
        <v>103</v>
      </c>
      <c r="B87" s="2" t="n">
        <f aca="false">IFERROR(VLOOKUP(A87,'Test Players'!B$3:$O378,4,0),0)</f>
        <v>41</v>
      </c>
      <c r="C87" s="2" t="n">
        <f aca="false">IFERROR(VLOOKUP(A87,'Test Players'!B$3:$O378,5,0),0)</f>
        <v>1414</v>
      </c>
      <c r="D87" s="2" t="n">
        <f aca="false">IFERROR(VLOOKUP(A87,'Test Players'!B$3:$O378,9,0),0)</f>
        <v>88</v>
      </c>
      <c r="E87" s="2" t="n">
        <f aca="false">IFERROR(VLOOKUP(A87,'Test Players'!B$3:$O378,13,0),0)</f>
        <v>22</v>
      </c>
      <c r="F87" s="2" t="n">
        <f aca="false">IFERROR(VLOOKUP(A87,'ODI Players'!B$3:R$243,4,0),0)</f>
        <v>0</v>
      </c>
      <c r="G87" s="2" t="n">
        <f aca="false">IFERROR(VLOOKUP(A87,'ODI Players'!B$3:R$243,7,0),0)</f>
        <v>0</v>
      </c>
      <c r="H87" s="2" t="n">
        <f aca="false">IFERROR(VLOOKUP(A87,'ODI Players'!B$3:R$243,13,0),0)</f>
        <v>0</v>
      </c>
      <c r="I87" s="2" t="n">
        <f aca="false">IFERROR(VLOOKUP(A87,'ODI Players'!B$3:R$243,16,0),0)</f>
        <v>0</v>
      </c>
      <c r="J87" s="2" t="n">
        <f aca="false">IFERROR(VLOOKUP(A87,'T20 Players'!B$3:Q$94,4,0),0)</f>
        <v>0</v>
      </c>
      <c r="K87" s="3" t="n">
        <f aca="false">IFERROR(VLOOKUP(A87,'T20 Players'!B$3:Q$94,5,0),0)</f>
        <v>0</v>
      </c>
      <c r="L87" s="2" t="n">
        <f aca="false">IFERROR(VLOOKUP(A87,'T20 Players'!B$3:Q$94,11,0),0)</f>
        <v>0</v>
      </c>
      <c r="M87" s="3" t="n">
        <f aca="false">IFERROR(VLOOKUP(A87,'T20 Players'!B$3:Q$94,14,0),0)</f>
        <v>0</v>
      </c>
      <c r="N87" s="2" t="n">
        <f aca="false">B87+F87+J87</f>
        <v>41</v>
      </c>
      <c r="O87" s="2" t="n">
        <f aca="false">C87+G87+K87</f>
        <v>1414</v>
      </c>
      <c r="P87" s="2" t="n">
        <f aca="false">D87+H87+L87</f>
        <v>88</v>
      </c>
      <c r="Q87" s="2" t="n">
        <f aca="false">E87+I87+M87</f>
        <v>22</v>
      </c>
      <c r="R87" s="2" t="n">
        <f aca="false">SUM(O87:Q87)</f>
        <v>1524</v>
      </c>
    </row>
    <row r="88" customFormat="false" ht="13.8" hidden="false" customHeight="false" outlineLevel="0" collapsed="false">
      <c r="A88" s="2" t="s">
        <v>104</v>
      </c>
      <c r="B88" s="2" t="n">
        <f aca="false">IFERROR(VLOOKUP(A88,'Test Players'!B$3:$O568,4,0),0)</f>
        <v>21</v>
      </c>
      <c r="C88" s="2" t="n">
        <f aca="false">IFERROR(VLOOKUP(A88,'Test Players'!B$3:$O568,5,0),0)</f>
        <v>98</v>
      </c>
      <c r="D88" s="2" t="n">
        <f aca="false">IFERROR(VLOOKUP(A88,'Test Players'!B$3:$O568,9,0),0)</f>
        <v>47</v>
      </c>
      <c r="E88" s="2" t="n">
        <f aca="false">IFERROR(VLOOKUP(A88,'Test Players'!B$3:$O568,13,0),0)</f>
        <v>12</v>
      </c>
      <c r="F88" s="2" t="n">
        <f aca="false">IFERROR(VLOOKUP(A88,'ODI Players'!B$3:R$243,4,0),0)</f>
        <v>35</v>
      </c>
      <c r="G88" s="2" t="n">
        <f aca="false">IFERROR(VLOOKUP(A88,'ODI Players'!B$3:R$243,7,0),0)</f>
        <v>132</v>
      </c>
      <c r="H88" s="2" t="n">
        <f aca="false">IFERROR(VLOOKUP(A88,'ODI Players'!B$3:R$243,13,0),0)</f>
        <v>29</v>
      </c>
      <c r="I88" s="2" t="n">
        <f aca="false">IFERROR(VLOOKUP(A88,'ODI Players'!B$3:R$243,16,0),0)</f>
        <v>10</v>
      </c>
      <c r="J88" s="2" t="n">
        <f aca="false">IFERROR(VLOOKUP(A88,'T20 Players'!B$3:Q$94,4,0),0)</f>
        <v>0</v>
      </c>
      <c r="K88" s="3" t="n">
        <f aca="false">IFERROR(VLOOKUP(A88,'T20 Players'!B$3:Q$94,5,0),0)</f>
        <v>0</v>
      </c>
      <c r="L88" s="2" t="n">
        <f aca="false">IFERROR(VLOOKUP(A88,'T20 Players'!B$3:Q$94,11,0),0)</f>
        <v>0</v>
      </c>
      <c r="M88" s="3" t="n">
        <f aca="false">IFERROR(VLOOKUP(A88,'T20 Players'!B$3:Q$94,14,0),0)</f>
        <v>0</v>
      </c>
      <c r="N88" s="2" t="n">
        <f aca="false">B88+F88+J88</f>
        <v>56</v>
      </c>
      <c r="O88" s="2" t="n">
        <f aca="false">C88+G88+K88</f>
        <v>230</v>
      </c>
      <c r="P88" s="2" t="n">
        <f aca="false">D88+H88+L88</f>
        <v>76</v>
      </c>
      <c r="Q88" s="2" t="n">
        <f aca="false">E88+I88+M88</f>
        <v>22</v>
      </c>
      <c r="R88" s="2" t="n">
        <f aca="false">SUM(O88:Q88)</f>
        <v>328</v>
      </c>
    </row>
    <row r="89" customFormat="false" ht="13.8" hidden="false" customHeight="false" outlineLevel="0" collapsed="false">
      <c r="A89" s="2" t="s">
        <v>105</v>
      </c>
      <c r="B89" s="2" t="n">
        <f aca="false">IFERROR(VLOOKUP(A89,'Test Players'!B$3:$O418,4,0),0)</f>
        <v>0</v>
      </c>
      <c r="C89" s="2" t="n">
        <f aca="false">IFERROR(VLOOKUP(A89,'Test Players'!B$3:$O418,5,0),0)</f>
        <v>0</v>
      </c>
      <c r="D89" s="2" t="n">
        <f aca="false">IFERROR(VLOOKUP(A89,'Test Players'!B$3:$O418,9,0),0)</f>
        <v>0</v>
      </c>
      <c r="E89" s="2" t="n">
        <f aca="false">IFERROR(VLOOKUP(A89,'Test Players'!B$3:$O418,13,0),0)</f>
        <v>0</v>
      </c>
      <c r="F89" s="2" t="n">
        <f aca="false">IFERROR(VLOOKUP(A89,'ODI Players'!B$3:R$243,4,0),0)</f>
        <v>57</v>
      </c>
      <c r="G89" s="2" t="n">
        <f aca="false">IFERROR(VLOOKUP(A89,'ODI Players'!B$3:R$243,7,0),0)</f>
        <v>1230</v>
      </c>
      <c r="H89" s="2" t="n">
        <f aca="false">IFERROR(VLOOKUP(A89,'ODI Players'!B$3:R$243,13,0),0)</f>
        <v>14</v>
      </c>
      <c r="I89" s="2" t="n">
        <f aca="false">IFERROR(VLOOKUP(A89,'ODI Players'!B$3:R$243,16,0),0)</f>
        <v>21</v>
      </c>
      <c r="J89" s="2" t="n">
        <f aca="false">IFERROR(VLOOKUP(A89,'T20 Players'!B$3:Q$94,4,0),0)</f>
        <v>1</v>
      </c>
      <c r="K89" s="3" t="n">
        <f aca="false">IFERROR(VLOOKUP(A89,'T20 Players'!B$3:Q$94,5,0),0)</f>
        <v>38</v>
      </c>
      <c r="L89" s="2" t="n">
        <f aca="false">IFERROR(VLOOKUP(A89,'T20 Players'!B$3:Q$94,11,0),0)</f>
        <v>0</v>
      </c>
      <c r="M89" s="3" t="n">
        <f aca="false">IFERROR(VLOOKUP(A89,'T20 Players'!B$3:Q$94,14,0),0)</f>
        <v>1</v>
      </c>
      <c r="N89" s="2" t="n">
        <f aca="false">B89+F89+J89</f>
        <v>58</v>
      </c>
      <c r="O89" s="2" t="n">
        <f aca="false">C89+G89+K89</f>
        <v>1268</v>
      </c>
      <c r="P89" s="2" t="n">
        <f aca="false">D89+H89+L89</f>
        <v>14</v>
      </c>
      <c r="Q89" s="2" t="n">
        <f aca="false">E89+I89+M89</f>
        <v>22</v>
      </c>
      <c r="R89" s="2" t="n">
        <f aca="false">SUM(O89:Q89)</f>
        <v>1304</v>
      </c>
    </row>
    <row r="90" customFormat="false" ht="13.8" hidden="false" customHeight="false" outlineLevel="0" collapsed="false">
      <c r="A90" s="2" t="s">
        <v>106</v>
      </c>
      <c r="B90" s="2" t="n">
        <f aca="false">IFERROR(VLOOKUP(A90,'Test Players'!B$3:$O678,4,0),0)</f>
        <v>17</v>
      </c>
      <c r="C90" s="2" t="n">
        <f aca="false">IFERROR(VLOOKUP(A90,'Test Players'!B$3:$O678,5,0),0)</f>
        <v>1084</v>
      </c>
      <c r="D90" s="2" t="n">
        <f aca="false">IFERROR(VLOOKUP(A90,'Test Players'!B$3:$O678,9,0),0)</f>
        <v>0</v>
      </c>
      <c r="E90" s="2" t="n">
        <f aca="false">IFERROR(VLOOKUP(A90,'Test Players'!B$3:$O678,13,0),0)</f>
        <v>7</v>
      </c>
      <c r="F90" s="2" t="n">
        <f aca="false">IFERROR(VLOOKUP(A90,'ODI Players'!B$3:R$243,4,0),0)</f>
        <v>104</v>
      </c>
      <c r="G90" s="2" t="n">
        <f aca="false">IFERROR(VLOOKUP(A90,'ODI Players'!B$3:R$243,7,0),0)</f>
        <v>2477</v>
      </c>
      <c r="H90" s="2" t="n">
        <f aca="false">IFERROR(VLOOKUP(A90,'ODI Players'!B$3:R$243,13,0),0)</f>
        <v>1</v>
      </c>
      <c r="I90" s="2" t="n">
        <f aca="false">IFERROR(VLOOKUP(A90,'ODI Players'!B$3:R$243,16,0),0)</f>
        <v>15</v>
      </c>
      <c r="J90" s="2" t="n">
        <f aca="false">IFERROR(VLOOKUP(A90,'T20 Players'!B$3:Q$94,4,0),0)</f>
        <v>0</v>
      </c>
      <c r="K90" s="3" t="n">
        <f aca="false">IFERROR(VLOOKUP(A90,'T20 Players'!B$3:Q$94,5,0),0)</f>
        <v>0</v>
      </c>
      <c r="L90" s="2" t="n">
        <f aca="false">IFERROR(VLOOKUP(A90,'T20 Players'!B$3:Q$94,11,0),0)</f>
        <v>0</v>
      </c>
      <c r="M90" s="3" t="n">
        <f aca="false">IFERROR(VLOOKUP(A90,'T20 Players'!B$3:Q$94,14,0),0)</f>
        <v>0</v>
      </c>
      <c r="N90" s="2" t="n">
        <f aca="false">B90+F90+J90</f>
        <v>121</v>
      </c>
      <c r="O90" s="2" t="n">
        <f aca="false">C90+G90+K90</f>
        <v>3561</v>
      </c>
      <c r="P90" s="2" t="n">
        <f aca="false">D90+H90+L90</f>
        <v>1</v>
      </c>
      <c r="Q90" s="2" t="n">
        <f aca="false">E90+I90+M90</f>
        <v>22</v>
      </c>
      <c r="R90" s="2" t="n">
        <f aca="false">SUM(O90:Q90)</f>
        <v>3584</v>
      </c>
    </row>
    <row r="91" customFormat="false" ht="13.8" hidden="false" customHeight="false" outlineLevel="0" collapsed="false">
      <c r="A91" s="2" t="s">
        <v>107</v>
      </c>
      <c r="B91" s="2" t="n">
        <f aca="false">IFERROR(VLOOKUP(A91,'Test Players'!B$3:$O346,4,0),0)</f>
        <v>6</v>
      </c>
      <c r="C91" s="2" t="n">
        <f aca="false">IFERROR(VLOOKUP(A91,'Test Players'!B$3:$O346,5,0),0)</f>
        <v>163</v>
      </c>
      <c r="D91" s="2" t="n">
        <f aca="false">IFERROR(VLOOKUP(A91,'Test Players'!B$3:$O346,9,0),0)</f>
        <v>0</v>
      </c>
      <c r="E91" s="2" t="n">
        <f aca="false">IFERROR(VLOOKUP(A91,'Test Players'!B$3:$O346,13,0),0)</f>
        <v>11</v>
      </c>
      <c r="F91" s="2" t="n">
        <f aca="false">IFERROR(VLOOKUP(A91,'ODI Players'!B$3:R$243,4,0),0)</f>
        <v>12</v>
      </c>
      <c r="G91" s="2" t="n">
        <f aca="false">IFERROR(VLOOKUP(A91,'ODI Players'!B$3:R$243,7,0),0)</f>
        <v>90</v>
      </c>
      <c r="H91" s="2" t="n">
        <f aca="false">IFERROR(VLOOKUP(A91,'ODI Players'!B$3:R$243,13,0),0)</f>
        <v>0</v>
      </c>
      <c r="I91" s="2" t="n">
        <f aca="false">IFERROR(VLOOKUP(A91,'ODI Players'!B$3:R$243,16,0),0)</f>
        <v>11</v>
      </c>
      <c r="J91" s="2" t="n">
        <f aca="false">IFERROR(VLOOKUP(A91,'T20 Players'!B$3:Q$94,4,0),0)</f>
        <v>0</v>
      </c>
      <c r="K91" s="3" t="n">
        <f aca="false">IFERROR(VLOOKUP(A91,'T20 Players'!B$3:Q$94,5,0),0)</f>
        <v>0</v>
      </c>
      <c r="L91" s="2" t="n">
        <f aca="false">IFERROR(VLOOKUP(A91,'T20 Players'!B$3:Q$94,11,0),0)</f>
        <v>0</v>
      </c>
      <c r="M91" s="3" t="n">
        <f aca="false">IFERROR(VLOOKUP(A91,'T20 Players'!B$3:Q$94,14,0),0)</f>
        <v>0</v>
      </c>
      <c r="N91" s="2" t="n">
        <f aca="false">B91+F91+J91</f>
        <v>18</v>
      </c>
      <c r="O91" s="2" t="n">
        <f aca="false">C91+G91+K91</f>
        <v>253</v>
      </c>
      <c r="P91" s="2" t="n">
        <f aca="false">D91+H91+L91</f>
        <v>0</v>
      </c>
      <c r="Q91" s="2" t="n">
        <f aca="false">E91+I91+M91</f>
        <v>22</v>
      </c>
      <c r="R91" s="2" t="n">
        <f aca="false">SUM(O91:Q91)</f>
        <v>275</v>
      </c>
    </row>
    <row r="92" customFormat="false" ht="13.8" hidden="false" customHeight="false" outlineLevel="0" collapsed="false">
      <c r="A92" s="2" t="s">
        <v>108</v>
      </c>
      <c r="B92" s="2" t="n">
        <f aca="false">IFERROR(VLOOKUP(A92,'Test Players'!B$3:$O562,4,0),0)</f>
        <v>14</v>
      </c>
      <c r="C92" s="2" t="n">
        <f aca="false">IFERROR(VLOOKUP(A92,'Test Players'!B$3:$O562,5,0),0)</f>
        <v>116</v>
      </c>
      <c r="D92" s="2" t="n">
        <f aca="false">IFERROR(VLOOKUP(A92,'Test Players'!B$3:$O562,9,0),0)</f>
        <v>40</v>
      </c>
      <c r="E92" s="2" t="n">
        <f aca="false">IFERROR(VLOOKUP(A92,'Test Players'!B$3:$O562,13,0),0)</f>
        <v>6</v>
      </c>
      <c r="F92" s="2" t="n">
        <f aca="false">IFERROR(VLOOKUP(A92,'ODI Players'!B$3:R$243,4,0),0)</f>
        <v>58</v>
      </c>
      <c r="G92" s="2" t="n">
        <f aca="false">IFERROR(VLOOKUP(A92,'ODI Players'!B$3:R$243,7,0),0)</f>
        <v>104</v>
      </c>
      <c r="H92" s="2" t="n">
        <f aca="false">IFERROR(VLOOKUP(A92,'ODI Players'!B$3:R$243,13,0),0)</f>
        <v>69</v>
      </c>
      <c r="I92" s="2" t="n">
        <f aca="false">IFERROR(VLOOKUP(A92,'ODI Players'!B$3:R$243,16,0),0)</f>
        <v>13</v>
      </c>
      <c r="J92" s="2" t="n">
        <f aca="false">IFERROR(VLOOKUP(A92,'T20 Players'!B$3:Q$94,4,0),0)</f>
        <v>10</v>
      </c>
      <c r="K92" s="3" t="n">
        <f aca="false">IFERROR(VLOOKUP(A92,'T20 Players'!B$3:Q$94,5,0),0)</f>
        <v>3</v>
      </c>
      <c r="L92" s="2" t="n">
        <f aca="false">IFERROR(VLOOKUP(A92,'T20 Players'!B$3:Q$94,11,0),0)</f>
        <v>15</v>
      </c>
      <c r="M92" s="3" t="n">
        <f aca="false">IFERROR(VLOOKUP(A92,'T20 Players'!B$3:Q$94,14,0),0)</f>
        <v>2</v>
      </c>
      <c r="N92" s="2" t="n">
        <f aca="false">B92+F92+J92</f>
        <v>82</v>
      </c>
      <c r="O92" s="2" t="n">
        <f aca="false">C92+G92+K92</f>
        <v>223</v>
      </c>
      <c r="P92" s="2" t="n">
        <f aca="false">D92+H92+L92</f>
        <v>124</v>
      </c>
      <c r="Q92" s="2" t="n">
        <f aca="false">E92+I92+M92</f>
        <v>21</v>
      </c>
      <c r="R92" s="2" t="n">
        <f aca="false">SUM(O92:Q92)</f>
        <v>368</v>
      </c>
    </row>
    <row r="93" customFormat="false" ht="13.8" hidden="false" customHeight="false" outlineLevel="0" collapsed="false">
      <c r="A93" s="2" t="s">
        <v>109</v>
      </c>
      <c r="B93" s="2" t="n">
        <f aca="false">IFERROR(VLOOKUP(A93,'Test Players'!B$3:$O305,4,0),0)</f>
        <v>3</v>
      </c>
      <c r="C93" s="2" t="n">
        <f aca="false">IFERROR(VLOOKUP(A93,'Test Players'!B$3:$O305,5,0),0)</f>
        <v>55</v>
      </c>
      <c r="D93" s="2" t="n">
        <f aca="false">IFERROR(VLOOKUP(A93,'Test Players'!B$3:$O305,9,0),0)</f>
        <v>27</v>
      </c>
      <c r="E93" s="2" t="n">
        <f aca="false">IFERROR(VLOOKUP(A93,'Test Players'!B$3:$O305,13,0),0)</f>
        <v>1</v>
      </c>
      <c r="F93" s="2" t="n">
        <f aca="false">IFERROR(VLOOKUP(A93,'ODI Players'!B$3:R$243,4,0),0)</f>
        <v>38</v>
      </c>
      <c r="G93" s="2" t="n">
        <f aca="false">IFERROR(VLOOKUP(A93,'ODI Players'!B$3:R$243,7,0),0)</f>
        <v>181</v>
      </c>
      <c r="H93" s="2" t="n">
        <f aca="false">IFERROR(VLOOKUP(A93,'ODI Players'!B$3:R$243,13,0),0)</f>
        <v>45</v>
      </c>
      <c r="I93" s="2" t="n">
        <f aca="false">IFERROR(VLOOKUP(A93,'ODI Players'!B$3:R$243,16,0),0)</f>
        <v>15</v>
      </c>
      <c r="J93" s="2" t="n">
        <f aca="false">IFERROR(VLOOKUP(A93,'T20 Players'!B$3:Q$94,4,0),0)</f>
        <v>12</v>
      </c>
      <c r="K93" s="3" t="n">
        <f aca="false">IFERROR(VLOOKUP(A93,'T20 Players'!B$3:Q$94,5,0),0)</f>
        <v>75</v>
      </c>
      <c r="L93" s="2" t="n">
        <f aca="false">IFERROR(VLOOKUP(A93,'T20 Players'!B$3:Q$94,11,0),0)</f>
        <v>9</v>
      </c>
      <c r="M93" s="3" t="n">
        <f aca="false">IFERROR(VLOOKUP(A93,'T20 Players'!B$3:Q$94,14,0),0)</f>
        <v>5</v>
      </c>
      <c r="N93" s="2" t="n">
        <f aca="false">B93+F93+J93</f>
        <v>53</v>
      </c>
      <c r="O93" s="2" t="n">
        <f aca="false">C93+G93+K93</f>
        <v>311</v>
      </c>
      <c r="P93" s="2" t="n">
        <f aca="false">D93+H93+L93</f>
        <v>81</v>
      </c>
      <c r="Q93" s="2" t="n">
        <f aca="false">E93+I93+M93</f>
        <v>21</v>
      </c>
      <c r="R93" s="2" t="n">
        <f aca="false">SUM(O93:Q93)</f>
        <v>413</v>
      </c>
    </row>
    <row r="94" customFormat="false" ht="13.8" hidden="false" customHeight="false" outlineLevel="0" collapsed="false">
      <c r="A94" s="2" t="s">
        <v>110</v>
      </c>
      <c r="B94" s="2" t="n">
        <f aca="false">IFERROR(VLOOKUP(A94,'Test Players'!B$3:$O403,4,0),0)</f>
        <v>31</v>
      </c>
      <c r="C94" s="2" t="n">
        <f aca="false">IFERROR(VLOOKUP(A94,'Test Players'!B$3:$O403,5,0),0)</f>
        <v>1229</v>
      </c>
      <c r="D94" s="2" t="n">
        <f aca="false">IFERROR(VLOOKUP(A94,'Test Players'!B$3:$O403,9,0),0)</f>
        <v>62</v>
      </c>
      <c r="E94" s="2" t="n">
        <f aca="false">IFERROR(VLOOKUP(A94,'Test Players'!B$3:$O403,13,0),0)</f>
        <v>21</v>
      </c>
      <c r="F94" s="2" t="n">
        <f aca="false">IFERROR(VLOOKUP(A94,'ODI Players'!B$3:R$243,4,0),0)</f>
        <v>0</v>
      </c>
      <c r="G94" s="2" t="n">
        <f aca="false">IFERROR(VLOOKUP(A94,'ODI Players'!B$3:R$243,7,0),0)</f>
        <v>0</v>
      </c>
      <c r="H94" s="2" t="n">
        <f aca="false">IFERROR(VLOOKUP(A94,'ODI Players'!B$3:R$243,13,0),0)</f>
        <v>0</v>
      </c>
      <c r="I94" s="2" t="n">
        <f aca="false">IFERROR(VLOOKUP(A94,'ODI Players'!B$3:R$243,16,0),0)</f>
        <v>0</v>
      </c>
      <c r="J94" s="2" t="n">
        <f aca="false">IFERROR(VLOOKUP(A94,'T20 Players'!B$3:Q$94,4,0),0)</f>
        <v>0</v>
      </c>
      <c r="K94" s="3" t="n">
        <f aca="false">IFERROR(VLOOKUP(A94,'T20 Players'!B$3:Q$94,5,0),0)</f>
        <v>0</v>
      </c>
      <c r="L94" s="2" t="n">
        <f aca="false">IFERROR(VLOOKUP(A94,'T20 Players'!B$3:Q$94,11,0),0)</f>
        <v>0</v>
      </c>
      <c r="M94" s="3" t="n">
        <f aca="false">IFERROR(VLOOKUP(A94,'T20 Players'!B$3:Q$94,14,0),0)</f>
        <v>0</v>
      </c>
      <c r="N94" s="2" t="n">
        <f aca="false">B94+F94+J94</f>
        <v>31</v>
      </c>
      <c r="O94" s="2" t="n">
        <f aca="false">C94+G94+K94</f>
        <v>1229</v>
      </c>
      <c r="P94" s="2" t="n">
        <f aca="false">D94+H94+L94</f>
        <v>62</v>
      </c>
      <c r="Q94" s="2" t="n">
        <f aca="false">E94+I94+M94</f>
        <v>21</v>
      </c>
      <c r="R94" s="2" t="n">
        <f aca="false">SUM(O94:Q94)</f>
        <v>1312</v>
      </c>
    </row>
    <row r="95" customFormat="false" ht="13.8" hidden="false" customHeight="false" outlineLevel="0" collapsed="false">
      <c r="A95" s="2" t="s">
        <v>111</v>
      </c>
      <c r="B95" s="2" t="n">
        <f aca="false">IFERROR(VLOOKUP(A95,'Test Players'!B$3:$O360,4,0),0)</f>
        <v>40</v>
      </c>
      <c r="C95" s="2" t="n">
        <f aca="false">IFERROR(VLOOKUP(A95,'Test Players'!B$3:$O360,5,0),0)</f>
        <v>1985</v>
      </c>
      <c r="D95" s="2" t="n">
        <f aca="false">IFERROR(VLOOKUP(A95,'Test Players'!B$3:$O360,9,0),0)</f>
        <v>2</v>
      </c>
      <c r="E95" s="2" t="n">
        <f aca="false">IFERROR(VLOOKUP(A95,'Test Players'!B$3:$O360,13,0),0)</f>
        <v>15</v>
      </c>
      <c r="F95" s="2" t="n">
        <f aca="false">IFERROR(VLOOKUP(A95,'ODI Players'!B$3:R$243,4,0),0)</f>
        <v>15</v>
      </c>
      <c r="G95" s="2" t="n">
        <f aca="false">IFERROR(VLOOKUP(A95,'ODI Players'!B$3:R$243,7,0),0)</f>
        <v>269</v>
      </c>
      <c r="H95" s="2" t="n">
        <f aca="false">IFERROR(VLOOKUP(A95,'ODI Players'!B$3:R$243,13,0),0)</f>
        <v>1</v>
      </c>
      <c r="I95" s="2" t="n">
        <f aca="false">IFERROR(VLOOKUP(A95,'ODI Players'!B$3:R$243,16,0),0)</f>
        <v>6</v>
      </c>
      <c r="J95" s="2" t="n">
        <f aca="false">IFERROR(VLOOKUP(A95,'T20 Players'!B$3:Q$94,4,0),0)</f>
        <v>0</v>
      </c>
      <c r="K95" s="3" t="n">
        <f aca="false">IFERROR(VLOOKUP(A95,'T20 Players'!B$3:Q$94,5,0),0)</f>
        <v>0</v>
      </c>
      <c r="L95" s="2" t="n">
        <f aca="false">IFERROR(VLOOKUP(A95,'T20 Players'!B$3:Q$94,11,0),0)</f>
        <v>0</v>
      </c>
      <c r="M95" s="3" t="n">
        <f aca="false">IFERROR(VLOOKUP(A95,'T20 Players'!B$3:Q$94,14,0),0)</f>
        <v>0</v>
      </c>
      <c r="N95" s="2" t="n">
        <f aca="false">B95+F95+J95</f>
        <v>55</v>
      </c>
      <c r="O95" s="2" t="n">
        <f aca="false">C95+G95+K95</f>
        <v>2254</v>
      </c>
      <c r="P95" s="2" t="n">
        <f aca="false">D95+H95+L95</f>
        <v>3</v>
      </c>
      <c r="Q95" s="2" t="n">
        <f aca="false">E95+I95+M95</f>
        <v>21</v>
      </c>
      <c r="R95" s="2" t="n">
        <f aca="false">SUM(O95:Q95)</f>
        <v>2278</v>
      </c>
    </row>
    <row r="96" customFormat="false" ht="13.8" hidden="false" customHeight="false" outlineLevel="0" collapsed="false">
      <c r="A96" s="2" t="s">
        <v>112</v>
      </c>
      <c r="B96" s="2" t="n">
        <f aca="false">IFERROR(VLOOKUP(A96,'Test Players'!B$3:$O354,4,0),0)</f>
        <v>0</v>
      </c>
      <c r="C96" s="2" t="n">
        <f aca="false">IFERROR(VLOOKUP(A96,'Test Players'!B$3:$O354,5,0),0)</f>
        <v>0</v>
      </c>
      <c r="D96" s="2" t="n">
        <f aca="false">IFERROR(VLOOKUP(A96,'Test Players'!B$3:$O354,9,0),0)</f>
        <v>0</v>
      </c>
      <c r="E96" s="2" t="n">
        <f aca="false">IFERROR(VLOOKUP(A96,'Test Players'!B$3:$O354,13,0),0)</f>
        <v>0</v>
      </c>
      <c r="F96" s="2" t="n">
        <f aca="false">IFERROR(VLOOKUP(A96,'ODI Players'!B$3:R$243,4,0),0)</f>
        <v>55</v>
      </c>
      <c r="G96" s="2" t="n">
        <f aca="false">IFERROR(VLOOKUP(A96,'ODI Players'!B$3:R$243,7,0),0)</f>
        <v>1694</v>
      </c>
      <c r="H96" s="2" t="n">
        <f aca="false">IFERROR(VLOOKUP(A96,'ODI Players'!B$3:R$243,13,0),0)</f>
        <v>3</v>
      </c>
      <c r="I96" s="2" t="n">
        <f aca="false">IFERROR(VLOOKUP(A96,'ODI Players'!B$3:R$243,16,0),0)</f>
        <v>17</v>
      </c>
      <c r="J96" s="2" t="n">
        <f aca="false">IFERROR(VLOOKUP(A96,'T20 Players'!B$3:Q$94,4,0),0)</f>
        <v>6</v>
      </c>
      <c r="K96" s="3" t="n">
        <f aca="false">IFERROR(VLOOKUP(A96,'T20 Players'!B$3:Q$94,5,0),0)</f>
        <v>42</v>
      </c>
      <c r="L96" s="2" t="n">
        <f aca="false">IFERROR(VLOOKUP(A96,'T20 Players'!B$3:Q$94,11,0),0)</f>
        <v>0</v>
      </c>
      <c r="M96" s="3" t="n">
        <f aca="false">IFERROR(VLOOKUP(A96,'T20 Players'!B$3:Q$94,14,0),0)</f>
        <v>4</v>
      </c>
      <c r="N96" s="2" t="n">
        <f aca="false">B96+F96+J96</f>
        <v>61</v>
      </c>
      <c r="O96" s="2" t="n">
        <f aca="false">C96+G96+K96</f>
        <v>1736</v>
      </c>
      <c r="P96" s="2" t="n">
        <f aca="false">D96+H96+L96</f>
        <v>3</v>
      </c>
      <c r="Q96" s="2" t="n">
        <f aca="false">E96+I96+M96</f>
        <v>21</v>
      </c>
      <c r="R96" s="2" t="n">
        <f aca="false">SUM(O96:Q96)</f>
        <v>1760</v>
      </c>
    </row>
    <row r="97" customFormat="false" ht="13.8" hidden="false" customHeight="false" outlineLevel="0" collapsed="false">
      <c r="A97" s="2" t="s">
        <v>113</v>
      </c>
      <c r="B97" s="2" t="n">
        <f aca="false">IFERROR(VLOOKUP(A97,'Test Players'!B$3:$O597,4,0),0)</f>
        <v>19</v>
      </c>
      <c r="C97" s="2" t="n">
        <f aca="false">IFERROR(VLOOKUP(A97,'Test Players'!B$3:$O597,5,0),0)</f>
        <v>1367</v>
      </c>
      <c r="D97" s="2" t="n">
        <f aca="false">IFERROR(VLOOKUP(A97,'Test Players'!B$3:$O597,9,0),0)</f>
        <v>0</v>
      </c>
      <c r="E97" s="2" t="n">
        <f aca="false">IFERROR(VLOOKUP(A97,'Test Players'!B$3:$O597,13,0),0)</f>
        <v>18</v>
      </c>
      <c r="F97" s="2" t="n">
        <f aca="false">IFERROR(VLOOKUP(A97,'ODI Players'!B$3:R$243,4,0),0)</f>
        <v>24</v>
      </c>
      <c r="G97" s="2" t="n">
        <f aca="false">IFERROR(VLOOKUP(A97,'ODI Players'!B$3:R$243,7,0),0)</f>
        <v>646</v>
      </c>
      <c r="H97" s="2" t="n">
        <f aca="false">IFERROR(VLOOKUP(A97,'ODI Players'!B$3:R$243,13,0),0)</f>
        <v>1</v>
      </c>
      <c r="I97" s="2" t="n">
        <f aca="false">IFERROR(VLOOKUP(A97,'ODI Players'!B$3:R$243,16,0),0)</f>
        <v>3</v>
      </c>
      <c r="J97" s="2" t="n">
        <f aca="false">IFERROR(VLOOKUP(A97,'T20 Players'!B$3:Q$94,4,0),0)</f>
        <v>0</v>
      </c>
      <c r="K97" s="3" t="n">
        <f aca="false">IFERROR(VLOOKUP(A97,'T20 Players'!B$3:Q$94,5,0),0)</f>
        <v>0</v>
      </c>
      <c r="L97" s="2" t="n">
        <f aca="false">IFERROR(VLOOKUP(A97,'T20 Players'!B$3:Q$94,11,0),0)</f>
        <v>0</v>
      </c>
      <c r="M97" s="3" t="n">
        <f aca="false">IFERROR(VLOOKUP(A97,'T20 Players'!B$3:Q$94,14,0),0)</f>
        <v>0</v>
      </c>
      <c r="N97" s="2" t="n">
        <f aca="false">B97+F97+J97</f>
        <v>43</v>
      </c>
      <c r="O97" s="2" t="n">
        <f aca="false">C97+G97+K97</f>
        <v>2013</v>
      </c>
      <c r="P97" s="2" t="n">
        <f aca="false">D97+H97+L97</f>
        <v>1</v>
      </c>
      <c r="Q97" s="2" t="n">
        <f aca="false">E97+I97+M97</f>
        <v>21</v>
      </c>
      <c r="R97" s="2" t="n">
        <f aca="false">SUM(O97:Q97)</f>
        <v>2035</v>
      </c>
    </row>
    <row r="98" customFormat="false" ht="13.8" hidden="false" customHeight="false" outlineLevel="0" collapsed="false">
      <c r="A98" s="2" t="s">
        <v>114</v>
      </c>
      <c r="B98" s="2" t="n">
        <f aca="false">IFERROR(VLOOKUP(A98,'Test Players'!B$3:$O587,4,0),0)</f>
        <v>0</v>
      </c>
      <c r="C98" s="2" t="n">
        <f aca="false">IFERROR(VLOOKUP(A98,'Test Players'!B$3:$O587,5,0),0)</f>
        <v>0</v>
      </c>
      <c r="D98" s="2" t="n">
        <f aca="false">IFERROR(VLOOKUP(A98,'Test Players'!B$3:$O587,9,0),0)</f>
        <v>0</v>
      </c>
      <c r="E98" s="2" t="n">
        <f aca="false">IFERROR(VLOOKUP(A98,'Test Players'!B$3:$O587,13,0),0)</f>
        <v>0</v>
      </c>
      <c r="F98" s="2" t="n">
        <f aca="false">IFERROR(VLOOKUP(A98,'ODI Players'!B$3:R$243,4,0),0)</f>
        <v>46</v>
      </c>
      <c r="G98" s="2" t="n">
        <f aca="false">IFERROR(VLOOKUP(A98,'ODI Players'!B$3:R$243,7,0),0)</f>
        <v>934</v>
      </c>
      <c r="H98" s="2" t="n">
        <f aca="false">IFERROR(VLOOKUP(A98,'ODI Players'!B$3:R$243,13,0),0)</f>
        <v>0</v>
      </c>
      <c r="I98" s="2" t="n">
        <f aca="false">IFERROR(VLOOKUP(A98,'ODI Players'!B$3:R$243,16,0),0)</f>
        <v>19</v>
      </c>
      <c r="J98" s="2" t="n">
        <f aca="false">IFERROR(VLOOKUP(A98,'T20 Players'!B$3:Q$94,4,0),0)</f>
        <v>13</v>
      </c>
      <c r="K98" s="3" t="n">
        <f aca="false">IFERROR(VLOOKUP(A98,'T20 Players'!B$3:Q$94,5,0),0)</f>
        <v>249</v>
      </c>
      <c r="L98" s="2" t="n">
        <f aca="false">IFERROR(VLOOKUP(A98,'T20 Players'!B$3:Q$94,11,0),0)</f>
        <v>0</v>
      </c>
      <c r="M98" s="3" t="n">
        <f aca="false">IFERROR(VLOOKUP(A98,'T20 Players'!B$3:Q$94,14,0),0)</f>
        <v>2</v>
      </c>
      <c r="N98" s="2" t="n">
        <f aca="false">B98+F98+J98</f>
        <v>59</v>
      </c>
      <c r="O98" s="2" t="n">
        <f aca="false">C98+G98+K98</f>
        <v>1183</v>
      </c>
      <c r="P98" s="2" t="n">
        <f aca="false">D98+H98+L98</f>
        <v>0</v>
      </c>
      <c r="Q98" s="2" t="n">
        <f aca="false">E98+I98+M98</f>
        <v>21</v>
      </c>
      <c r="R98" s="2" t="n">
        <f aca="false">SUM(O98:Q98)</f>
        <v>1204</v>
      </c>
    </row>
    <row r="99" customFormat="false" ht="13.8" hidden="false" customHeight="false" outlineLevel="0" collapsed="false">
      <c r="A99" s="2" t="s">
        <v>115</v>
      </c>
      <c r="B99" s="2" t="n">
        <f aca="false">IFERROR(VLOOKUP(A99,'Test Players'!B$3:$O560,4,0),0)</f>
        <v>11</v>
      </c>
      <c r="C99" s="2" t="n">
        <f aca="false">IFERROR(VLOOKUP(A99,'Test Players'!B$3:$O560,5,0),0)</f>
        <v>425</v>
      </c>
      <c r="D99" s="2" t="n">
        <f aca="false">IFERROR(VLOOKUP(A99,'Test Players'!B$3:$O560,9,0),0)</f>
        <v>0</v>
      </c>
      <c r="E99" s="2" t="n">
        <f aca="false">IFERROR(VLOOKUP(A99,'Test Players'!B$3:$O560,13,0),0)</f>
        <v>9</v>
      </c>
      <c r="F99" s="2" t="n">
        <f aca="false">IFERROR(VLOOKUP(A99,'ODI Players'!B$3:R$243,4,0),0)</f>
        <v>37</v>
      </c>
      <c r="G99" s="2" t="n">
        <f aca="false">IFERROR(VLOOKUP(A99,'ODI Players'!B$3:R$243,7,0),0)</f>
        <v>513</v>
      </c>
      <c r="H99" s="2" t="n">
        <f aca="false">IFERROR(VLOOKUP(A99,'ODI Players'!B$3:R$243,13,0),0)</f>
        <v>0</v>
      </c>
      <c r="I99" s="2" t="n">
        <f aca="false">IFERROR(VLOOKUP(A99,'ODI Players'!B$3:R$243,16,0),0)</f>
        <v>12</v>
      </c>
      <c r="J99" s="2" t="n">
        <f aca="false">IFERROR(VLOOKUP(A99,'T20 Players'!B$3:Q$94,4,0),0)</f>
        <v>0</v>
      </c>
      <c r="K99" s="3" t="n">
        <f aca="false">IFERROR(VLOOKUP(A99,'T20 Players'!B$3:Q$94,5,0),0)</f>
        <v>0</v>
      </c>
      <c r="L99" s="2" t="n">
        <f aca="false">IFERROR(VLOOKUP(A99,'T20 Players'!B$3:Q$94,11,0),0)</f>
        <v>0</v>
      </c>
      <c r="M99" s="3" t="n">
        <f aca="false">IFERROR(VLOOKUP(A99,'T20 Players'!B$3:Q$94,14,0),0)</f>
        <v>0</v>
      </c>
      <c r="N99" s="2" t="n">
        <f aca="false">B99+F99+J99</f>
        <v>48</v>
      </c>
      <c r="O99" s="2" t="n">
        <f aca="false">C99+G99+K99</f>
        <v>938</v>
      </c>
      <c r="P99" s="2" t="n">
        <f aca="false">D99+H99+L99</f>
        <v>0</v>
      </c>
      <c r="Q99" s="2" t="n">
        <f aca="false">E99+I99+M99</f>
        <v>21</v>
      </c>
      <c r="R99" s="2" t="n">
        <f aca="false">SUM(O99:Q99)</f>
        <v>959</v>
      </c>
    </row>
    <row r="100" customFormat="false" ht="13.8" hidden="false" customHeight="false" outlineLevel="0" collapsed="false">
      <c r="A100" s="2" t="s">
        <v>116</v>
      </c>
      <c r="B100" s="2" t="n">
        <f aca="false">IFERROR(VLOOKUP(A100,'Test Players'!B$3:$O313,4,0),0)</f>
        <v>7</v>
      </c>
      <c r="C100" s="2" t="n">
        <f aca="false">IFERROR(VLOOKUP(A100,'Test Players'!B$3:$O313,5,0),0)</f>
        <v>54</v>
      </c>
      <c r="D100" s="2" t="n">
        <f aca="false">IFERROR(VLOOKUP(A100,'Test Players'!B$3:$O313,9,0),0)</f>
        <v>26</v>
      </c>
      <c r="E100" s="2" t="n">
        <f aca="false">IFERROR(VLOOKUP(A100,'Test Players'!B$3:$O313,13,0),0)</f>
        <v>3</v>
      </c>
      <c r="F100" s="2" t="n">
        <f aca="false">IFERROR(VLOOKUP(A100,'ODI Players'!B$3:R$243,4,0),0)</f>
        <v>65</v>
      </c>
      <c r="G100" s="2" t="n">
        <f aca="false">IFERROR(VLOOKUP(A100,'ODI Players'!B$3:R$243,7,0),0)</f>
        <v>118</v>
      </c>
      <c r="H100" s="2" t="n">
        <f aca="false">IFERROR(VLOOKUP(A100,'ODI Players'!B$3:R$243,13,0),0)</f>
        <v>107</v>
      </c>
      <c r="I100" s="2" t="n">
        <f aca="false">IFERROR(VLOOKUP(A100,'ODI Players'!B$3:R$243,16,0),0)</f>
        <v>9</v>
      </c>
      <c r="J100" s="2" t="n">
        <f aca="false">IFERROR(VLOOKUP(A100,'T20 Players'!B$3:Q$94,4,0),0)</f>
        <v>23</v>
      </c>
      <c r="K100" s="3" t="n">
        <f aca="false">IFERROR(VLOOKUP(A100,'T20 Players'!B$3:Q$94,5,0),0)</f>
        <v>43</v>
      </c>
      <c r="L100" s="2" t="n">
        <f aca="false">IFERROR(VLOOKUP(A100,'T20 Players'!B$3:Q$94,11,0),0)</f>
        <v>41</v>
      </c>
      <c r="M100" s="3" t="n">
        <f aca="false">IFERROR(VLOOKUP(A100,'T20 Players'!B$3:Q$94,14,0),0)</f>
        <v>8</v>
      </c>
      <c r="N100" s="2" t="n">
        <f aca="false">B100+F100+J100</f>
        <v>95</v>
      </c>
      <c r="O100" s="2" t="n">
        <f aca="false">C100+G100+K100</f>
        <v>215</v>
      </c>
      <c r="P100" s="2" t="n">
        <f aca="false">D100+H100+L100</f>
        <v>174</v>
      </c>
      <c r="Q100" s="2" t="n">
        <f aca="false">E100+I100+M100</f>
        <v>20</v>
      </c>
      <c r="R100" s="2" t="n">
        <f aca="false">SUM(O100:Q100)</f>
        <v>409</v>
      </c>
    </row>
    <row r="101" customFormat="false" ht="13.8" hidden="false" customHeight="false" outlineLevel="0" collapsed="false">
      <c r="A101" s="2" t="s">
        <v>117</v>
      </c>
      <c r="B101" s="2" t="n">
        <f aca="false">IFERROR(VLOOKUP(A101,'Test Players'!B$3:$O434,4,0),0)</f>
        <v>33</v>
      </c>
      <c r="C101" s="2" t="n">
        <f aca="false">IFERROR(VLOOKUP(A101,'Test Players'!B$3:$O434,5,0),0)</f>
        <v>1180</v>
      </c>
      <c r="D101" s="2" t="n">
        <f aca="false">IFERROR(VLOOKUP(A101,'Test Players'!B$3:$O434,9,0),0)</f>
        <v>41</v>
      </c>
      <c r="E101" s="2" t="n">
        <f aca="false">IFERROR(VLOOKUP(A101,'Test Players'!B$3:$O434,13,0),0)</f>
        <v>20</v>
      </c>
      <c r="F101" s="2" t="n">
        <f aca="false">IFERROR(VLOOKUP(A101,'ODI Players'!B$3:R$243,4,0),0)</f>
        <v>0</v>
      </c>
      <c r="G101" s="2" t="n">
        <f aca="false">IFERROR(VLOOKUP(A101,'ODI Players'!B$3:R$243,7,0),0)</f>
        <v>0</v>
      </c>
      <c r="H101" s="2" t="n">
        <f aca="false">IFERROR(VLOOKUP(A101,'ODI Players'!B$3:R$243,13,0),0)</f>
        <v>0</v>
      </c>
      <c r="I101" s="2" t="n">
        <f aca="false">IFERROR(VLOOKUP(A101,'ODI Players'!B$3:R$243,16,0),0)</f>
        <v>0</v>
      </c>
      <c r="J101" s="2" t="n">
        <f aca="false">IFERROR(VLOOKUP(A101,'T20 Players'!B$3:Q$94,4,0),0)</f>
        <v>0</v>
      </c>
      <c r="K101" s="3" t="n">
        <f aca="false">IFERROR(VLOOKUP(A101,'T20 Players'!B$3:Q$94,5,0),0)</f>
        <v>0</v>
      </c>
      <c r="L101" s="2" t="n">
        <f aca="false">IFERROR(VLOOKUP(A101,'T20 Players'!B$3:Q$94,11,0),0)</f>
        <v>0</v>
      </c>
      <c r="M101" s="3" t="n">
        <f aca="false">IFERROR(VLOOKUP(A101,'T20 Players'!B$3:Q$94,14,0),0)</f>
        <v>0</v>
      </c>
      <c r="N101" s="2" t="n">
        <f aca="false">B101+F101+J101</f>
        <v>33</v>
      </c>
      <c r="O101" s="2" t="n">
        <f aca="false">C101+G101+K101</f>
        <v>1180</v>
      </c>
      <c r="P101" s="2" t="n">
        <f aca="false">D101+H101+L101</f>
        <v>41</v>
      </c>
      <c r="Q101" s="2" t="n">
        <f aca="false">E101+I101+M101</f>
        <v>20</v>
      </c>
      <c r="R101" s="2" t="n">
        <f aca="false">SUM(O101:Q101)</f>
        <v>1241</v>
      </c>
    </row>
    <row r="102" customFormat="false" ht="13.8" hidden="false" customHeight="false" outlineLevel="0" collapsed="false">
      <c r="A102" s="2" t="s">
        <v>118</v>
      </c>
      <c r="B102" s="2" t="n">
        <f aca="false">IFERROR(VLOOKUP(A102,'Test Players'!B$3:$O561,4,0),0)</f>
        <v>14</v>
      </c>
      <c r="C102" s="2" t="n">
        <f aca="false">IFERROR(VLOOKUP(A102,'Test Players'!B$3:$O561,5,0),0)</f>
        <v>165</v>
      </c>
      <c r="D102" s="2" t="n">
        <f aca="false">IFERROR(VLOOKUP(A102,'Test Players'!B$3:$O561,9,0),0)</f>
        <v>0</v>
      </c>
      <c r="E102" s="2" t="n">
        <f aca="false">IFERROR(VLOOKUP(A102,'Test Players'!B$3:$O561,13,0),0)</f>
        <v>20</v>
      </c>
      <c r="F102" s="2" t="n">
        <f aca="false">IFERROR(VLOOKUP(A102,'ODI Players'!B$3:R$243,4,0),0)</f>
        <v>0</v>
      </c>
      <c r="G102" s="2" t="n">
        <f aca="false">IFERROR(VLOOKUP(A102,'ODI Players'!B$3:R$243,7,0),0)</f>
        <v>0</v>
      </c>
      <c r="H102" s="2" t="n">
        <f aca="false">IFERROR(VLOOKUP(A102,'ODI Players'!B$3:R$243,13,0),0)</f>
        <v>0</v>
      </c>
      <c r="I102" s="2" t="n">
        <f aca="false">IFERROR(VLOOKUP(A102,'ODI Players'!B$3:R$243,16,0),0)</f>
        <v>0</v>
      </c>
      <c r="J102" s="2" t="n">
        <f aca="false">IFERROR(VLOOKUP(A102,'T20 Players'!B$3:Q$94,4,0),0)</f>
        <v>0</v>
      </c>
      <c r="K102" s="3" t="n">
        <f aca="false">IFERROR(VLOOKUP(A102,'T20 Players'!B$3:Q$94,5,0),0)</f>
        <v>0</v>
      </c>
      <c r="L102" s="2" t="n">
        <f aca="false">IFERROR(VLOOKUP(A102,'T20 Players'!B$3:Q$94,11,0),0)</f>
        <v>0</v>
      </c>
      <c r="M102" s="3" t="n">
        <f aca="false">IFERROR(VLOOKUP(A102,'T20 Players'!B$3:Q$94,14,0),0)</f>
        <v>0</v>
      </c>
      <c r="N102" s="2" t="n">
        <f aca="false">B102+F102+J102</f>
        <v>14</v>
      </c>
      <c r="O102" s="2" t="n">
        <f aca="false">C102+G102+K102</f>
        <v>165</v>
      </c>
      <c r="P102" s="2" t="n">
        <f aca="false">D102+H102+L102</f>
        <v>0</v>
      </c>
      <c r="Q102" s="2" t="n">
        <f aca="false">E102+I102+M102</f>
        <v>20</v>
      </c>
      <c r="R102" s="2" t="n">
        <f aca="false">SUM(O102:Q102)</f>
        <v>185</v>
      </c>
    </row>
    <row r="103" customFormat="false" ht="13.8" hidden="false" customHeight="false" outlineLevel="0" collapsed="false">
      <c r="A103" s="2" t="s">
        <v>119</v>
      </c>
      <c r="B103" s="2" t="n">
        <f aca="false">IFERROR(VLOOKUP(A103,'Test Players'!B$3:$O443,4,0),0)</f>
        <v>4</v>
      </c>
      <c r="C103" s="2" t="n">
        <f aca="false">IFERROR(VLOOKUP(A103,'Test Players'!B$3:$O443,5,0),0)</f>
        <v>94</v>
      </c>
      <c r="D103" s="2" t="n">
        <f aca="false">IFERROR(VLOOKUP(A103,'Test Players'!B$3:$O443,9,0),0)</f>
        <v>0</v>
      </c>
      <c r="E103" s="2" t="n">
        <f aca="false">IFERROR(VLOOKUP(A103,'Test Players'!B$3:$O443,13,0),0)</f>
        <v>6</v>
      </c>
      <c r="F103" s="2" t="n">
        <f aca="false">IFERROR(VLOOKUP(A103,'ODI Players'!B$3:R$243,4,0),0)</f>
        <v>40</v>
      </c>
      <c r="G103" s="2" t="n">
        <f aca="false">IFERROR(VLOOKUP(A103,'ODI Players'!B$3:R$243,7,0),0)</f>
        <v>867</v>
      </c>
      <c r="H103" s="2" t="n">
        <f aca="false">IFERROR(VLOOKUP(A103,'ODI Players'!B$3:R$243,13,0),0)</f>
        <v>3</v>
      </c>
      <c r="I103" s="2" t="n">
        <f aca="false">IFERROR(VLOOKUP(A103,'ODI Players'!B$3:R$243,16,0),0)</f>
        <v>13</v>
      </c>
      <c r="J103" s="2" t="n">
        <f aca="false">IFERROR(VLOOKUP(A103,'T20 Players'!B$3:Q$94,4,0),0)</f>
        <v>0</v>
      </c>
      <c r="K103" s="3" t="n">
        <f aca="false">IFERROR(VLOOKUP(A103,'T20 Players'!B$3:Q$94,5,0),0)</f>
        <v>0</v>
      </c>
      <c r="L103" s="2" t="n">
        <f aca="false">IFERROR(VLOOKUP(A103,'T20 Players'!B$3:Q$94,11,0),0)</f>
        <v>0</v>
      </c>
      <c r="M103" s="3" t="n">
        <f aca="false">IFERROR(VLOOKUP(A103,'T20 Players'!B$3:Q$94,14,0),0)</f>
        <v>0</v>
      </c>
      <c r="N103" s="2" t="n">
        <f aca="false">B103+F103+J103</f>
        <v>44</v>
      </c>
      <c r="O103" s="2" t="n">
        <f aca="false">C103+G103+K103</f>
        <v>961</v>
      </c>
      <c r="P103" s="2" t="n">
        <f aca="false">D103+H103+L103</f>
        <v>3</v>
      </c>
      <c r="Q103" s="2" t="n">
        <f aca="false">E103+I103+M103</f>
        <v>19</v>
      </c>
      <c r="R103" s="2" t="n">
        <f aca="false">SUM(O103:Q103)</f>
        <v>983</v>
      </c>
    </row>
    <row r="104" customFormat="false" ht="13.8" hidden="false" customHeight="false" outlineLevel="0" collapsed="false">
      <c r="A104" s="2" t="s">
        <v>120</v>
      </c>
      <c r="B104" s="2" t="n">
        <f aca="false">IFERROR(VLOOKUP(A104,'Test Players'!B$3:$O670,4,0),0)</f>
        <v>55</v>
      </c>
      <c r="C104" s="2" t="n">
        <f aca="false">IFERROR(VLOOKUP(A104,'Test Players'!B$3:$O670,5,0),0)</f>
        <v>3208</v>
      </c>
      <c r="D104" s="2" t="n">
        <f aca="false">IFERROR(VLOOKUP(A104,'Test Players'!B$3:$O670,9,0),0)</f>
        <v>1</v>
      </c>
      <c r="E104" s="2" t="n">
        <f aca="false">IFERROR(VLOOKUP(A104,'Test Players'!B$3:$O670,13,0),0)</f>
        <v>19</v>
      </c>
      <c r="F104" s="2" t="n">
        <f aca="false">IFERROR(VLOOKUP(A104,'ODI Players'!B$3:R$243,4,0),0)</f>
        <v>0</v>
      </c>
      <c r="G104" s="2" t="n">
        <f aca="false">IFERROR(VLOOKUP(A104,'ODI Players'!B$3:R$243,7,0),0)</f>
        <v>0</v>
      </c>
      <c r="H104" s="2" t="n">
        <f aca="false">IFERROR(VLOOKUP(A104,'ODI Players'!B$3:R$243,13,0),0)</f>
        <v>0</v>
      </c>
      <c r="I104" s="2" t="n">
        <f aca="false">IFERROR(VLOOKUP(A104,'ODI Players'!B$3:R$243,16,0),0)</f>
        <v>0</v>
      </c>
      <c r="J104" s="2" t="n">
        <f aca="false">IFERROR(VLOOKUP(A104,'T20 Players'!B$3:Q$94,4,0),0)</f>
        <v>0</v>
      </c>
      <c r="K104" s="3" t="n">
        <f aca="false">IFERROR(VLOOKUP(A104,'T20 Players'!B$3:Q$94,5,0),0)</f>
        <v>0</v>
      </c>
      <c r="L104" s="2" t="n">
        <f aca="false">IFERROR(VLOOKUP(A104,'T20 Players'!B$3:Q$94,11,0),0)</f>
        <v>0</v>
      </c>
      <c r="M104" s="3" t="n">
        <f aca="false">IFERROR(VLOOKUP(A104,'T20 Players'!B$3:Q$94,14,0),0)</f>
        <v>0</v>
      </c>
      <c r="N104" s="2" t="n">
        <f aca="false">B104+F104+J104</f>
        <v>55</v>
      </c>
      <c r="O104" s="2" t="n">
        <f aca="false">C104+G104+K104</f>
        <v>3208</v>
      </c>
      <c r="P104" s="2" t="n">
        <f aca="false">D104+H104+L104</f>
        <v>1</v>
      </c>
      <c r="Q104" s="2" t="n">
        <f aca="false">E104+I104+M104</f>
        <v>19</v>
      </c>
      <c r="R104" s="2" t="n">
        <f aca="false">SUM(O104:Q104)</f>
        <v>3228</v>
      </c>
    </row>
    <row r="105" customFormat="false" ht="13.8" hidden="false" customHeight="false" outlineLevel="0" collapsed="false">
      <c r="A105" s="2" t="s">
        <v>121</v>
      </c>
      <c r="B105" s="2" t="n">
        <f aca="false">IFERROR(VLOOKUP(A105,'Test Players'!B$3:$O504,4,0),0)</f>
        <v>0</v>
      </c>
      <c r="C105" s="2" t="n">
        <f aca="false">IFERROR(VLOOKUP(A105,'Test Players'!B$3:$O504,5,0),0)</f>
        <v>0</v>
      </c>
      <c r="D105" s="2" t="n">
        <f aca="false">IFERROR(VLOOKUP(A105,'Test Players'!B$3:$O504,9,0),0)</f>
        <v>0</v>
      </c>
      <c r="E105" s="2" t="n">
        <f aca="false">IFERROR(VLOOKUP(A105,'Test Players'!B$3:$O504,13,0),0)</f>
        <v>0</v>
      </c>
      <c r="F105" s="2" t="n">
        <f aca="false">IFERROR(VLOOKUP(A105,'ODI Players'!B$3:R$243,4,0),0)</f>
        <v>29</v>
      </c>
      <c r="G105" s="2" t="n">
        <f aca="false">IFERROR(VLOOKUP(A105,'ODI Players'!B$3:R$243,7,0),0)</f>
        <v>566</v>
      </c>
      <c r="H105" s="2" t="n">
        <f aca="false">IFERROR(VLOOKUP(A105,'ODI Players'!B$3:R$243,13,0),0)</f>
        <v>0</v>
      </c>
      <c r="I105" s="2" t="n">
        <f aca="false">IFERROR(VLOOKUP(A105,'ODI Players'!B$3:R$243,16,0),0)</f>
        <v>10</v>
      </c>
      <c r="J105" s="2" t="n">
        <f aca="false">IFERROR(VLOOKUP(A105,'T20 Players'!B$3:Q$94,4,0),0)</f>
        <v>39</v>
      </c>
      <c r="K105" s="3" t="n">
        <f aca="false">IFERROR(VLOOKUP(A105,'T20 Players'!B$3:Q$94,5,0),0)</f>
        <v>709</v>
      </c>
      <c r="L105" s="2" t="n">
        <f aca="false">IFERROR(VLOOKUP(A105,'T20 Players'!B$3:Q$94,11,0),0)</f>
        <v>0</v>
      </c>
      <c r="M105" s="3" t="n">
        <f aca="false">IFERROR(VLOOKUP(A105,'T20 Players'!B$3:Q$94,14,0),0)</f>
        <v>9</v>
      </c>
      <c r="N105" s="2" t="n">
        <f aca="false">B105+F105+J105</f>
        <v>68</v>
      </c>
      <c r="O105" s="2" t="n">
        <f aca="false">C105+G105+K105</f>
        <v>1275</v>
      </c>
      <c r="P105" s="2" t="n">
        <f aca="false">D105+H105+L105</f>
        <v>0</v>
      </c>
      <c r="Q105" s="2" t="n">
        <f aca="false">E105+I105+M105</f>
        <v>19</v>
      </c>
      <c r="R105" s="2" t="n">
        <f aca="false">SUM(O105:Q105)</f>
        <v>1294</v>
      </c>
    </row>
    <row r="106" customFormat="false" ht="13.8" hidden="false" customHeight="false" outlineLevel="0" collapsed="false">
      <c r="A106" s="2" t="s">
        <v>122</v>
      </c>
      <c r="B106" s="2" t="n">
        <f aca="false">IFERROR(VLOOKUP(A106,'Test Players'!B$3:$O420,4,0),0)</f>
        <v>49</v>
      </c>
      <c r="C106" s="2" t="n">
        <f aca="false">IFERROR(VLOOKUP(A106,'Test Players'!B$3:$O420,5,0),0)</f>
        <v>735</v>
      </c>
      <c r="D106" s="2" t="n">
        <f aca="false">IFERROR(VLOOKUP(A106,'Test Players'!B$3:$O420,9,0),0)</f>
        <v>189</v>
      </c>
      <c r="E106" s="2" t="n">
        <f aca="false">IFERROR(VLOOKUP(A106,'Test Players'!B$3:$O420,13,0),0)</f>
        <v>18</v>
      </c>
      <c r="F106" s="2" t="n">
        <f aca="false">IFERROR(VLOOKUP(A106,'ODI Players'!B$3:R$243,4,0),0)</f>
        <v>0</v>
      </c>
      <c r="G106" s="2" t="n">
        <f aca="false">IFERROR(VLOOKUP(A106,'ODI Players'!B$3:R$243,7,0),0)</f>
        <v>0</v>
      </c>
      <c r="H106" s="2" t="n">
        <f aca="false">IFERROR(VLOOKUP(A106,'ODI Players'!B$3:R$243,13,0),0)</f>
        <v>0</v>
      </c>
      <c r="I106" s="2" t="n">
        <f aca="false">IFERROR(VLOOKUP(A106,'ODI Players'!B$3:R$243,16,0),0)</f>
        <v>0</v>
      </c>
      <c r="J106" s="2" t="n">
        <f aca="false">IFERROR(VLOOKUP(A106,'T20 Players'!B$3:Q$94,4,0),0)</f>
        <v>0</v>
      </c>
      <c r="K106" s="3" t="n">
        <f aca="false">IFERROR(VLOOKUP(A106,'T20 Players'!B$3:Q$94,5,0),0)</f>
        <v>0</v>
      </c>
      <c r="L106" s="2" t="n">
        <f aca="false">IFERROR(VLOOKUP(A106,'T20 Players'!B$3:Q$94,11,0),0)</f>
        <v>0</v>
      </c>
      <c r="M106" s="3" t="n">
        <f aca="false">IFERROR(VLOOKUP(A106,'T20 Players'!B$3:Q$94,14,0),0)</f>
        <v>0</v>
      </c>
      <c r="N106" s="2" t="n">
        <f aca="false">B106+F106+J106</f>
        <v>49</v>
      </c>
      <c r="O106" s="2" t="n">
        <f aca="false">C106+G106+K106</f>
        <v>735</v>
      </c>
      <c r="P106" s="2" t="n">
        <f aca="false">D106+H106+L106</f>
        <v>189</v>
      </c>
      <c r="Q106" s="2" t="n">
        <f aca="false">E106+I106+M106</f>
        <v>18</v>
      </c>
      <c r="R106" s="2" t="n">
        <f aca="false">SUM(O106:Q106)</f>
        <v>942</v>
      </c>
    </row>
    <row r="107" customFormat="false" ht="13.8" hidden="false" customHeight="false" outlineLevel="0" collapsed="false">
      <c r="A107" s="2" t="s">
        <v>123</v>
      </c>
      <c r="B107" s="2" t="n">
        <f aca="false">IFERROR(VLOOKUP(A107,'Test Players'!B$3:$O554,4,0),0)</f>
        <v>24</v>
      </c>
      <c r="C107" s="2" t="n">
        <f aca="false">IFERROR(VLOOKUP(A107,'Test Players'!B$3:$O554,5,0),0)</f>
        <v>89</v>
      </c>
      <c r="D107" s="2" t="n">
        <f aca="false">IFERROR(VLOOKUP(A107,'Test Players'!B$3:$O554,9,0),0)</f>
        <v>113</v>
      </c>
      <c r="E107" s="2" t="n">
        <f aca="false">IFERROR(VLOOKUP(A107,'Test Players'!B$3:$O554,13,0),0)</f>
        <v>10</v>
      </c>
      <c r="F107" s="2" t="n">
        <f aca="false">IFERROR(VLOOKUP(A107,'ODI Players'!B$3:R$243,4,0),0)</f>
        <v>18</v>
      </c>
      <c r="G107" s="2" t="n">
        <f aca="false">IFERROR(VLOOKUP(A107,'ODI Players'!B$3:R$243,7,0),0)</f>
        <v>46</v>
      </c>
      <c r="H107" s="2" t="n">
        <f aca="false">IFERROR(VLOOKUP(A107,'ODI Players'!B$3:R$243,13,0),0)</f>
        <v>21</v>
      </c>
      <c r="I107" s="2" t="n">
        <f aca="false">IFERROR(VLOOKUP(A107,'ODI Players'!B$3:R$243,16,0),0)</f>
        <v>7</v>
      </c>
      <c r="J107" s="2" t="n">
        <f aca="false">IFERROR(VLOOKUP(A107,'T20 Players'!B$3:Q$94,4,0),0)</f>
        <v>6</v>
      </c>
      <c r="K107" s="3" t="n">
        <f aca="false">IFERROR(VLOOKUP(A107,'T20 Players'!B$3:Q$94,5,0),0)</f>
        <v>10</v>
      </c>
      <c r="L107" s="2" t="n">
        <f aca="false">IFERROR(VLOOKUP(A107,'T20 Players'!B$3:Q$94,11,0),0)</f>
        <v>10</v>
      </c>
      <c r="M107" s="3" t="n">
        <f aca="false">IFERROR(VLOOKUP(A107,'T20 Players'!B$3:Q$94,14,0),0)</f>
        <v>1</v>
      </c>
      <c r="N107" s="2" t="n">
        <f aca="false">B107+F107+J107</f>
        <v>48</v>
      </c>
      <c r="O107" s="2" t="n">
        <f aca="false">C107+G107+K107</f>
        <v>145</v>
      </c>
      <c r="P107" s="2" t="n">
        <f aca="false">D107+H107+L107</f>
        <v>144</v>
      </c>
      <c r="Q107" s="2" t="n">
        <f aca="false">E107+I107+M107</f>
        <v>18</v>
      </c>
      <c r="R107" s="2" t="n">
        <f aca="false">SUM(O107:Q107)</f>
        <v>307</v>
      </c>
    </row>
    <row r="108" customFormat="false" ht="13.8" hidden="false" customHeight="false" outlineLevel="0" collapsed="false">
      <c r="A108" s="2" t="s">
        <v>124</v>
      </c>
      <c r="B108" s="2" t="n">
        <f aca="false">IFERROR(VLOOKUP(A108,'Test Players'!B$3:$O467,4,0),0)</f>
        <v>39</v>
      </c>
      <c r="C108" s="2" t="n">
        <f aca="false">IFERROR(VLOOKUP(A108,'Test Players'!B$3:$O467,5,0),0)</f>
        <v>913</v>
      </c>
      <c r="D108" s="2" t="n">
        <f aca="false">IFERROR(VLOOKUP(A108,'Test Players'!B$3:$O467,9,0),0)</f>
        <v>109</v>
      </c>
      <c r="E108" s="2" t="n">
        <f aca="false">IFERROR(VLOOKUP(A108,'Test Players'!B$3:$O467,13,0),0)</f>
        <v>16</v>
      </c>
      <c r="F108" s="2" t="n">
        <f aca="false">IFERROR(VLOOKUP(A108,'ODI Players'!B$3:R$243,4,0),0)</f>
        <v>19</v>
      </c>
      <c r="G108" s="2" t="n">
        <f aca="false">IFERROR(VLOOKUP(A108,'ODI Players'!B$3:R$243,7,0),0)</f>
        <v>114</v>
      </c>
      <c r="H108" s="2" t="n">
        <f aca="false">IFERROR(VLOOKUP(A108,'ODI Players'!B$3:R$243,13,0),0)</f>
        <v>15</v>
      </c>
      <c r="I108" s="2" t="n">
        <f aca="false">IFERROR(VLOOKUP(A108,'ODI Players'!B$3:R$243,16,0),0)</f>
        <v>2</v>
      </c>
      <c r="J108" s="2" t="n">
        <f aca="false">IFERROR(VLOOKUP(A108,'T20 Players'!B$3:Q$94,4,0),0)</f>
        <v>0</v>
      </c>
      <c r="K108" s="3" t="n">
        <f aca="false">IFERROR(VLOOKUP(A108,'T20 Players'!B$3:Q$94,5,0),0)</f>
        <v>0</v>
      </c>
      <c r="L108" s="2" t="n">
        <f aca="false">IFERROR(VLOOKUP(A108,'T20 Players'!B$3:Q$94,11,0),0)</f>
        <v>0</v>
      </c>
      <c r="M108" s="3" t="n">
        <f aca="false">IFERROR(VLOOKUP(A108,'T20 Players'!B$3:Q$94,14,0),0)</f>
        <v>0</v>
      </c>
      <c r="N108" s="2" t="n">
        <f aca="false">B108+F108+J108</f>
        <v>58</v>
      </c>
      <c r="O108" s="2" t="n">
        <f aca="false">C108+G108+K108</f>
        <v>1027</v>
      </c>
      <c r="P108" s="2" t="n">
        <f aca="false">D108+H108+L108</f>
        <v>124</v>
      </c>
      <c r="Q108" s="2" t="n">
        <f aca="false">E108+I108+M108</f>
        <v>18</v>
      </c>
      <c r="R108" s="2" t="n">
        <f aca="false">SUM(O108:Q108)</f>
        <v>1169</v>
      </c>
    </row>
    <row r="109" customFormat="false" ht="13.8" hidden="false" customHeight="false" outlineLevel="0" collapsed="false">
      <c r="A109" s="2" t="s">
        <v>125</v>
      </c>
      <c r="B109" s="2" t="n">
        <f aca="false">IFERROR(VLOOKUP(A109,'Test Players'!B$3:$O530,4,0),0)</f>
        <v>31</v>
      </c>
      <c r="C109" s="2" t="n">
        <f aca="false">IFERROR(VLOOKUP(A109,'Test Players'!B$3:$O530,5,0),0)</f>
        <v>1611</v>
      </c>
      <c r="D109" s="2" t="n">
        <f aca="false">IFERROR(VLOOKUP(A109,'Test Players'!B$3:$O530,9,0),0)</f>
        <v>1</v>
      </c>
      <c r="E109" s="2" t="n">
        <f aca="false">IFERROR(VLOOKUP(A109,'Test Players'!B$3:$O530,13,0),0)</f>
        <v>18</v>
      </c>
      <c r="F109" s="2" t="n">
        <f aca="false">IFERROR(VLOOKUP(A109,'ODI Players'!B$3:R$243,4,0),0)</f>
        <v>0</v>
      </c>
      <c r="G109" s="2" t="n">
        <f aca="false">IFERROR(VLOOKUP(A109,'ODI Players'!B$3:R$243,7,0),0)</f>
        <v>0</v>
      </c>
      <c r="H109" s="2" t="n">
        <f aca="false">IFERROR(VLOOKUP(A109,'ODI Players'!B$3:R$243,13,0),0)</f>
        <v>0</v>
      </c>
      <c r="I109" s="2" t="n">
        <f aca="false">IFERROR(VLOOKUP(A109,'ODI Players'!B$3:R$243,16,0),0)</f>
        <v>0</v>
      </c>
      <c r="J109" s="2" t="n">
        <f aca="false">IFERROR(VLOOKUP(A109,'T20 Players'!B$3:Q$94,4,0),0)</f>
        <v>0</v>
      </c>
      <c r="K109" s="3" t="n">
        <f aca="false">IFERROR(VLOOKUP(A109,'T20 Players'!B$3:Q$94,5,0),0)</f>
        <v>0</v>
      </c>
      <c r="L109" s="2" t="n">
        <f aca="false">IFERROR(VLOOKUP(A109,'T20 Players'!B$3:Q$94,11,0),0)</f>
        <v>0</v>
      </c>
      <c r="M109" s="3" t="n">
        <f aca="false">IFERROR(VLOOKUP(A109,'T20 Players'!B$3:Q$94,14,0),0)</f>
        <v>0</v>
      </c>
      <c r="N109" s="2" t="n">
        <f aca="false">B109+F109+J109</f>
        <v>31</v>
      </c>
      <c r="O109" s="2" t="n">
        <f aca="false">C109+G109+K109</f>
        <v>1611</v>
      </c>
      <c r="P109" s="2" t="n">
        <f aca="false">D109+H109+L109</f>
        <v>1</v>
      </c>
      <c r="Q109" s="2" t="n">
        <f aca="false">E109+I109+M109</f>
        <v>18</v>
      </c>
      <c r="R109" s="2" t="n">
        <f aca="false">SUM(O109:Q109)</f>
        <v>1630</v>
      </c>
    </row>
    <row r="110" customFormat="false" ht="13.8" hidden="false" customHeight="false" outlineLevel="0" collapsed="false">
      <c r="A110" s="2" t="s">
        <v>126</v>
      </c>
      <c r="B110" s="2" t="n">
        <f aca="false">IFERROR(VLOOKUP(A110,'Test Players'!B$3:$O463,4,0),0)</f>
        <v>0</v>
      </c>
      <c r="C110" s="2" t="n">
        <f aca="false">IFERROR(VLOOKUP(A110,'Test Players'!B$3:$O463,5,0),0)</f>
        <v>0</v>
      </c>
      <c r="D110" s="2" t="n">
        <f aca="false">IFERROR(VLOOKUP(A110,'Test Players'!B$3:$O463,9,0),0)</f>
        <v>0</v>
      </c>
      <c r="E110" s="2" t="n">
        <f aca="false">IFERROR(VLOOKUP(A110,'Test Players'!B$3:$O463,13,0),0)</f>
        <v>0</v>
      </c>
      <c r="F110" s="2" t="n">
        <f aca="false">IFERROR(VLOOKUP(A110,'ODI Players'!B$3:R$243,4,0),0)</f>
        <v>0</v>
      </c>
      <c r="G110" s="2" t="n">
        <f aca="false">IFERROR(VLOOKUP(A110,'ODI Players'!B$3:R$243,7,0),0)</f>
        <v>0</v>
      </c>
      <c r="H110" s="2" t="n">
        <f aca="false">IFERROR(VLOOKUP(A110,'ODI Players'!B$3:R$243,13,0),0)</f>
        <v>0</v>
      </c>
      <c r="I110" s="2" t="n">
        <f aca="false">IFERROR(VLOOKUP(A110,'ODI Players'!B$3:R$243,16,0),0)</f>
        <v>0</v>
      </c>
      <c r="J110" s="2" t="n">
        <f aca="false">IFERROR(VLOOKUP(A110,'T20 Players'!B$3:Q$94,4,0),0)</f>
        <v>49</v>
      </c>
      <c r="K110" s="3" t="n">
        <f aca="false">IFERROR(VLOOKUP(A110,'T20 Players'!B$3:Q$94,5,0),0)</f>
        <v>1557</v>
      </c>
      <c r="L110" s="2" t="n">
        <f aca="false">IFERROR(VLOOKUP(A110,'T20 Players'!B$3:Q$94,11,0),0)</f>
        <v>0</v>
      </c>
      <c r="M110" s="3" t="n">
        <f aca="false">IFERROR(VLOOKUP(A110,'T20 Players'!B$3:Q$94,14,0),0)</f>
        <v>18</v>
      </c>
      <c r="N110" s="2" t="n">
        <f aca="false">B110+F110+J110</f>
        <v>49</v>
      </c>
      <c r="O110" s="2" t="n">
        <f aca="false">C110+G110+K110</f>
        <v>1557</v>
      </c>
      <c r="P110" s="2" t="n">
        <f aca="false">D110+H110+L110</f>
        <v>0</v>
      </c>
      <c r="Q110" s="2" t="n">
        <f aca="false">E110+I110+M110</f>
        <v>18</v>
      </c>
      <c r="R110" s="2" t="n">
        <f aca="false">SUM(O110:Q110)</f>
        <v>1575</v>
      </c>
    </row>
    <row r="111" customFormat="false" ht="13.8" hidden="false" customHeight="false" outlineLevel="0" collapsed="false">
      <c r="A111" s="2" t="s">
        <v>127</v>
      </c>
      <c r="B111" s="2" t="n">
        <f aca="false">IFERROR(VLOOKUP(A111,'Test Players'!B$3:$O385,4,0),0)</f>
        <v>21</v>
      </c>
      <c r="C111" s="2" t="n">
        <f aca="false">IFERROR(VLOOKUP(A111,'Test Players'!B$3:$O385,5,0),0)</f>
        <v>972</v>
      </c>
      <c r="D111" s="2" t="n">
        <f aca="false">IFERROR(VLOOKUP(A111,'Test Players'!B$3:$O385,9,0),0)</f>
        <v>0</v>
      </c>
      <c r="E111" s="2" t="n">
        <f aca="false">IFERROR(VLOOKUP(A111,'Test Players'!B$3:$O385,13,0),0)</f>
        <v>17</v>
      </c>
      <c r="F111" s="2" t="n">
        <f aca="false">IFERROR(VLOOKUP(A111,'ODI Players'!B$3:R$243,4,0),0)</f>
        <v>10</v>
      </c>
      <c r="G111" s="2" t="n">
        <f aca="false">IFERROR(VLOOKUP(A111,'ODI Players'!B$3:R$243,7,0),0)</f>
        <v>243</v>
      </c>
      <c r="H111" s="2" t="n">
        <f aca="false">IFERROR(VLOOKUP(A111,'ODI Players'!B$3:R$243,13,0),0)</f>
        <v>0</v>
      </c>
      <c r="I111" s="2" t="n">
        <f aca="false">IFERROR(VLOOKUP(A111,'ODI Players'!B$3:R$243,16,0),0)</f>
        <v>1</v>
      </c>
      <c r="J111" s="2" t="n">
        <f aca="false">IFERROR(VLOOKUP(A111,'T20 Players'!B$3:Q$94,4,0),0)</f>
        <v>0</v>
      </c>
      <c r="K111" s="3" t="n">
        <f aca="false">IFERROR(VLOOKUP(A111,'T20 Players'!B$3:Q$94,5,0),0)</f>
        <v>0</v>
      </c>
      <c r="L111" s="2" t="n">
        <f aca="false">IFERROR(VLOOKUP(A111,'T20 Players'!B$3:Q$94,11,0),0)</f>
        <v>0</v>
      </c>
      <c r="M111" s="3" t="n">
        <f aca="false">IFERROR(VLOOKUP(A111,'T20 Players'!B$3:Q$94,14,0),0)</f>
        <v>0</v>
      </c>
      <c r="N111" s="2" t="n">
        <f aca="false">B111+F111+J111</f>
        <v>31</v>
      </c>
      <c r="O111" s="2" t="n">
        <f aca="false">C111+G111+K111</f>
        <v>1215</v>
      </c>
      <c r="P111" s="2" t="n">
        <f aca="false">D111+H111+L111</f>
        <v>0</v>
      </c>
      <c r="Q111" s="2" t="n">
        <f aca="false">E111+I111+M111</f>
        <v>18</v>
      </c>
      <c r="R111" s="2" t="n">
        <f aca="false">SUM(O111:Q111)</f>
        <v>1233</v>
      </c>
    </row>
    <row r="112" customFormat="false" ht="13.8" hidden="false" customHeight="false" outlineLevel="0" collapsed="false">
      <c r="A112" s="2" t="s">
        <v>128</v>
      </c>
      <c r="B112" s="2" t="n">
        <f aca="false">IFERROR(VLOOKUP(A112,'Test Players'!B$3:$O525,4,0),0)</f>
        <v>12</v>
      </c>
      <c r="C112" s="2" t="n">
        <f aca="false">IFERROR(VLOOKUP(A112,'Test Players'!B$3:$O525,5,0),0)</f>
        <v>207</v>
      </c>
      <c r="D112" s="2" t="n">
        <f aca="false">IFERROR(VLOOKUP(A112,'Test Players'!B$3:$O525,9,0),0)</f>
        <v>0</v>
      </c>
      <c r="E112" s="2" t="n">
        <f aca="false">IFERROR(VLOOKUP(A112,'Test Players'!B$3:$O525,13,0),0)</f>
        <v>18</v>
      </c>
      <c r="F112" s="2" t="n">
        <f aca="false">IFERROR(VLOOKUP(A112,'ODI Players'!B$3:R$243,4,0),0)</f>
        <v>0</v>
      </c>
      <c r="G112" s="2" t="n">
        <f aca="false">IFERROR(VLOOKUP(A112,'ODI Players'!B$3:R$243,7,0),0)</f>
        <v>0</v>
      </c>
      <c r="H112" s="2" t="n">
        <f aca="false">IFERROR(VLOOKUP(A112,'ODI Players'!B$3:R$243,13,0),0)</f>
        <v>0</v>
      </c>
      <c r="I112" s="2" t="n">
        <f aca="false">IFERROR(VLOOKUP(A112,'ODI Players'!B$3:R$243,16,0),0)</f>
        <v>0</v>
      </c>
      <c r="J112" s="2" t="n">
        <f aca="false">IFERROR(VLOOKUP(A112,'T20 Players'!B$3:Q$94,4,0),0)</f>
        <v>0</v>
      </c>
      <c r="K112" s="3" t="n">
        <f aca="false">IFERROR(VLOOKUP(A112,'T20 Players'!B$3:Q$94,5,0),0)</f>
        <v>0</v>
      </c>
      <c r="L112" s="2" t="n">
        <f aca="false">IFERROR(VLOOKUP(A112,'T20 Players'!B$3:Q$94,11,0),0)</f>
        <v>0</v>
      </c>
      <c r="M112" s="3" t="n">
        <f aca="false">IFERROR(VLOOKUP(A112,'T20 Players'!B$3:Q$94,14,0),0)</f>
        <v>0</v>
      </c>
      <c r="N112" s="2" t="n">
        <f aca="false">B112+F112+J112</f>
        <v>12</v>
      </c>
      <c r="O112" s="2" t="n">
        <f aca="false">C112+G112+K112</f>
        <v>207</v>
      </c>
      <c r="P112" s="2" t="n">
        <f aca="false">D112+H112+L112</f>
        <v>0</v>
      </c>
      <c r="Q112" s="2" t="n">
        <f aca="false">E112+I112+M112</f>
        <v>18</v>
      </c>
      <c r="R112" s="2" t="n">
        <f aca="false">SUM(O112:Q112)</f>
        <v>225</v>
      </c>
    </row>
    <row r="113" customFormat="false" ht="13.8" hidden="false" customHeight="false" outlineLevel="0" collapsed="false">
      <c r="A113" s="2" t="s">
        <v>129</v>
      </c>
      <c r="B113" s="2" t="n">
        <f aca="false">IFERROR(VLOOKUP(A113,'Test Players'!B$3:$O491,4,0),0)</f>
        <v>39</v>
      </c>
      <c r="C113" s="2" t="n">
        <f aca="false">IFERROR(VLOOKUP(A113,'Test Players'!B$3:$O491,5,0),0)</f>
        <v>2056</v>
      </c>
      <c r="D113" s="2" t="n">
        <f aca="false">IFERROR(VLOOKUP(A113,'Test Players'!B$3:$O491,9,0),0)</f>
        <v>9</v>
      </c>
      <c r="E113" s="2" t="n">
        <f aca="false">IFERROR(VLOOKUP(A113,'Test Players'!B$3:$O491,13,0),0)</f>
        <v>17</v>
      </c>
      <c r="F113" s="2" t="n">
        <f aca="false">IFERROR(VLOOKUP(A113,'ODI Players'!B$3:R$243,4,0),0)</f>
        <v>0</v>
      </c>
      <c r="G113" s="2" t="n">
        <f aca="false">IFERROR(VLOOKUP(A113,'ODI Players'!B$3:R$243,7,0),0)</f>
        <v>0</v>
      </c>
      <c r="H113" s="2" t="n">
        <f aca="false">IFERROR(VLOOKUP(A113,'ODI Players'!B$3:R$243,13,0),0)</f>
        <v>0</v>
      </c>
      <c r="I113" s="2" t="n">
        <f aca="false">IFERROR(VLOOKUP(A113,'ODI Players'!B$3:R$243,16,0),0)</f>
        <v>0</v>
      </c>
      <c r="J113" s="2" t="n">
        <f aca="false">IFERROR(VLOOKUP(A113,'T20 Players'!B$3:Q$94,4,0),0)</f>
        <v>0</v>
      </c>
      <c r="K113" s="3" t="n">
        <f aca="false">IFERROR(VLOOKUP(A113,'T20 Players'!B$3:Q$94,5,0),0)</f>
        <v>0</v>
      </c>
      <c r="L113" s="2" t="n">
        <f aca="false">IFERROR(VLOOKUP(A113,'T20 Players'!B$3:Q$94,11,0),0)</f>
        <v>0</v>
      </c>
      <c r="M113" s="3" t="n">
        <f aca="false">IFERROR(VLOOKUP(A113,'T20 Players'!B$3:Q$94,14,0),0)</f>
        <v>0</v>
      </c>
      <c r="N113" s="2" t="n">
        <f aca="false">B113+F113+J113</f>
        <v>39</v>
      </c>
      <c r="O113" s="2" t="n">
        <f aca="false">C113+G113+K113</f>
        <v>2056</v>
      </c>
      <c r="P113" s="2" t="n">
        <f aca="false">D113+H113+L113</f>
        <v>9</v>
      </c>
      <c r="Q113" s="2" t="n">
        <f aca="false">E113+I113+M113</f>
        <v>17</v>
      </c>
      <c r="R113" s="2" t="n">
        <f aca="false">SUM(O113:Q113)</f>
        <v>2082</v>
      </c>
    </row>
    <row r="114" customFormat="false" ht="13.8" hidden="false" customHeight="false" outlineLevel="0" collapsed="false">
      <c r="A114" s="2" t="s">
        <v>130</v>
      </c>
      <c r="B114" s="2" t="n">
        <f aca="false">IFERROR(VLOOKUP(A114,'Test Players'!B$3:$O363,4,0),0)</f>
        <v>16</v>
      </c>
      <c r="C114" s="2" t="n">
        <f aca="false">IFERROR(VLOOKUP(A114,'Test Players'!B$3:$O363,5,0),0)</f>
        <v>729</v>
      </c>
      <c r="D114" s="2" t="n">
        <f aca="false">IFERROR(VLOOKUP(A114,'Test Players'!B$3:$O363,9,0),0)</f>
        <v>0</v>
      </c>
      <c r="E114" s="2" t="n">
        <f aca="false">IFERROR(VLOOKUP(A114,'Test Players'!B$3:$O363,13,0),0)</f>
        <v>13</v>
      </c>
      <c r="F114" s="2" t="n">
        <f aca="false">IFERROR(VLOOKUP(A114,'ODI Players'!B$3:R$243,4,0),0)</f>
        <v>13</v>
      </c>
      <c r="G114" s="2" t="n">
        <f aca="false">IFERROR(VLOOKUP(A114,'ODI Players'!B$3:R$243,7,0),0)</f>
        <v>122</v>
      </c>
      <c r="H114" s="2" t="n">
        <f aca="false">IFERROR(VLOOKUP(A114,'ODI Players'!B$3:R$243,13,0),0)</f>
        <v>0</v>
      </c>
      <c r="I114" s="2" t="n">
        <f aca="false">IFERROR(VLOOKUP(A114,'ODI Players'!B$3:R$243,16,0),0)</f>
        <v>4</v>
      </c>
      <c r="J114" s="2" t="n">
        <f aca="false">IFERROR(VLOOKUP(A114,'T20 Players'!B$3:Q$94,4,0),0)</f>
        <v>0</v>
      </c>
      <c r="K114" s="3" t="n">
        <f aca="false">IFERROR(VLOOKUP(A114,'T20 Players'!B$3:Q$94,5,0),0)</f>
        <v>0</v>
      </c>
      <c r="L114" s="2" t="n">
        <f aca="false">IFERROR(VLOOKUP(A114,'T20 Players'!B$3:Q$94,11,0),0)</f>
        <v>0</v>
      </c>
      <c r="M114" s="3" t="n">
        <f aca="false">IFERROR(VLOOKUP(A114,'T20 Players'!B$3:Q$94,14,0),0)</f>
        <v>0</v>
      </c>
      <c r="N114" s="2" t="n">
        <f aca="false">B114+F114+J114</f>
        <v>29</v>
      </c>
      <c r="O114" s="2" t="n">
        <f aca="false">C114+G114+K114</f>
        <v>851</v>
      </c>
      <c r="P114" s="2" t="n">
        <f aca="false">D114+H114+L114</f>
        <v>0</v>
      </c>
      <c r="Q114" s="2" t="n">
        <f aca="false">E114+I114+M114</f>
        <v>17</v>
      </c>
      <c r="R114" s="2" t="n">
        <f aca="false">SUM(O114:Q114)</f>
        <v>868</v>
      </c>
    </row>
    <row r="115" customFormat="false" ht="13.8" hidden="false" customHeight="false" outlineLevel="0" collapsed="false">
      <c r="A115" s="2" t="s">
        <v>131</v>
      </c>
      <c r="B115" s="2" t="n">
        <f aca="false">IFERROR(VLOOKUP(A115,'Test Players'!B$3:$O535,4,0),0)</f>
        <v>1</v>
      </c>
      <c r="C115" s="2" t="n">
        <f aca="false">IFERROR(VLOOKUP(A115,'Test Players'!B$3:$O535,5,0),0)</f>
        <v>7</v>
      </c>
      <c r="D115" s="2" t="n">
        <f aca="false">IFERROR(VLOOKUP(A115,'Test Players'!B$3:$O535,9,0),0)</f>
        <v>0</v>
      </c>
      <c r="E115" s="2" t="n">
        <f aca="false">IFERROR(VLOOKUP(A115,'Test Players'!B$3:$O535,13,0),0)</f>
        <v>0</v>
      </c>
      <c r="F115" s="2" t="n">
        <f aca="false">IFERROR(VLOOKUP(A115,'ODI Players'!B$3:R$243,4,0),0)</f>
        <v>39</v>
      </c>
      <c r="G115" s="2" t="n">
        <f aca="false">IFERROR(VLOOKUP(A115,'ODI Players'!B$3:R$243,7,0),0)</f>
        <v>310</v>
      </c>
      <c r="H115" s="2" t="n">
        <f aca="false">IFERROR(VLOOKUP(A115,'ODI Players'!B$3:R$243,13,0),0)</f>
        <v>46</v>
      </c>
      <c r="I115" s="2" t="n">
        <f aca="false">IFERROR(VLOOKUP(A115,'ODI Players'!B$3:R$243,16,0),0)</f>
        <v>16</v>
      </c>
      <c r="J115" s="2" t="n">
        <f aca="false">IFERROR(VLOOKUP(A115,'T20 Players'!B$3:Q$94,4,0),0)</f>
        <v>0</v>
      </c>
      <c r="K115" s="3" t="n">
        <f aca="false">IFERROR(VLOOKUP(A115,'T20 Players'!B$3:Q$94,5,0),0)</f>
        <v>0</v>
      </c>
      <c r="L115" s="2" t="n">
        <f aca="false">IFERROR(VLOOKUP(A115,'T20 Players'!B$3:Q$94,11,0),0)</f>
        <v>0</v>
      </c>
      <c r="M115" s="3" t="n">
        <f aca="false">IFERROR(VLOOKUP(A115,'T20 Players'!B$3:Q$94,14,0),0)</f>
        <v>0</v>
      </c>
      <c r="N115" s="2" t="n">
        <f aca="false">B115+F115+J115</f>
        <v>40</v>
      </c>
      <c r="O115" s="2" t="n">
        <f aca="false">C115+G115+K115</f>
        <v>317</v>
      </c>
      <c r="P115" s="2" t="n">
        <f aca="false">D115+H115+L115</f>
        <v>46</v>
      </c>
      <c r="Q115" s="2" t="n">
        <f aca="false">E115+I115+M115</f>
        <v>16</v>
      </c>
      <c r="R115" s="2" t="n">
        <f aca="false">SUM(O115:Q115)</f>
        <v>379</v>
      </c>
    </row>
    <row r="116" customFormat="false" ht="13.8" hidden="false" customHeight="false" outlineLevel="0" collapsed="false">
      <c r="A116" s="2" t="s">
        <v>132</v>
      </c>
      <c r="B116" s="2" t="n">
        <f aca="false">IFERROR(VLOOKUP(A116,'Test Players'!B$3:$O488,4,0),0)</f>
        <v>9</v>
      </c>
      <c r="C116" s="2" t="n">
        <f aca="false">IFERROR(VLOOKUP(A116,'Test Players'!B$3:$O488,5,0),0)</f>
        <v>130</v>
      </c>
      <c r="D116" s="2" t="n">
        <f aca="false">IFERROR(VLOOKUP(A116,'Test Players'!B$3:$O488,9,0),0)</f>
        <v>26</v>
      </c>
      <c r="E116" s="2" t="n">
        <f aca="false">IFERROR(VLOOKUP(A116,'Test Players'!B$3:$O488,13,0),0)</f>
        <v>9</v>
      </c>
      <c r="F116" s="2" t="n">
        <f aca="false">IFERROR(VLOOKUP(A116,'ODI Players'!B$3:R$243,4,0),0)</f>
        <v>16</v>
      </c>
      <c r="G116" s="2" t="n">
        <f aca="false">IFERROR(VLOOKUP(A116,'ODI Players'!B$3:R$243,7,0),0)</f>
        <v>5</v>
      </c>
      <c r="H116" s="2" t="n">
        <f aca="false">IFERROR(VLOOKUP(A116,'ODI Players'!B$3:R$243,13,0),0)</f>
        <v>15</v>
      </c>
      <c r="I116" s="2" t="n">
        <f aca="false">IFERROR(VLOOKUP(A116,'ODI Players'!B$3:R$243,16,0),0)</f>
        <v>7</v>
      </c>
      <c r="J116" s="2" t="n">
        <f aca="false">IFERROR(VLOOKUP(A116,'T20 Players'!B$3:Q$94,4,0),0)</f>
        <v>0</v>
      </c>
      <c r="K116" s="3" t="n">
        <f aca="false">IFERROR(VLOOKUP(A116,'T20 Players'!B$3:Q$94,5,0),0)</f>
        <v>0</v>
      </c>
      <c r="L116" s="2" t="n">
        <f aca="false">IFERROR(VLOOKUP(A116,'T20 Players'!B$3:Q$94,11,0),0)</f>
        <v>0</v>
      </c>
      <c r="M116" s="3" t="n">
        <f aca="false">IFERROR(VLOOKUP(A116,'T20 Players'!B$3:Q$94,14,0),0)</f>
        <v>0</v>
      </c>
      <c r="N116" s="2" t="n">
        <f aca="false">B116+F116+J116</f>
        <v>25</v>
      </c>
      <c r="O116" s="2" t="n">
        <f aca="false">C116+G116+K116</f>
        <v>135</v>
      </c>
      <c r="P116" s="2" t="n">
        <f aca="false">D116+H116+L116</f>
        <v>41</v>
      </c>
      <c r="Q116" s="2" t="n">
        <f aca="false">E116+I116+M116</f>
        <v>16</v>
      </c>
      <c r="R116" s="2" t="n">
        <f aca="false">SUM(O116:Q116)</f>
        <v>192</v>
      </c>
    </row>
    <row r="117" customFormat="false" ht="13.8" hidden="false" customHeight="false" outlineLevel="0" collapsed="false">
      <c r="A117" s="2" t="s">
        <v>133</v>
      </c>
      <c r="B117" s="2" t="n">
        <f aca="false">IFERROR(VLOOKUP(A117,'Test Players'!B$3:$O542,4,0),0)</f>
        <v>43</v>
      </c>
      <c r="C117" s="2" t="n">
        <f aca="false">IFERROR(VLOOKUP(A117,'Test Players'!B$3:$O542,5,0),0)</f>
        <v>2442</v>
      </c>
      <c r="D117" s="2" t="n">
        <f aca="false">IFERROR(VLOOKUP(A117,'Test Players'!B$3:$O542,9,0),0)</f>
        <v>1</v>
      </c>
      <c r="E117" s="2" t="n">
        <f aca="false">IFERROR(VLOOKUP(A117,'Test Players'!B$3:$O542,13,0),0)</f>
        <v>16</v>
      </c>
      <c r="F117" s="2" t="n">
        <f aca="false">IFERROR(VLOOKUP(A117,'ODI Players'!B$3:R$243,4,0),0)</f>
        <v>0</v>
      </c>
      <c r="G117" s="2" t="n">
        <f aca="false">IFERROR(VLOOKUP(A117,'ODI Players'!B$3:R$243,7,0),0)</f>
        <v>0</v>
      </c>
      <c r="H117" s="2" t="n">
        <f aca="false">IFERROR(VLOOKUP(A117,'ODI Players'!B$3:R$243,13,0),0)</f>
        <v>0</v>
      </c>
      <c r="I117" s="2" t="n">
        <f aca="false">IFERROR(VLOOKUP(A117,'ODI Players'!B$3:R$243,16,0),0)</f>
        <v>0</v>
      </c>
      <c r="J117" s="2" t="n">
        <f aca="false">IFERROR(VLOOKUP(A117,'T20 Players'!B$3:Q$94,4,0),0)</f>
        <v>0</v>
      </c>
      <c r="K117" s="3" t="n">
        <f aca="false">IFERROR(VLOOKUP(A117,'T20 Players'!B$3:Q$94,5,0),0)</f>
        <v>0</v>
      </c>
      <c r="L117" s="2" t="n">
        <f aca="false">IFERROR(VLOOKUP(A117,'T20 Players'!B$3:Q$94,11,0),0)</f>
        <v>0</v>
      </c>
      <c r="M117" s="3" t="n">
        <f aca="false">IFERROR(VLOOKUP(A117,'T20 Players'!B$3:Q$94,14,0),0)</f>
        <v>0</v>
      </c>
      <c r="N117" s="2" t="n">
        <f aca="false">B117+F117+J117</f>
        <v>43</v>
      </c>
      <c r="O117" s="2" t="n">
        <f aca="false">C117+G117+K117</f>
        <v>2442</v>
      </c>
      <c r="P117" s="2" t="n">
        <f aca="false">D117+H117+L117</f>
        <v>1</v>
      </c>
      <c r="Q117" s="2" t="n">
        <f aca="false">E117+I117+M117</f>
        <v>16</v>
      </c>
      <c r="R117" s="2" t="n">
        <f aca="false">SUM(O117:Q117)</f>
        <v>2459</v>
      </c>
    </row>
    <row r="118" customFormat="false" ht="13.8" hidden="false" customHeight="false" outlineLevel="0" collapsed="false">
      <c r="A118" s="2" t="s">
        <v>134</v>
      </c>
      <c r="B118" s="2" t="n">
        <f aca="false">IFERROR(VLOOKUP(A118,'Test Players'!B$3:$O620,4,0),0)</f>
        <v>0</v>
      </c>
      <c r="C118" s="2" t="n">
        <f aca="false">IFERROR(VLOOKUP(A118,'Test Players'!B$3:$O620,5,0),0)</f>
        <v>0</v>
      </c>
      <c r="D118" s="2" t="n">
        <f aca="false">IFERROR(VLOOKUP(A118,'Test Players'!B$3:$O620,9,0),0)</f>
        <v>0</v>
      </c>
      <c r="E118" s="2" t="n">
        <f aca="false">IFERROR(VLOOKUP(A118,'Test Players'!B$3:$O620,13,0),0)</f>
        <v>0</v>
      </c>
      <c r="F118" s="2" t="n">
        <f aca="false">IFERROR(VLOOKUP(A118,'ODI Players'!B$3:R$243,4,0),0)</f>
        <v>22</v>
      </c>
      <c r="G118" s="2" t="n">
        <f aca="false">IFERROR(VLOOKUP(A118,'ODI Players'!B$3:R$243,7,0),0)</f>
        <v>813</v>
      </c>
      <c r="H118" s="2" t="n">
        <f aca="false">IFERROR(VLOOKUP(A118,'ODI Players'!B$3:R$243,13,0),0)</f>
        <v>0</v>
      </c>
      <c r="I118" s="2" t="n">
        <f aca="false">IFERROR(VLOOKUP(A118,'ODI Players'!B$3:R$243,16,0),0)</f>
        <v>8</v>
      </c>
      <c r="J118" s="2" t="n">
        <f aca="false">IFERROR(VLOOKUP(A118,'T20 Players'!B$3:Q$94,4,0),0)</f>
        <v>29</v>
      </c>
      <c r="K118" s="3" t="n">
        <f aca="false">IFERROR(VLOOKUP(A118,'T20 Players'!B$3:Q$94,5,0),0)</f>
        <v>550</v>
      </c>
      <c r="L118" s="2" t="n">
        <f aca="false">IFERROR(VLOOKUP(A118,'T20 Players'!B$3:Q$94,11,0),0)</f>
        <v>0</v>
      </c>
      <c r="M118" s="3" t="n">
        <f aca="false">IFERROR(VLOOKUP(A118,'T20 Players'!B$3:Q$94,14,0),0)</f>
        <v>8</v>
      </c>
      <c r="N118" s="2" t="n">
        <f aca="false">B118+F118+J118</f>
        <v>51</v>
      </c>
      <c r="O118" s="2" t="n">
        <f aca="false">C118+G118+K118</f>
        <v>1363</v>
      </c>
      <c r="P118" s="2" t="n">
        <f aca="false">D118+H118+L118</f>
        <v>0</v>
      </c>
      <c r="Q118" s="2" t="n">
        <f aca="false">E118+I118+M118</f>
        <v>16</v>
      </c>
      <c r="R118" s="2" t="n">
        <f aca="false">SUM(O118:Q118)</f>
        <v>1379</v>
      </c>
    </row>
    <row r="119" customFormat="false" ht="13.8" hidden="false" customHeight="false" outlineLevel="0" collapsed="false">
      <c r="A119" s="2" t="s">
        <v>135</v>
      </c>
      <c r="B119" s="2" t="n">
        <f aca="false">IFERROR(VLOOKUP(A119,'Test Players'!B$3:$O676,4,0),0)</f>
        <v>6</v>
      </c>
      <c r="C119" s="2" t="n">
        <f aca="false">IFERROR(VLOOKUP(A119,'Test Players'!B$3:$O676,5,0),0)</f>
        <v>131</v>
      </c>
      <c r="D119" s="2" t="n">
        <f aca="false">IFERROR(VLOOKUP(A119,'Test Players'!B$3:$O676,9,0),0)</f>
        <v>0</v>
      </c>
      <c r="E119" s="2" t="n">
        <f aca="false">IFERROR(VLOOKUP(A119,'Test Players'!B$3:$O676,13,0),0)</f>
        <v>12</v>
      </c>
      <c r="F119" s="2" t="n">
        <f aca="false">IFERROR(VLOOKUP(A119,'ODI Players'!B$3:R$243,4,0),0)</f>
        <v>7</v>
      </c>
      <c r="G119" s="2" t="n">
        <f aca="false">IFERROR(VLOOKUP(A119,'ODI Players'!B$3:R$243,7,0),0)</f>
        <v>193</v>
      </c>
      <c r="H119" s="2" t="n">
        <f aca="false">IFERROR(VLOOKUP(A119,'ODI Players'!B$3:R$243,13,0),0)</f>
        <v>0</v>
      </c>
      <c r="I119" s="2" t="n">
        <f aca="false">IFERROR(VLOOKUP(A119,'ODI Players'!B$3:R$243,16,0),0)</f>
        <v>4</v>
      </c>
      <c r="J119" s="2" t="n">
        <f aca="false">IFERROR(VLOOKUP(A119,'T20 Players'!B$3:Q$94,4,0),0)</f>
        <v>0</v>
      </c>
      <c r="K119" s="3" t="n">
        <f aca="false">IFERROR(VLOOKUP(A119,'T20 Players'!B$3:Q$94,5,0),0)</f>
        <v>0</v>
      </c>
      <c r="L119" s="2" t="n">
        <f aca="false">IFERROR(VLOOKUP(A119,'T20 Players'!B$3:Q$94,11,0),0)</f>
        <v>0</v>
      </c>
      <c r="M119" s="3" t="n">
        <f aca="false">IFERROR(VLOOKUP(A119,'T20 Players'!B$3:Q$94,14,0),0)</f>
        <v>0</v>
      </c>
      <c r="N119" s="2" t="n">
        <f aca="false">B119+F119+J119</f>
        <v>13</v>
      </c>
      <c r="O119" s="2" t="n">
        <f aca="false">C119+G119+K119</f>
        <v>324</v>
      </c>
      <c r="P119" s="2" t="n">
        <f aca="false">D119+H119+L119</f>
        <v>0</v>
      </c>
      <c r="Q119" s="2" t="n">
        <f aca="false">E119+I119+M119</f>
        <v>16</v>
      </c>
      <c r="R119" s="2" t="n">
        <f aca="false">SUM(O119:Q119)</f>
        <v>340</v>
      </c>
    </row>
    <row r="120" customFormat="false" ht="13.8" hidden="false" customHeight="false" outlineLevel="0" collapsed="false">
      <c r="A120" s="2" t="s">
        <v>136</v>
      </c>
      <c r="B120" s="2" t="n">
        <f aca="false">IFERROR(VLOOKUP(A120,'Test Players'!B$3:$O574,4,0),0)</f>
        <v>4</v>
      </c>
      <c r="C120" s="2" t="n">
        <f aca="false">IFERROR(VLOOKUP(A120,'Test Players'!B$3:$O574,5,0),0)</f>
        <v>102</v>
      </c>
      <c r="D120" s="2" t="n">
        <f aca="false">IFERROR(VLOOKUP(A120,'Test Players'!B$3:$O574,9,0),0)</f>
        <v>0</v>
      </c>
      <c r="E120" s="2" t="n">
        <f aca="false">IFERROR(VLOOKUP(A120,'Test Players'!B$3:$O574,13,0),0)</f>
        <v>5</v>
      </c>
      <c r="F120" s="2" t="n">
        <f aca="false">IFERROR(VLOOKUP(A120,'ODI Players'!B$3:R$243,4,0),0)</f>
        <v>32</v>
      </c>
      <c r="G120" s="2" t="n">
        <f aca="false">IFERROR(VLOOKUP(A120,'ODI Players'!B$3:R$243,7,0),0)</f>
        <v>783</v>
      </c>
      <c r="H120" s="2" t="n">
        <f aca="false">IFERROR(VLOOKUP(A120,'ODI Players'!B$3:R$243,13,0),0)</f>
        <v>1</v>
      </c>
      <c r="I120" s="2" t="n">
        <f aca="false">IFERROR(VLOOKUP(A120,'ODI Players'!B$3:R$243,16,0),0)</f>
        <v>10</v>
      </c>
      <c r="J120" s="2" t="n">
        <f aca="false">IFERROR(VLOOKUP(A120,'T20 Players'!B$3:Q$94,4,0),0)</f>
        <v>0</v>
      </c>
      <c r="K120" s="3" t="n">
        <f aca="false">IFERROR(VLOOKUP(A120,'T20 Players'!B$3:Q$94,5,0),0)</f>
        <v>0</v>
      </c>
      <c r="L120" s="2" t="n">
        <f aca="false">IFERROR(VLOOKUP(A120,'T20 Players'!B$3:Q$94,11,0),0)</f>
        <v>0</v>
      </c>
      <c r="M120" s="3" t="n">
        <f aca="false">IFERROR(VLOOKUP(A120,'T20 Players'!B$3:Q$94,14,0),0)</f>
        <v>0</v>
      </c>
      <c r="N120" s="2" t="n">
        <f aca="false">B120+F120+J120</f>
        <v>36</v>
      </c>
      <c r="O120" s="2" t="n">
        <f aca="false">C120+G120+K120</f>
        <v>885</v>
      </c>
      <c r="P120" s="2" t="n">
        <f aca="false">D120+H120+L120</f>
        <v>1</v>
      </c>
      <c r="Q120" s="2" t="n">
        <f aca="false">E120+I120+M120</f>
        <v>15</v>
      </c>
      <c r="R120" s="2" t="n">
        <f aca="false">SUM(O120:Q120)</f>
        <v>901</v>
      </c>
    </row>
    <row r="121" customFormat="false" ht="13.8" hidden="false" customHeight="false" outlineLevel="0" collapsed="false">
      <c r="A121" s="2" t="s">
        <v>137</v>
      </c>
      <c r="B121" s="2" t="n">
        <f aca="false">IFERROR(VLOOKUP(A121,'Test Players'!B$3:$O334,4,0),0)</f>
        <v>10</v>
      </c>
      <c r="C121" s="2" t="n">
        <f aca="false">IFERROR(VLOOKUP(A121,'Test Players'!B$3:$O334,5,0),0)</f>
        <v>437</v>
      </c>
      <c r="D121" s="2" t="n">
        <f aca="false">IFERROR(VLOOKUP(A121,'Test Players'!B$3:$O334,9,0),0)</f>
        <v>0</v>
      </c>
      <c r="E121" s="2" t="n">
        <f aca="false">IFERROR(VLOOKUP(A121,'Test Players'!B$3:$O334,13,0),0)</f>
        <v>15</v>
      </c>
      <c r="F121" s="2" t="n">
        <f aca="false">IFERROR(VLOOKUP(A121,'ODI Players'!B$3:R$243,4,0),0)</f>
        <v>0</v>
      </c>
      <c r="G121" s="2" t="n">
        <f aca="false">IFERROR(VLOOKUP(A121,'ODI Players'!B$3:R$243,7,0),0)</f>
        <v>0</v>
      </c>
      <c r="H121" s="2" t="n">
        <f aca="false">IFERROR(VLOOKUP(A121,'ODI Players'!B$3:R$243,13,0),0)</f>
        <v>0</v>
      </c>
      <c r="I121" s="2" t="n">
        <f aca="false">IFERROR(VLOOKUP(A121,'ODI Players'!B$3:R$243,16,0),0)</f>
        <v>0</v>
      </c>
      <c r="J121" s="2" t="n">
        <f aca="false">IFERROR(VLOOKUP(A121,'T20 Players'!B$3:Q$94,4,0),0)</f>
        <v>0</v>
      </c>
      <c r="K121" s="3" t="n">
        <f aca="false">IFERROR(VLOOKUP(A121,'T20 Players'!B$3:Q$94,5,0),0)</f>
        <v>0</v>
      </c>
      <c r="L121" s="2" t="n">
        <f aca="false">IFERROR(VLOOKUP(A121,'T20 Players'!B$3:Q$94,11,0),0)</f>
        <v>0</v>
      </c>
      <c r="M121" s="3" t="n">
        <f aca="false">IFERROR(VLOOKUP(A121,'T20 Players'!B$3:Q$94,14,0),0)</f>
        <v>0</v>
      </c>
      <c r="N121" s="2" t="n">
        <f aca="false">B121+F121+J121</f>
        <v>10</v>
      </c>
      <c r="O121" s="2" t="n">
        <f aca="false">C121+G121+K121</f>
        <v>437</v>
      </c>
      <c r="P121" s="2" t="n">
        <f aca="false">D121+H121+L121</f>
        <v>0</v>
      </c>
      <c r="Q121" s="2" t="n">
        <f aca="false">E121+I121+M121</f>
        <v>15</v>
      </c>
      <c r="R121" s="2" t="n">
        <f aca="false">SUM(O121:Q121)</f>
        <v>452</v>
      </c>
    </row>
    <row r="122" customFormat="false" ht="13.8" hidden="false" customHeight="false" outlineLevel="0" collapsed="false">
      <c r="A122" s="2" t="s">
        <v>138</v>
      </c>
      <c r="B122" s="2" t="n">
        <f aca="false">IFERROR(VLOOKUP(A122,'Test Players'!B$3:$O406,4,0),0)</f>
        <v>8</v>
      </c>
      <c r="C122" s="2" t="n">
        <f aca="false">IFERROR(VLOOKUP(A122,'Test Players'!B$3:$O406,5,0),0)</f>
        <v>344</v>
      </c>
      <c r="D122" s="2" t="n">
        <f aca="false">IFERROR(VLOOKUP(A122,'Test Players'!B$3:$O406,9,0),0)</f>
        <v>0</v>
      </c>
      <c r="E122" s="2" t="n">
        <f aca="false">IFERROR(VLOOKUP(A122,'Test Players'!B$3:$O406,13,0),0)</f>
        <v>13</v>
      </c>
      <c r="F122" s="2" t="n">
        <f aca="false">IFERROR(VLOOKUP(A122,'ODI Players'!B$3:R$243,4,0),0)</f>
        <v>5</v>
      </c>
      <c r="G122" s="2" t="n">
        <f aca="false">IFERROR(VLOOKUP(A122,'ODI Players'!B$3:R$243,7,0),0)</f>
        <v>51</v>
      </c>
      <c r="H122" s="2" t="n">
        <f aca="false">IFERROR(VLOOKUP(A122,'ODI Players'!B$3:R$243,13,0),0)</f>
        <v>0</v>
      </c>
      <c r="I122" s="2" t="n">
        <f aca="false">IFERROR(VLOOKUP(A122,'ODI Players'!B$3:R$243,16,0),0)</f>
        <v>2</v>
      </c>
      <c r="J122" s="2" t="n">
        <f aca="false">IFERROR(VLOOKUP(A122,'T20 Players'!B$3:Q$94,4,0),0)</f>
        <v>0</v>
      </c>
      <c r="K122" s="3" t="n">
        <f aca="false">IFERROR(VLOOKUP(A122,'T20 Players'!B$3:Q$94,5,0),0)</f>
        <v>0</v>
      </c>
      <c r="L122" s="2" t="n">
        <f aca="false">IFERROR(VLOOKUP(A122,'T20 Players'!B$3:Q$94,11,0),0)</f>
        <v>0</v>
      </c>
      <c r="M122" s="3" t="n">
        <f aca="false">IFERROR(VLOOKUP(A122,'T20 Players'!B$3:Q$94,14,0),0)</f>
        <v>0</v>
      </c>
      <c r="N122" s="2" t="n">
        <f aca="false">B122+F122+J122</f>
        <v>13</v>
      </c>
      <c r="O122" s="2" t="n">
        <f aca="false">C122+G122+K122</f>
        <v>395</v>
      </c>
      <c r="P122" s="2" t="n">
        <f aca="false">D122+H122+L122</f>
        <v>0</v>
      </c>
      <c r="Q122" s="2" t="n">
        <f aca="false">E122+I122+M122</f>
        <v>15</v>
      </c>
      <c r="R122" s="2" t="n">
        <f aca="false">SUM(O122:Q122)</f>
        <v>410</v>
      </c>
    </row>
    <row r="123" customFormat="false" ht="13.8" hidden="false" customHeight="false" outlineLevel="0" collapsed="false">
      <c r="A123" s="2" t="s">
        <v>139</v>
      </c>
      <c r="B123" s="2" t="n">
        <f aca="false">IFERROR(VLOOKUP(A123,'Test Players'!B$3:$O519,4,0),0)</f>
        <v>6</v>
      </c>
      <c r="C123" s="2" t="n">
        <f aca="false">IFERROR(VLOOKUP(A123,'Test Players'!B$3:$O519,5,0),0)</f>
        <v>106</v>
      </c>
      <c r="D123" s="2" t="n">
        <f aca="false">IFERROR(VLOOKUP(A123,'Test Players'!B$3:$O519,9,0),0)</f>
        <v>0</v>
      </c>
      <c r="E123" s="2" t="n">
        <f aca="false">IFERROR(VLOOKUP(A123,'Test Players'!B$3:$O519,13,0),0)</f>
        <v>15</v>
      </c>
      <c r="F123" s="2" t="n">
        <f aca="false">IFERROR(VLOOKUP(A123,'ODI Players'!B$3:R$243,4,0),0)</f>
        <v>0</v>
      </c>
      <c r="G123" s="2" t="n">
        <f aca="false">IFERROR(VLOOKUP(A123,'ODI Players'!B$3:R$243,7,0),0)</f>
        <v>0</v>
      </c>
      <c r="H123" s="2" t="n">
        <f aca="false">IFERROR(VLOOKUP(A123,'ODI Players'!B$3:R$243,13,0),0)</f>
        <v>0</v>
      </c>
      <c r="I123" s="2" t="n">
        <f aca="false">IFERROR(VLOOKUP(A123,'ODI Players'!B$3:R$243,16,0),0)</f>
        <v>0</v>
      </c>
      <c r="J123" s="2" t="n">
        <f aca="false">IFERROR(VLOOKUP(A123,'T20 Players'!B$3:Q$94,4,0),0)</f>
        <v>0</v>
      </c>
      <c r="K123" s="3" t="n">
        <f aca="false">IFERROR(VLOOKUP(A123,'T20 Players'!B$3:Q$94,5,0),0)</f>
        <v>0</v>
      </c>
      <c r="L123" s="2" t="n">
        <f aca="false">IFERROR(VLOOKUP(A123,'T20 Players'!B$3:Q$94,11,0),0)</f>
        <v>0</v>
      </c>
      <c r="M123" s="3" t="n">
        <f aca="false">IFERROR(VLOOKUP(A123,'T20 Players'!B$3:Q$94,14,0),0)</f>
        <v>0</v>
      </c>
      <c r="N123" s="2" t="n">
        <f aca="false">B123+F123+J123</f>
        <v>6</v>
      </c>
      <c r="O123" s="2" t="n">
        <f aca="false">C123+G123+K123</f>
        <v>106</v>
      </c>
      <c r="P123" s="2" t="n">
        <f aca="false">D123+H123+L123</f>
        <v>0</v>
      </c>
      <c r="Q123" s="2" t="n">
        <f aca="false">E123+I123+M123</f>
        <v>15</v>
      </c>
      <c r="R123" s="2" t="n">
        <f aca="false">SUM(O123:Q123)</f>
        <v>121</v>
      </c>
    </row>
    <row r="124" customFormat="false" ht="13.8" hidden="false" customHeight="false" outlineLevel="0" collapsed="false">
      <c r="A124" s="2" t="s">
        <v>140</v>
      </c>
      <c r="B124" s="2" t="n">
        <f aca="false">IFERROR(VLOOKUP(A124,'Test Players'!B$3:$O594,4,0),0)</f>
        <v>27</v>
      </c>
      <c r="C124" s="2" t="n">
        <f aca="false">IFERROR(VLOOKUP(A124,'Test Players'!B$3:$O594,5,0),0)</f>
        <v>281</v>
      </c>
      <c r="D124" s="2" t="n">
        <f aca="false">IFERROR(VLOOKUP(A124,'Test Players'!B$3:$O594,9,0),0)</f>
        <v>87</v>
      </c>
      <c r="E124" s="2" t="n">
        <f aca="false">IFERROR(VLOOKUP(A124,'Test Players'!B$3:$O594,13,0),0)</f>
        <v>5</v>
      </c>
      <c r="F124" s="2" t="n">
        <f aca="false">IFERROR(VLOOKUP(A124,'ODI Players'!B$3:R$243,4,0),0)</f>
        <v>53</v>
      </c>
      <c r="G124" s="2" t="n">
        <f aca="false">IFERROR(VLOOKUP(A124,'ODI Players'!B$3:R$243,7,0),0)</f>
        <v>44</v>
      </c>
      <c r="H124" s="2" t="n">
        <f aca="false">IFERROR(VLOOKUP(A124,'ODI Players'!B$3:R$243,13,0),0)</f>
        <v>75</v>
      </c>
      <c r="I124" s="2" t="n">
        <f aca="false">IFERROR(VLOOKUP(A124,'ODI Players'!B$3:R$243,16,0),0)</f>
        <v>7</v>
      </c>
      <c r="J124" s="2" t="n">
        <f aca="false">IFERROR(VLOOKUP(A124,'T20 Players'!B$3:Q$94,4,0),0)</f>
        <v>10</v>
      </c>
      <c r="K124" s="3" t="n">
        <f aca="false">IFERROR(VLOOKUP(A124,'T20 Players'!B$3:Q$94,5,0),0)</f>
        <v>20</v>
      </c>
      <c r="L124" s="2" t="n">
        <f aca="false">IFERROR(VLOOKUP(A124,'T20 Players'!B$3:Q$94,11,0),0)</f>
        <v>7</v>
      </c>
      <c r="M124" s="3" t="n">
        <f aca="false">IFERROR(VLOOKUP(A124,'T20 Players'!B$3:Q$94,14,0),0)</f>
        <v>2</v>
      </c>
      <c r="N124" s="2" t="n">
        <f aca="false">B124+F124+J124</f>
        <v>90</v>
      </c>
      <c r="O124" s="2" t="n">
        <f aca="false">C124+G124+K124</f>
        <v>345</v>
      </c>
      <c r="P124" s="2" t="n">
        <f aca="false">D124+H124+L124</f>
        <v>169</v>
      </c>
      <c r="Q124" s="2" t="n">
        <f aca="false">E124+I124+M124</f>
        <v>14</v>
      </c>
      <c r="R124" s="2" t="n">
        <f aca="false">SUM(O124:Q124)</f>
        <v>528</v>
      </c>
    </row>
    <row r="125" customFormat="false" ht="13.8" hidden="false" customHeight="false" outlineLevel="0" collapsed="false">
      <c r="A125" s="2" t="s">
        <v>141</v>
      </c>
      <c r="B125" s="2" t="n">
        <f aca="false">IFERROR(VLOOKUP(A125,'Test Players'!B$3:$O357,4,0),0)</f>
        <v>22</v>
      </c>
      <c r="C125" s="2" t="n">
        <f aca="false">IFERROR(VLOOKUP(A125,'Test Players'!B$3:$O357,5,0),0)</f>
        <v>648</v>
      </c>
      <c r="D125" s="2" t="n">
        <f aca="false">IFERROR(VLOOKUP(A125,'Test Players'!B$3:$O357,9,0),0)</f>
        <v>76</v>
      </c>
      <c r="E125" s="2" t="n">
        <f aca="false">IFERROR(VLOOKUP(A125,'Test Players'!B$3:$O357,13,0),0)</f>
        <v>8</v>
      </c>
      <c r="F125" s="2" t="n">
        <f aca="false">IFERROR(VLOOKUP(A125,'ODI Players'!B$3:R$243,4,0),0)</f>
        <v>36</v>
      </c>
      <c r="G125" s="2" t="n">
        <f aca="false">IFERROR(VLOOKUP(A125,'ODI Players'!B$3:R$243,7,0),0)</f>
        <v>43</v>
      </c>
      <c r="H125" s="2" t="n">
        <f aca="false">IFERROR(VLOOKUP(A125,'ODI Players'!B$3:R$243,13,0),0)</f>
        <v>64</v>
      </c>
      <c r="I125" s="2" t="n">
        <f aca="false">IFERROR(VLOOKUP(A125,'ODI Players'!B$3:R$243,16,0),0)</f>
        <v>5</v>
      </c>
      <c r="J125" s="2" t="n">
        <f aca="false">IFERROR(VLOOKUP(A125,'T20 Players'!B$3:Q$94,4,0),0)</f>
        <v>10</v>
      </c>
      <c r="K125" s="3" t="n">
        <f aca="false">IFERROR(VLOOKUP(A125,'T20 Players'!B$3:Q$94,5,0),0)</f>
        <v>0</v>
      </c>
      <c r="L125" s="2" t="n">
        <f aca="false">IFERROR(VLOOKUP(A125,'T20 Players'!B$3:Q$94,11,0),0)</f>
        <v>16</v>
      </c>
      <c r="M125" s="3" t="n">
        <f aca="false">IFERROR(VLOOKUP(A125,'T20 Players'!B$3:Q$94,14,0),0)</f>
        <v>1</v>
      </c>
      <c r="N125" s="2" t="n">
        <f aca="false">B125+F125+J125</f>
        <v>68</v>
      </c>
      <c r="O125" s="2" t="n">
        <f aca="false">C125+G125+K125</f>
        <v>691</v>
      </c>
      <c r="P125" s="2" t="n">
        <f aca="false">D125+H125+L125</f>
        <v>156</v>
      </c>
      <c r="Q125" s="2" t="n">
        <f aca="false">E125+I125+M125</f>
        <v>14</v>
      </c>
      <c r="R125" s="2" t="n">
        <f aca="false">SUM(O125:Q125)</f>
        <v>861</v>
      </c>
    </row>
    <row r="126" customFormat="false" ht="13.8" hidden="false" customHeight="false" outlineLevel="0" collapsed="false">
      <c r="A126" s="2" t="s">
        <v>142</v>
      </c>
      <c r="B126" s="2" t="n">
        <f aca="false">IFERROR(VLOOKUP(A126,'Test Players'!B$3:$O663,4,0),0)</f>
        <v>28</v>
      </c>
      <c r="C126" s="2" t="n">
        <f aca="false">IFERROR(VLOOKUP(A126,'Test Players'!B$3:$O663,5,0),0)</f>
        <v>240</v>
      </c>
      <c r="D126" s="2" t="n">
        <f aca="false">IFERROR(VLOOKUP(A126,'Test Players'!B$3:$O663,9,0),0)</f>
        <v>93</v>
      </c>
      <c r="E126" s="2" t="n">
        <f aca="false">IFERROR(VLOOKUP(A126,'Test Players'!B$3:$O663,13,0),0)</f>
        <v>6</v>
      </c>
      <c r="F126" s="2" t="n">
        <f aca="false">IFERROR(VLOOKUP(A126,'ODI Players'!B$3:R$243,4,0),0)</f>
        <v>53</v>
      </c>
      <c r="G126" s="2" t="n">
        <f aca="false">IFERROR(VLOOKUP(A126,'ODI Players'!B$3:R$243,7,0),0)</f>
        <v>32</v>
      </c>
      <c r="H126" s="2" t="n">
        <f aca="false">IFERROR(VLOOKUP(A126,'ODI Players'!B$3:R$243,13,0),0)</f>
        <v>63</v>
      </c>
      <c r="I126" s="2" t="n">
        <f aca="false">IFERROR(VLOOKUP(A126,'ODI Players'!B$3:R$243,16,0),0)</f>
        <v>8</v>
      </c>
      <c r="J126" s="2" t="n">
        <f aca="false">IFERROR(VLOOKUP(A126,'T20 Players'!B$3:Q$94,4,0),0)</f>
        <v>0</v>
      </c>
      <c r="K126" s="3" t="n">
        <f aca="false">IFERROR(VLOOKUP(A126,'T20 Players'!B$3:Q$94,5,0),0)</f>
        <v>0</v>
      </c>
      <c r="L126" s="2" t="n">
        <f aca="false">IFERROR(VLOOKUP(A126,'T20 Players'!B$3:Q$94,11,0),0)</f>
        <v>0</v>
      </c>
      <c r="M126" s="3" t="n">
        <f aca="false">IFERROR(VLOOKUP(A126,'T20 Players'!B$3:Q$94,14,0),0)</f>
        <v>0</v>
      </c>
      <c r="N126" s="2" t="n">
        <f aca="false">B126+F126+J126</f>
        <v>81</v>
      </c>
      <c r="O126" s="2" t="n">
        <f aca="false">C126+G126+K126</f>
        <v>272</v>
      </c>
      <c r="P126" s="2" t="n">
        <f aca="false">D126+H126+L126</f>
        <v>156</v>
      </c>
      <c r="Q126" s="2" t="n">
        <f aca="false">E126+I126+M126</f>
        <v>14</v>
      </c>
      <c r="R126" s="2" t="n">
        <f aca="false">SUM(O126:Q126)</f>
        <v>442</v>
      </c>
    </row>
    <row r="127" customFormat="false" ht="13.8" hidden="false" customHeight="false" outlineLevel="0" collapsed="false">
      <c r="A127" s="2" t="s">
        <v>143</v>
      </c>
      <c r="B127" s="2" t="n">
        <f aca="false">IFERROR(VLOOKUP(A127,'Test Players'!B$3:$O630,4,0),0)</f>
        <v>36</v>
      </c>
      <c r="C127" s="2" t="n">
        <f aca="false">IFERROR(VLOOKUP(A127,'Test Players'!B$3:$O630,5,0),0)</f>
        <v>183</v>
      </c>
      <c r="D127" s="2" t="n">
        <f aca="false">IFERROR(VLOOKUP(A127,'Test Players'!B$3:$O630,9,0),0)</f>
        <v>149</v>
      </c>
      <c r="E127" s="2" t="n">
        <f aca="false">IFERROR(VLOOKUP(A127,'Test Players'!B$3:$O630,13,0),0)</f>
        <v>14</v>
      </c>
      <c r="F127" s="2" t="n">
        <f aca="false">IFERROR(VLOOKUP(A127,'ODI Players'!B$3:R$243,4,0),0)</f>
        <v>0</v>
      </c>
      <c r="G127" s="2" t="n">
        <f aca="false">IFERROR(VLOOKUP(A127,'ODI Players'!B$3:R$243,7,0),0)</f>
        <v>0</v>
      </c>
      <c r="H127" s="2" t="n">
        <f aca="false">IFERROR(VLOOKUP(A127,'ODI Players'!B$3:R$243,13,0),0)</f>
        <v>0</v>
      </c>
      <c r="I127" s="2" t="n">
        <f aca="false">IFERROR(VLOOKUP(A127,'ODI Players'!B$3:R$243,16,0),0)</f>
        <v>0</v>
      </c>
      <c r="J127" s="2" t="n">
        <f aca="false">IFERROR(VLOOKUP(A127,'T20 Players'!B$3:Q$94,4,0),0)</f>
        <v>0</v>
      </c>
      <c r="K127" s="3" t="n">
        <f aca="false">IFERROR(VLOOKUP(A127,'T20 Players'!B$3:Q$94,5,0),0)</f>
        <v>0</v>
      </c>
      <c r="L127" s="2" t="n">
        <f aca="false">IFERROR(VLOOKUP(A127,'T20 Players'!B$3:Q$94,11,0),0)</f>
        <v>0</v>
      </c>
      <c r="M127" s="3" t="n">
        <f aca="false">IFERROR(VLOOKUP(A127,'T20 Players'!B$3:Q$94,14,0),0)</f>
        <v>0</v>
      </c>
      <c r="N127" s="2" t="n">
        <f aca="false">B127+F127+J127</f>
        <v>36</v>
      </c>
      <c r="O127" s="2" t="n">
        <f aca="false">C127+G127+K127</f>
        <v>183</v>
      </c>
      <c r="P127" s="2" t="n">
        <f aca="false">D127+H127+L127</f>
        <v>149</v>
      </c>
      <c r="Q127" s="2" t="n">
        <f aca="false">E127+I127+M127</f>
        <v>14</v>
      </c>
      <c r="R127" s="2" t="n">
        <f aca="false">SUM(O127:Q127)</f>
        <v>346</v>
      </c>
    </row>
    <row r="128" customFormat="false" ht="13.8" hidden="false" customHeight="false" outlineLevel="0" collapsed="false">
      <c r="A128" s="2" t="s">
        <v>144</v>
      </c>
      <c r="B128" s="2" t="n">
        <f aca="false">IFERROR(VLOOKUP(A128,'Test Players'!B$3:$O399,4,0),0)</f>
        <v>23</v>
      </c>
      <c r="C128" s="2" t="n">
        <f aca="false">IFERROR(VLOOKUP(A128,'Test Players'!B$3:$O399,5,0),0)</f>
        <v>396</v>
      </c>
      <c r="D128" s="2" t="n">
        <f aca="false">IFERROR(VLOOKUP(A128,'Test Players'!B$3:$O399,9,0),0)</f>
        <v>61</v>
      </c>
      <c r="E128" s="2" t="n">
        <f aca="false">IFERROR(VLOOKUP(A128,'Test Players'!B$3:$O399,13,0),0)</f>
        <v>7</v>
      </c>
      <c r="F128" s="2" t="n">
        <f aca="false">IFERROR(VLOOKUP(A128,'ODI Players'!B$3:R$243,4,0),0)</f>
        <v>65</v>
      </c>
      <c r="G128" s="2" t="n">
        <f aca="false">IFERROR(VLOOKUP(A128,'ODI Players'!B$3:R$243,7,0),0)</f>
        <v>456</v>
      </c>
      <c r="H128" s="2" t="n">
        <f aca="false">IFERROR(VLOOKUP(A128,'ODI Players'!B$3:R$243,13,0),0)</f>
        <v>67</v>
      </c>
      <c r="I128" s="2" t="n">
        <f aca="false">IFERROR(VLOOKUP(A128,'ODI Players'!B$3:R$243,16,0),0)</f>
        <v>7</v>
      </c>
      <c r="J128" s="2" t="n">
        <f aca="false">IFERROR(VLOOKUP(A128,'T20 Players'!B$3:Q$94,4,0),0)</f>
        <v>0</v>
      </c>
      <c r="K128" s="3" t="n">
        <f aca="false">IFERROR(VLOOKUP(A128,'T20 Players'!B$3:Q$94,5,0),0)</f>
        <v>0</v>
      </c>
      <c r="L128" s="2" t="n">
        <f aca="false">IFERROR(VLOOKUP(A128,'T20 Players'!B$3:Q$94,11,0),0)</f>
        <v>0</v>
      </c>
      <c r="M128" s="3" t="n">
        <f aca="false">IFERROR(VLOOKUP(A128,'T20 Players'!B$3:Q$94,14,0),0)</f>
        <v>0</v>
      </c>
      <c r="N128" s="2" t="n">
        <f aca="false">B128+F128+J128</f>
        <v>88</v>
      </c>
      <c r="O128" s="2" t="n">
        <f aca="false">C128+G128+K128</f>
        <v>852</v>
      </c>
      <c r="P128" s="2" t="n">
        <f aca="false">D128+H128+L128</f>
        <v>128</v>
      </c>
      <c r="Q128" s="2" t="n">
        <f aca="false">E128+I128+M128</f>
        <v>14</v>
      </c>
      <c r="R128" s="2" t="n">
        <f aca="false">SUM(O128:Q128)</f>
        <v>994</v>
      </c>
    </row>
    <row r="129" customFormat="false" ht="13.8" hidden="false" customHeight="false" outlineLevel="0" collapsed="false">
      <c r="A129" s="2" t="s">
        <v>145</v>
      </c>
      <c r="B129" s="2" t="n">
        <f aca="false">IFERROR(VLOOKUP(A129,'Test Players'!B$3:$O559,4,0),0)</f>
        <v>6</v>
      </c>
      <c r="C129" s="2" t="n">
        <f aca="false">IFERROR(VLOOKUP(A129,'Test Players'!B$3:$O559,5,0),0)</f>
        <v>149</v>
      </c>
      <c r="D129" s="2" t="n">
        <f aca="false">IFERROR(VLOOKUP(A129,'Test Players'!B$3:$O559,9,0),0)</f>
        <v>27</v>
      </c>
      <c r="E129" s="2" t="n">
        <f aca="false">IFERROR(VLOOKUP(A129,'Test Players'!B$3:$O559,13,0),0)</f>
        <v>2</v>
      </c>
      <c r="F129" s="2" t="n">
        <f aca="false">IFERROR(VLOOKUP(A129,'ODI Players'!B$3:R$243,4,0),0)</f>
        <v>68</v>
      </c>
      <c r="G129" s="2" t="n">
        <f aca="false">IFERROR(VLOOKUP(A129,'ODI Players'!B$3:R$243,7,0),0)</f>
        <v>292</v>
      </c>
      <c r="H129" s="2" t="n">
        <f aca="false">IFERROR(VLOOKUP(A129,'ODI Players'!B$3:R$243,13,0),0)</f>
        <v>77</v>
      </c>
      <c r="I129" s="2" t="n">
        <f aca="false">IFERROR(VLOOKUP(A129,'ODI Players'!B$3:R$243,16,0),0)</f>
        <v>11</v>
      </c>
      <c r="J129" s="2" t="n">
        <f aca="false">IFERROR(VLOOKUP(A129,'T20 Players'!B$3:Q$94,4,0),0)</f>
        <v>10</v>
      </c>
      <c r="K129" s="3" t="n">
        <f aca="false">IFERROR(VLOOKUP(A129,'T20 Players'!B$3:Q$94,5,0),0)</f>
        <v>7</v>
      </c>
      <c r="L129" s="2" t="n">
        <f aca="false">IFERROR(VLOOKUP(A129,'T20 Players'!B$3:Q$94,11,0),0)</f>
        <v>8</v>
      </c>
      <c r="M129" s="3" t="n">
        <f aca="false">IFERROR(VLOOKUP(A129,'T20 Players'!B$3:Q$94,14,0),0)</f>
        <v>1</v>
      </c>
      <c r="N129" s="2" t="n">
        <f aca="false">B129+F129+J129</f>
        <v>84</v>
      </c>
      <c r="O129" s="2" t="n">
        <f aca="false">C129+G129+K129</f>
        <v>448</v>
      </c>
      <c r="P129" s="2" t="n">
        <f aca="false">D129+H129+L129</f>
        <v>112</v>
      </c>
      <c r="Q129" s="2" t="n">
        <f aca="false">E129+I129+M129</f>
        <v>14</v>
      </c>
      <c r="R129" s="2" t="n">
        <f aca="false">SUM(O129:Q129)</f>
        <v>574</v>
      </c>
    </row>
    <row r="130" customFormat="false" ht="13.8" hidden="false" customHeight="false" outlineLevel="0" collapsed="false">
      <c r="A130" s="2" t="s">
        <v>146</v>
      </c>
      <c r="B130" s="2" t="n">
        <f aca="false">IFERROR(VLOOKUP(A130,'Test Players'!B$3:$O603,4,0),0)</f>
        <v>29</v>
      </c>
      <c r="C130" s="2" t="n">
        <f aca="false">IFERROR(VLOOKUP(A130,'Test Players'!B$3:$O603,5,0),0)</f>
        <v>1202</v>
      </c>
      <c r="D130" s="2" t="n">
        <f aca="false">IFERROR(VLOOKUP(A130,'Test Players'!B$3:$O603,9,0),0)</f>
        <v>75</v>
      </c>
      <c r="E130" s="2" t="n">
        <f aca="false">IFERROR(VLOOKUP(A130,'Test Players'!B$3:$O603,13,0),0)</f>
        <v>14</v>
      </c>
      <c r="F130" s="2" t="n">
        <f aca="false">IFERROR(VLOOKUP(A130,'ODI Players'!B$3:R$243,4,0),0)</f>
        <v>0</v>
      </c>
      <c r="G130" s="2" t="n">
        <f aca="false">IFERROR(VLOOKUP(A130,'ODI Players'!B$3:R$243,7,0),0)</f>
        <v>0</v>
      </c>
      <c r="H130" s="2" t="n">
        <f aca="false">IFERROR(VLOOKUP(A130,'ODI Players'!B$3:R$243,13,0),0)</f>
        <v>0</v>
      </c>
      <c r="I130" s="2" t="n">
        <f aca="false">IFERROR(VLOOKUP(A130,'ODI Players'!B$3:R$243,16,0),0)</f>
        <v>0</v>
      </c>
      <c r="J130" s="2" t="n">
        <f aca="false">IFERROR(VLOOKUP(A130,'T20 Players'!B$3:Q$94,4,0),0)</f>
        <v>0</v>
      </c>
      <c r="K130" s="3" t="n">
        <f aca="false">IFERROR(VLOOKUP(A130,'T20 Players'!B$3:Q$94,5,0),0)</f>
        <v>0</v>
      </c>
      <c r="L130" s="2" t="n">
        <f aca="false">IFERROR(VLOOKUP(A130,'T20 Players'!B$3:Q$94,11,0),0)</f>
        <v>0</v>
      </c>
      <c r="M130" s="3" t="n">
        <f aca="false">IFERROR(VLOOKUP(A130,'T20 Players'!B$3:Q$94,14,0),0)</f>
        <v>0</v>
      </c>
      <c r="N130" s="2" t="n">
        <f aca="false">B130+F130+J130</f>
        <v>29</v>
      </c>
      <c r="O130" s="2" t="n">
        <f aca="false">C130+G130+K130</f>
        <v>1202</v>
      </c>
      <c r="P130" s="2" t="n">
        <f aca="false">D130+H130+L130</f>
        <v>75</v>
      </c>
      <c r="Q130" s="2" t="n">
        <f aca="false">E130+I130+M130</f>
        <v>14</v>
      </c>
      <c r="R130" s="2" t="n">
        <f aca="false">SUM(O130:Q130)</f>
        <v>1291</v>
      </c>
    </row>
    <row r="131" customFormat="false" ht="13.8" hidden="false" customHeight="false" outlineLevel="0" collapsed="false">
      <c r="A131" s="2" t="s">
        <v>147</v>
      </c>
      <c r="B131" s="2" t="n">
        <f aca="false">IFERROR(VLOOKUP(A131,'Test Players'!B$3:$O447,4,0),0)</f>
        <v>2</v>
      </c>
      <c r="C131" s="2" t="n">
        <f aca="false">IFERROR(VLOOKUP(A131,'Test Players'!B$3:$O447,5,0),0)</f>
        <v>74</v>
      </c>
      <c r="D131" s="2" t="n">
        <f aca="false">IFERROR(VLOOKUP(A131,'Test Players'!B$3:$O447,9,0),0)</f>
        <v>0</v>
      </c>
      <c r="E131" s="2" t="n">
        <f aca="false">IFERROR(VLOOKUP(A131,'Test Players'!B$3:$O447,13,0),0)</f>
        <v>0</v>
      </c>
      <c r="F131" s="2" t="n">
        <f aca="false">IFERROR(VLOOKUP(A131,'ODI Players'!B$3:R$243,4,0),0)</f>
        <v>34</v>
      </c>
      <c r="G131" s="2" t="n">
        <f aca="false">IFERROR(VLOOKUP(A131,'ODI Players'!B$3:R$243,7,0),0)</f>
        <v>339</v>
      </c>
      <c r="H131" s="2" t="n">
        <f aca="false">IFERROR(VLOOKUP(A131,'ODI Players'!B$3:R$243,13,0),0)</f>
        <v>17</v>
      </c>
      <c r="I131" s="2" t="n">
        <f aca="false">IFERROR(VLOOKUP(A131,'ODI Players'!B$3:R$243,16,0),0)</f>
        <v>14</v>
      </c>
      <c r="J131" s="2" t="n">
        <f aca="false">IFERROR(VLOOKUP(A131,'T20 Players'!B$3:Q$94,4,0),0)</f>
        <v>0</v>
      </c>
      <c r="K131" s="3" t="n">
        <f aca="false">IFERROR(VLOOKUP(A131,'T20 Players'!B$3:Q$94,5,0),0)</f>
        <v>0</v>
      </c>
      <c r="L131" s="2" t="n">
        <f aca="false">IFERROR(VLOOKUP(A131,'T20 Players'!B$3:Q$94,11,0),0)</f>
        <v>0</v>
      </c>
      <c r="M131" s="3" t="n">
        <f aca="false">IFERROR(VLOOKUP(A131,'T20 Players'!B$3:Q$94,14,0),0)</f>
        <v>0</v>
      </c>
      <c r="N131" s="2" t="n">
        <f aca="false">B131+F131+J131</f>
        <v>36</v>
      </c>
      <c r="O131" s="2" t="n">
        <f aca="false">C131+G131+K131</f>
        <v>413</v>
      </c>
      <c r="P131" s="2" t="n">
        <f aca="false">D131+H131+L131</f>
        <v>17</v>
      </c>
      <c r="Q131" s="2" t="n">
        <f aca="false">E131+I131+M131</f>
        <v>14</v>
      </c>
      <c r="R131" s="2" t="n">
        <f aca="false">SUM(O131:Q131)</f>
        <v>444</v>
      </c>
    </row>
    <row r="132" customFormat="false" ht="13.8" hidden="false" customHeight="false" outlineLevel="0" collapsed="false">
      <c r="A132" s="2" t="s">
        <v>148</v>
      </c>
      <c r="B132" s="2" t="n">
        <f aca="false">IFERROR(VLOOKUP(A132,'Test Players'!B$3:$O492,4,0),0)</f>
        <v>0</v>
      </c>
      <c r="C132" s="2" t="n">
        <f aca="false">IFERROR(VLOOKUP(A132,'Test Players'!B$3:$O492,5,0),0)</f>
        <v>0</v>
      </c>
      <c r="D132" s="2" t="n">
        <f aca="false">IFERROR(VLOOKUP(A132,'Test Players'!B$3:$O492,9,0),0)</f>
        <v>0</v>
      </c>
      <c r="E132" s="2" t="n">
        <f aca="false">IFERROR(VLOOKUP(A132,'Test Players'!B$3:$O492,13,0),0)</f>
        <v>0</v>
      </c>
      <c r="F132" s="2" t="n">
        <f aca="false">IFERROR(VLOOKUP(A132,'ODI Players'!B$3:R$243,4,0),0)</f>
        <v>17</v>
      </c>
      <c r="G132" s="2" t="n">
        <f aca="false">IFERROR(VLOOKUP(A132,'ODI Players'!B$3:R$243,7,0),0)</f>
        <v>131</v>
      </c>
      <c r="H132" s="2" t="n">
        <f aca="false">IFERROR(VLOOKUP(A132,'ODI Players'!B$3:R$243,13,0),0)</f>
        <v>0</v>
      </c>
      <c r="I132" s="2" t="n">
        <f aca="false">IFERROR(VLOOKUP(A132,'ODI Players'!B$3:R$243,16,0),0)</f>
        <v>14</v>
      </c>
      <c r="J132" s="2" t="n">
        <f aca="false">IFERROR(VLOOKUP(A132,'T20 Players'!B$3:Q$94,4,0),0)</f>
        <v>0</v>
      </c>
      <c r="K132" s="3" t="n">
        <f aca="false">IFERROR(VLOOKUP(A132,'T20 Players'!B$3:Q$94,5,0),0)</f>
        <v>0</v>
      </c>
      <c r="L132" s="2" t="n">
        <f aca="false">IFERROR(VLOOKUP(A132,'T20 Players'!B$3:Q$94,11,0),0)</f>
        <v>0</v>
      </c>
      <c r="M132" s="3" t="n">
        <f aca="false">IFERROR(VLOOKUP(A132,'T20 Players'!B$3:Q$94,14,0),0)</f>
        <v>0</v>
      </c>
      <c r="N132" s="2" t="n">
        <f aca="false">B132+F132+J132</f>
        <v>17</v>
      </c>
      <c r="O132" s="2" t="n">
        <f aca="false">C132+G132+K132</f>
        <v>131</v>
      </c>
      <c r="P132" s="2" t="n">
        <f aca="false">D132+H132+L132</f>
        <v>0</v>
      </c>
      <c r="Q132" s="2" t="n">
        <f aca="false">E132+I132+M132</f>
        <v>14</v>
      </c>
      <c r="R132" s="2" t="n">
        <f aca="false">SUM(O132:Q132)</f>
        <v>145</v>
      </c>
    </row>
    <row r="133" customFormat="false" ht="13.8" hidden="false" customHeight="false" outlineLevel="0" collapsed="false">
      <c r="A133" s="2" t="s">
        <v>149</v>
      </c>
      <c r="B133" s="2" t="n">
        <f aca="false">IFERROR(VLOOKUP(A133,'Test Players'!B$3:$O414,4,0),0)</f>
        <v>33</v>
      </c>
      <c r="C133" s="2" t="n">
        <f aca="false">IFERROR(VLOOKUP(A133,'Test Players'!B$3:$O414,5,0),0)</f>
        <v>129</v>
      </c>
      <c r="D133" s="2" t="n">
        <f aca="false">IFERROR(VLOOKUP(A133,'Test Players'!B$3:$O414,9,0),0)</f>
        <v>114</v>
      </c>
      <c r="E133" s="2" t="n">
        <f aca="false">IFERROR(VLOOKUP(A133,'Test Players'!B$3:$O414,13,0),0)</f>
        <v>10</v>
      </c>
      <c r="F133" s="2" t="n">
        <f aca="false">IFERROR(VLOOKUP(A133,'ODI Players'!B$3:R$243,4,0),0)</f>
        <v>15</v>
      </c>
      <c r="G133" s="2" t="n">
        <f aca="false">IFERROR(VLOOKUP(A133,'ODI Players'!B$3:R$243,7,0),0)</f>
        <v>9</v>
      </c>
      <c r="H133" s="2" t="n">
        <f aca="false">IFERROR(VLOOKUP(A133,'ODI Players'!B$3:R$243,13,0),0)</f>
        <v>22</v>
      </c>
      <c r="I133" s="2" t="n">
        <f aca="false">IFERROR(VLOOKUP(A133,'ODI Players'!B$3:R$243,16,0),0)</f>
        <v>3</v>
      </c>
      <c r="J133" s="2" t="n">
        <f aca="false">IFERROR(VLOOKUP(A133,'T20 Players'!B$3:Q$94,4,0),0)</f>
        <v>0</v>
      </c>
      <c r="K133" s="3" t="n">
        <f aca="false">IFERROR(VLOOKUP(A133,'T20 Players'!B$3:Q$94,5,0),0)</f>
        <v>0</v>
      </c>
      <c r="L133" s="2" t="n">
        <f aca="false">IFERROR(VLOOKUP(A133,'T20 Players'!B$3:Q$94,11,0),0)</f>
        <v>0</v>
      </c>
      <c r="M133" s="3" t="n">
        <f aca="false">IFERROR(VLOOKUP(A133,'T20 Players'!B$3:Q$94,14,0),0)</f>
        <v>0</v>
      </c>
      <c r="N133" s="2" t="n">
        <f aca="false">B133+F133+J133</f>
        <v>48</v>
      </c>
      <c r="O133" s="2" t="n">
        <f aca="false">C133+G133+K133</f>
        <v>138</v>
      </c>
      <c r="P133" s="2" t="n">
        <f aca="false">D133+H133+L133</f>
        <v>136</v>
      </c>
      <c r="Q133" s="2" t="n">
        <f aca="false">E133+I133+M133</f>
        <v>13</v>
      </c>
      <c r="R133" s="2" t="n">
        <f aca="false">SUM(O133:Q133)</f>
        <v>287</v>
      </c>
    </row>
    <row r="134" customFormat="false" ht="13.8" hidden="false" customHeight="false" outlineLevel="0" collapsed="false">
      <c r="A134" s="2" t="s">
        <v>150</v>
      </c>
      <c r="B134" s="2" t="n">
        <f aca="false">IFERROR(VLOOKUP(A134,'Test Players'!B$3:$O485,4,0),0)</f>
        <v>24</v>
      </c>
      <c r="C134" s="2" t="n">
        <f aca="false">IFERROR(VLOOKUP(A134,'Test Players'!B$3:$O485,5,0),0)</f>
        <v>878</v>
      </c>
      <c r="D134" s="2" t="n">
        <f aca="false">IFERROR(VLOOKUP(A134,'Test Players'!B$3:$O485,9,0),0)</f>
        <v>45</v>
      </c>
      <c r="E134" s="2" t="n">
        <f aca="false">IFERROR(VLOOKUP(A134,'Test Players'!B$3:$O485,13,0),0)</f>
        <v>13</v>
      </c>
      <c r="F134" s="2" t="n">
        <f aca="false">IFERROR(VLOOKUP(A134,'ODI Players'!B$3:R$243,4,0),0)</f>
        <v>0</v>
      </c>
      <c r="G134" s="2" t="n">
        <f aca="false">IFERROR(VLOOKUP(A134,'ODI Players'!B$3:R$243,7,0),0)</f>
        <v>0</v>
      </c>
      <c r="H134" s="2" t="n">
        <f aca="false">IFERROR(VLOOKUP(A134,'ODI Players'!B$3:R$243,13,0),0)</f>
        <v>0</v>
      </c>
      <c r="I134" s="2" t="n">
        <f aca="false">IFERROR(VLOOKUP(A134,'ODI Players'!B$3:R$243,16,0),0)</f>
        <v>0</v>
      </c>
      <c r="J134" s="2" t="n">
        <f aca="false">IFERROR(VLOOKUP(A134,'T20 Players'!B$3:Q$94,4,0),0)</f>
        <v>0</v>
      </c>
      <c r="K134" s="3" t="n">
        <f aca="false">IFERROR(VLOOKUP(A134,'T20 Players'!B$3:Q$94,5,0),0)</f>
        <v>0</v>
      </c>
      <c r="L134" s="2" t="n">
        <f aca="false">IFERROR(VLOOKUP(A134,'T20 Players'!B$3:Q$94,11,0),0)</f>
        <v>0</v>
      </c>
      <c r="M134" s="3" t="n">
        <f aca="false">IFERROR(VLOOKUP(A134,'T20 Players'!B$3:Q$94,14,0),0)</f>
        <v>0</v>
      </c>
      <c r="N134" s="2" t="n">
        <f aca="false">B134+F134+J134</f>
        <v>24</v>
      </c>
      <c r="O134" s="2" t="n">
        <f aca="false">C134+G134+K134</f>
        <v>878</v>
      </c>
      <c r="P134" s="2" t="n">
        <f aca="false">D134+H134+L134</f>
        <v>45</v>
      </c>
      <c r="Q134" s="2" t="n">
        <f aca="false">E134+I134+M134</f>
        <v>13</v>
      </c>
      <c r="R134" s="2" t="n">
        <f aca="false">SUM(O134:Q134)</f>
        <v>936</v>
      </c>
    </row>
    <row r="135" customFormat="false" ht="13.8" hidden="false" customHeight="false" outlineLevel="0" collapsed="false">
      <c r="A135" s="2" t="s">
        <v>151</v>
      </c>
      <c r="B135" s="2" t="n">
        <f aca="false">IFERROR(VLOOKUP(A135,'Test Players'!B$3:$O314,4,0),0)</f>
        <v>14</v>
      </c>
      <c r="C135" s="2" t="n">
        <f aca="false">IFERROR(VLOOKUP(A135,'Test Players'!B$3:$O314,5,0),0)</f>
        <v>1052</v>
      </c>
      <c r="D135" s="2" t="n">
        <f aca="false">IFERROR(VLOOKUP(A135,'Test Players'!B$3:$O314,9,0),0)</f>
        <v>0</v>
      </c>
      <c r="E135" s="2" t="n">
        <f aca="false">IFERROR(VLOOKUP(A135,'Test Players'!B$3:$O314,13,0),0)</f>
        <v>11</v>
      </c>
      <c r="F135" s="2" t="n">
        <f aca="false">IFERROR(VLOOKUP(A135,'ODI Players'!B$3:R$243,4,0),0)</f>
        <v>5</v>
      </c>
      <c r="G135" s="2" t="n">
        <f aca="false">IFERROR(VLOOKUP(A135,'ODI Players'!B$3:R$243,7,0),0)</f>
        <v>86</v>
      </c>
      <c r="H135" s="2" t="n">
        <f aca="false">IFERROR(VLOOKUP(A135,'ODI Players'!B$3:R$243,13,0),0)</f>
        <v>0</v>
      </c>
      <c r="I135" s="2" t="n">
        <f aca="false">IFERROR(VLOOKUP(A135,'ODI Players'!B$3:R$243,16,0),0)</f>
        <v>2</v>
      </c>
      <c r="J135" s="2" t="n">
        <f aca="false">IFERROR(VLOOKUP(A135,'T20 Players'!B$3:Q$94,4,0),0)</f>
        <v>0</v>
      </c>
      <c r="K135" s="3" t="n">
        <f aca="false">IFERROR(VLOOKUP(A135,'T20 Players'!B$3:Q$94,5,0),0)</f>
        <v>0</v>
      </c>
      <c r="L135" s="2" t="n">
        <f aca="false">IFERROR(VLOOKUP(A135,'T20 Players'!B$3:Q$94,11,0),0)</f>
        <v>0</v>
      </c>
      <c r="M135" s="3" t="n">
        <f aca="false">IFERROR(VLOOKUP(A135,'T20 Players'!B$3:Q$94,14,0),0)</f>
        <v>0</v>
      </c>
      <c r="N135" s="2" t="n">
        <f aca="false">B135+F135+J135</f>
        <v>19</v>
      </c>
      <c r="O135" s="2" t="n">
        <f aca="false">C135+G135+K135</f>
        <v>1138</v>
      </c>
      <c r="P135" s="2" t="n">
        <f aca="false">D135+H135+L135</f>
        <v>0</v>
      </c>
      <c r="Q135" s="2" t="n">
        <f aca="false">E135+I135+M135</f>
        <v>13</v>
      </c>
      <c r="R135" s="2" t="n">
        <f aca="false">SUM(O135:Q135)</f>
        <v>1151</v>
      </c>
    </row>
    <row r="136" customFormat="false" ht="13.8" hidden="false" customHeight="false" outlineLevel="0" collapsed="false">
      <c r="A136" s="2" t="s">
        <v>152</v>
      </c>
      <c r="B136" s="2" t="n">
        <f aca="false">IFERROR(VLOOKUP(A136,'Test Players'!B$3:$O675,4,0),0)</f>
        <v>1</v>
      </c>
      <c r="C136" s="2" t="n">
        <f aca="false">IFERROR(VLOOKUP(A136,'Test Players'!B$3:$O675,5,0),0)</f>
        <v>30</v>
      </c>
      <c r="D136" s="2" t="n">
        <f aca="false">IFERROR(VLOOKUP(A136,'Test Players'!B$3:$O675,9,0),0)</f>
        <v>0</v>
      </c>
      <c r="E136" s="2" t="n">
        <f aca="false">IFERROR(VLOOKUP(A136,'Test Players'!B$3:$O675,13,0),0)</f>
        <v>1</v>
      </c>
      <c r="F136" s="2" t="n">
        <f aca="false">IFERROR(VLOOKUP(A136,'ODI Players'!B$3:R$243,4,0),0)</f>
        <v>19</v>
      </c>
      <c r="G136" s="2" t="n">
        <f aca="false">IFERROR(VLOOKUP(A136,'ODI Players'!B$3:R$243,7,0),0)</f>
        <v>118</v>
      </c>
      <c r="H136" s="2" t="n">
        <f aca="false">IFERROR(VLOOKUP(A136,'ODI Players'!B$3:R$243,13,0),0)</f>
        <v>0</v>
      </c>
      <c r="I136" s="2" t="n">
        <f aca="false">IFERROR(VLOOKUP(A136,'ODI Players'!B$3:R$243,16,0),0)</f>
        <v>12</v>
      </c>
      <c r="J136" s="2" t="n">
        <f aca="false">IFERROR(VLOOKUP(A136,'T20 Players'!B$3:Q$94,4,0),0)</f>
        <v>0</v>
      </c>
      <c r="K136" s="3" t="n">
        <f aca="false">IFERROR(VLOOKUP(A136,'T20 Players'!B$3:Q$94,5,0),0)</f>
        <v>0</v>
      </c>
      <c r="L136" s="2" t="n">
        <f aca="false">IFERROR(VLOOKUP(A136,'T20 Players'!B$3:Q$94,11,0),0)</f>
        <v>0</v>
      </c>
      <c r="M136" s="3" t="n">
        <f aca="false">IFERROR(VLOOKUP(A136,'T20 Players'!B$3:Q$94,14,0),0)</f>
        <v>0</v>
      </c>
      <c r="N136" s="2" t="n">
        <f aca="false">B136+F136+J136</f>
        <v>20</v>
      </c>
      <c r="O136" s="2" t="n">
        <f aca="false">C136+G136+K136</f>
        <v>148</v>
      </c>
      <c r="P136" s="2" t="n">
        <f aca="false">D136+H136+L136</f>
        <v>0</v>
      </c>
      <c r="Q136" s="2" t="n">
        <f aca="false">E136+I136+M136</f>
        <v>13</v>
      </c>
      <c r="R136" s="2" t="n">
        <f aca="false">SUM(O136:Q136)</f>
        <v>161</v>
      </c>
    </row>
    <row r="137" customFormat="false" ht="13.8" hidden="false" customHeight="false" outlineLevel="0" collapsed="false">
      <c r="A137" s="2" t="s">
        <v>153</v>
      </c>
      <c r="B137" s="2" t="n">
        <f aca="false">IFERROR(VLOOKUP(A137,'Test Players'!B$3:$O520,4,0),0)</f>
        <v>13</v>
      </c>
      <c r="C137" s="2" t="n">
        <f aca="false">IFERROR(VLOOKUP(A137,'Test Players'!B$3:$O520,5,0),0)</f>
        <v>60</v>
      </c>
      <c r="D137" s="2" t="n">
        <f aca="false">IFERROR(VLOOKUP(A137,'Test Players'!B$3:$O520,9,0),0)</f>
        <v>35</v>
      </c>
      <c r="E137" s="2" t="n">
        <f aca="false">IFERROR(VLOOKUP(A137,'Test Players'!B$3:$O520,13,0),0)</f>
        <v>6</v>
      </c>
      <c r="F137" s="2" t="n">
        <f aca="false">IFERROR(VLOOKUP(A137,'ODI Players'!B$3:R$243,4,0),0)</f>
        <v>70</v>
      </c>
      <c r="G137" s="2" t="n">
        <f aca="false">IFERROR(VLOOKUP(A137,'ODI Players'!B$3:R$243,7,0),0)</f>
        <v>74</v>
      </c>
      <c r="H137" s="2" t="n">
        <f aca="false">IFERROR(VLOOKUP(A137,'ODI Players'!B$3:R$243,13,0),0)</f>
        <v>86</v>
      </c>
      <c r="I137" s="2" t="n">
        <f aca="false">IFERROR(VLOOKUP(A137,'ODI Players'!B$3:R$243,16,0),0)</f>
        <v>6</v>
      </c>
      <c r="J137" s="2" t="n">
        <f aca="false">IFERROR(VLOOKUP(A137,'T20 Players'!B$3:Q$94,4,0),0)</f>
        <v>3</v>
      </c>
      <c r="K137" s="3" t="n">
        <f aca="false">IFERROR(VLOOKUP(A137,'T20 Players'!B$3:Q$94,5,0),0)</f>
        <v>0</v>
      </c>
      <c r="L137" s="2" t="n">
        <f aca="false">IFERROR(VLOOKUP(A137,'T20 Players'!B$3:Q$94,11,0),0)</f>
        <v>4</v>
      </c>
      <c r="M137" s="3" t="n">
        <f aca="false">IFERROR(VLOOKUP(A137,'T20 Players'!B$3:Q$94,14,0),0)</f>
        <v>0</v>
      </c>
      <c r="N137" s="2" t="n">
        <f aca="false">B137+F137+J137</f>
        <v>86</v>
      </c>
      <c r="O137" s="2" t="n">
        <f aca="false">C137+G137+K137</f>
        <v>134</v>
      </c>
      <c r="P137" s="2" t="n">
        <f aca="false">D137+H137+L137</f>
        <v>125</v>
      </c>
      <c r="Q137" s="2" t="n">
        <f aca="false">E137+I137+M137</f>
        <v>12</v>
      </c>
      <c r="R137" s="2" t="n">
        <f aca="false">SUM(O137:Q137)</f>
        <v>271</v>
      </c>
    </row>
    <row r="138" customFormat="false" ht="13.8" hidden="false" customHeight="false" outlineLevel="0" collapsed="false">
      <c r="A138" s="2" t="s">
        <v>154</v>
      </c>
      <c r="B138" s="2" t="n">
        <f aca="false">IFERROR(VLOOKUP(A138,'Test Players'!B$3:$O484,4,0),0)</f>
        <v>8</v>
      </c>
      <c r="C138" s="2" t="n">
        <f aca="false">IFERROR(VLOOKUP(A138,'Test Players'!B$3:$O484,5,0),0)</f>
        <v>51</v>
      </c>
      <c r="D138" s="2" t="n">
        <f aca="false">IFERROR(VLOOKUP(A138,'Test Players'!B$3:$O484,9,0),0)</f>
        <v>27</v>
      </c>
      <c r="E138" s="2" t="n">
        <f aca="false">IFERROR(VLOOKUP(A138,'Test Players'!B$3:$O484,13,0),0)</f>
        <v>1</v>
      </c>
      <c r="F138" s="2" t="n">
        <f aca="false">IFERROR(VLOOKUP(A138,'ODI Players'!B$3:R$243,4,0),0)</f>
        <v>30</v>
      </c>
      <c r="G138" s="2" t="n">
        <f aca="false">IFERROR(VLOOKUP(A138,'ODI Players'!B$3:R$243,7,0),0)</f>
        <v>120</v>
      </c>
      <c r="H138" s="2" t="n">
        <f aca="false">IFERROR(VLOOKUP(A138,'ODI Players'!B$3:R$243,13,0),0)</f>
        <v>34</v>
      </c>
      <c r="I138" s="2" t="n">
        <f aca="false">IFERROR(VLOOKUP(A138,'ODI Players'!B$3:R$243,16,0),0)</f>
        <v>11</v>
      </c>
      <c r="J138" s="2" t="n">
        <f aca="false">IFERROR(VLOOKUP(A138,'T20 Players'!B$3:Q$94,4,0),0)</f>
        <v>5</v>
      </c>
      <c r="K138" s="3" t="n">
        <f aca="false">IFERROR(VLOOKUP(A138,'T20 Players'!B$3:Q$94,5,0),0)</f>
        <v>0</v>
      </c>
      <c r="L138" s="2" t="n">
        <f aca="false">IFERROR(VLOOKUP(A138,'T20 Players'!B$3:Q$94,11,0),0)</f>
        <v>10</v>
      </c>
      <c r="M138" s="3" t="n">
        <f aca="false">IFERROR(VLOOKUP(A138,'T20 Players'!B$3:Q$94,14,0),0)</f>
        <v>0</v>
      </c>
      <c r="N138" s="2" t="n">
        <f aca="false">B138+F138+J138</f>
        <v>43</v>
      </c>
      <c r="O138" s="2" t="n">
        <f aca="false">C138+G138+K138</f>
        <v>171</v>
      </c>
      <c r="P138" s="2" t="n">
        <f aca="false">D138+H138+L138</f>
        <v>71</v>
      </c>
      <c r="Q138" s="2" t="n">
        <f aca="false">E138+I138+M138</f>
        <v>12</v>
      </c>
      <c r="R138" s="2" t="n">
        <f aca="false">SUM(O138:Q138)</f>
        <v>254</v>
      </c>
    </row>
    <row r="139" customFormat="false" ht="13.8" hidden="false" customHeight="false" outlineLevel="0" collapsed="false">
      <c r="A139" s="2" t="s">
        <v>155</v>
      </c>
      <c r="B139" s="2" t="n">
        <f aca="false">IFERROR(VLOOKUP(A139,'Test Players'!B$3:$O521,4,0),0)</f>
        <v>8</v>
      </c>
      <c r="C139" s="2" t="n">
        <f aca="false">IFERROR(VLOOKUP(A139,'Test Players'!B$3:$O521,5,0),0)</f>
        <v>88</v>
      </c>
      <c r="D139" s="2" t="n">
        <f aca="false">IFERROR(VLOOKUP(A139,'Test Players'!B$3:$O521,9,0),0)</f>
        <v>24</v>
      </c>
      <c r="E139" s="2" t="n">
        <f aca="false">IFERROR(VLOOKUP(A139,'Test Players'!B$3:$O521,13,0),0)</f>
        <v>2</v>
      </c>
      <c r="F139" s="2" t="n">
        <f aca="false">IFERROR(VLOOKUP(A139,'ODI Players'!B$3:R$243,4,0),0)</f>
        <v>37</v>
      </c>
      <c r="G139" s="2" t="n">
        <f aca="false">IFERROR(VLOOKUP(A139,'ODI Players'!B$3:R$243,7,0),0)</f>
        <v>126</v>
      </c>
      <c r="H139" s="2" t="n">
        <f aca="false">IFERROR(VLOOKUP(A139,'ODI Players'!B$3:R$243,13,0),0)</f>
        <v>37</v>
      </c>
      <c r="I139" s="2" t="n">
        <f aca="false">IFERROR(VLOOKUP(A139,'ODI Players'!B$3:R$243,16,0),0)</f>
        <v>10</v>
      </c>
      <c r="J139" s="2" t="n">
        <f aca="false">IFERROR(VLOOKUP(A139,'T20 Players'!B$3:Q$94,4,0),0)</f>
        <v>1</v>
      </c>
      <c r="K139" s="3" t="n">
        <f aca="false">IFERROR(VLOOKUP(A139,'T20 Players'!B$3:Q$94,5,0),0)</f>
        <v>0</v>
      </c>
      <c r="L139" s="2" t="n">
        <f aca="false">IFERROR(VLOOKUP(A139,'T20 Players'!B$3:Q$94,11,0),0)</f>
        <v>0</v>
      </c>
      <c r="M139" s="3" t="n">
        <f aca="false">IFERROR(VLOOKUP(A139,'T20 Players'!B$3:Q$94,14,0),0)</f>
        <v>0</v>
      </c>
      <c r="N139" s="2" t="n">
        <f aca="false">B139+F139+J139</f>
        <v>46</v>
      </c>
      <c r="O139" s="2" t="n">
        <f aca="false">C139+G139+K139</f>
        <v>214</v>
      </c>
      <c r="P139" s="2" t="n">
        <f aca="false">D139+H139+L139</f>
        <v>61</v>
      </c>
      <c r="Q139" s="2" t="n">
        <f aca="false">E139+I139+M139</f>
        <v>12</v>
      </c>
      <c r="R139" s="2" t="n">
        <f aca="false">SUM(O139:Q139)</f>
        <v>287</v>
      </c>
    </row>
    <row r="140" customFormat="false" ht="13.8" hidden="false" customHeight="false" outlineLevel="0" collapsed="false">
      <c r="A140" s="2" t="s">
        <v>156</v>
      </c>
      <c r="B140" s="2" t="n">
        <f aca="false">IFERROR(VLOOKUP(A140,'Test Players'!B$3:$O330,4,0),0)</f>
        <v>4</v>
      </c>
      <c r="C140" s="2" t="n">
        <f aca="false">IFERROR(VLOOKUP(A140,'Test Players'!B$3:$O330,5,0),0)</f>
        <v>265</v>
      </c>
      <c r="D140" s="2" t="n">
        <f aca="false">IFERROR(VLOOKUP(A140,'Test Players'!B$3:$O330,9,0),0)</f>
        <v>6</v>
      </c>
      <c r="E140" s="2" t="n">
        <f aca="false">IFERROR(VLOOKUP(A140,'Test Players'!B$3:$O330,13,0),0)</f>
        <v>1</v>
      </c>
      <c r="F140" s="2" t="n">
        <f aca="false">IFERROR(VLOOKUP(A140,'ODI Players'!B$3:R$243,4,0),0)</f>
        <v>1</v>
      </c>
      <c r="G140" s="2" t="n">
        <f aca="false">IFERROR(VLOOKUP(A140,'ODI Players'!B$3:R$243,7,0),0)</f>
        <v>0</v>
      </c>
      <c r="H140" s="2" t="n">
        <f aca="false">IFERROR(VLOOKUP(A140,'ODI Players'!B$3:R$243,13,0),0)</f>
        <v>1</v>
      </c>
      <c r="I140" s="2" t="n">
        <f aca="false">IFERROR(VLOOKUP(A140,'ODI Players'!B$3:R$243,16,0),0)</f>
        <v>1</v>
      </c>
      <c r="J140" s="2" t="n">
        <f aca="false">IFERROR(VLOOKUP(A140,'T20 Players'!B$3:Q$94,4,0),0)</f>
        <v>31</v>
      </c>
      <c r="K140" s="3" t="n">
        <f aca="false">IFERROR(VLOOKUP(A140,'T20 Players'!B$3:Q$94,5,0),0)</f>
        <v>47</v>
      </c>
      <c r="L140" s="2" t="n">
        <f aca="false">IFERROR(VLOOKUP(A140,'T20 Players'!B$3:Q$94,11,0),0)</f>
        <v>25</v>
      </c>
      <c r="M140" s="3" t="n">
        <f aca="false">IFERROR(VLOOKUP(A140,'T20 Players'!B$3:Q$94,14,0),0)</f>
        <v>10</v>
      </c>
      <c r="N140" s="2" t="n">
        <f aca="false">B140+F140+J140</f>
        <v>36</v>
      </c>
      <c r="O140" s="2" t="n">
        <f aca="false">C140+G140+K140</f>
        <v>312</v>
      </c>
      <c r="P140" s="2" t="n">
        <f aca="false">D140+H140+L140</f>
        <v>32</v>
      </c>
      <c r="Q140" s="2" t="n">
        <f aca="false">E140+I140+M140</f>
        <v>12</v>
      </c>
      <c r="R140" s="2" t="n">
        <f aca="false">SUM(O140:Q140)</f>
        <v>356</v>
      </c>
    </row>
    <row r="141" customFormat="false" ht="13.8" hidden="false" customHeight="false" outlineLevel="0" collapsed="false">
      <c r="A141" s="2" t="s">
        <v>157</v>
      </c>
      <c r="B141" s="2" t="n">
        <f aca="false">IFERROR(VLOOKUP(A141,'Test Players'!B$3:$O370,4,0),0)</f>
        <v>22</v>
      </c>
      <c r="C141" s="2" t="n">
        <f aca="false">IFERROR(VLOOKUP(A141,'Test Players'!B$3:$O370,5,0),0)</f>
        <v>991</v>
      </c>
      <c r="D141" s="2" t="n">
        <f aca="false">IFERROR(VLOOKUP(A141,'Test Players'!B$3:$O370,9,0),0)</f>
        <v>0</v>
      </c>
      <c r="E141" s="2" t="n">
        <f aca="false">IFERROR(VLOOKUP(A141,'Test Players'!B$3:$O370,13,0),0)</f>
        <v>12</v>
      </c>
      <c r="F141" s="2" t="n">
        <f aca="false">IFERROR(VLOOKUP(A141,'ODI Players'!B$3:R$243,4,0),0)</f>
        <v>1</v>
      </c>
      <c r="G141" s="2" t="n">
        <f aca="false">IFERROR(VLOOKUP(A141,'ODI Players'!B$3:R$243,7,0),0)</f>
        <v>44</v>
      </c>
      <c r="H141" s="2" t="n">
        <f aca="false">IFERROR(VLOOKUP(A141,'ODI Players'!B$3:R$243,13,0),0)</f>
        <v>1</v>
      </c>
      <c r="I141" s="2" t="n">
        <f aca="false">IFERROR(VLOOKUP(A141,'ODI Players'!B$3:R$243,16,0),0)</f>
        <v>0</v>
      </c>
      <c r="J141" s="2" t="n">
        <f aca="false">IFERROR(VLOOKUP(A141,'T20 Players'!B$3:Q$94,4,0),0)</f>
        <v>0</v>
      </c>
      <c r="K141" s="3" t="n">
        <f aca="false">IFERROR(VLOOKUP(A141,'T20 Players'!B$3:Q$94,5,0),0)</f>
        <v>0</v>
      </c>
      <c r="L141" s="2" t="n">
        <f aca="false">IFERROR(VLOOKUP(A141,'T20 Players'!B$3:Q$94,11,0),0)</f>
        <v>0</v>
      </c>
      <c r="M141" s="3" t="n">
        <f aca="false">IFERROR(VLOOKUP(A141,'T20 Players'!B$3:Q$94,14,0),0)</f>
        <v>0</v>
      </c>
      <c r="N141" s="2" t="n">
        <f aca="false">B141+F141+J141</f>
        <v>23</v>
      </c>
      <c r="O141" s="2" t="n">
        <f aca="false">C141+G141+K141</f>
        <v>1035</v>
      </c>
      <c r="P141" s="2" t="n">
        <f aca="false">D141+H141+L141</f>
        <v>1</v>
      </c>
      <c r="Q141" s="2" t="n">
        <f aca="false">E141+I141+M141</f>
        <v>12</v>
      </c>
      <c r="R141" s="2" t="n">
        <f aca="false">SUM(O141:Q141)</f>
        <v>1048</v>
      </c>
    </row>
    <row r="142" customFormat="false" ht="13.8" hidden="false" customHeight="false" outlineLevel="0" collapsed="false">
      <c r="A142" s="2" t="s">
        <v>158</v>
      </c>
      <c r="B142" s="2" t="n">
        <f aca="false">IFERROR(VLOOKUP(A142,'Test Players'!B$3:$O619,4,0),0)</f>
        <v>35</v>
      </c>
      <c r="C142" s="2" t="n">
        <f aca="false">IFERROR(VLOOKUP(A142,'Test Players'!B$3:$O619,5,0),0)</f>
        <v>403</v>
      </c>
      <c r="D142" s="2" t="n">
        <f aca="false">IFERROR(VLOOKUP(A142,'Test Players'!B$3:$O619,9,0),0)</f>
        <v>102</v>
      </c>
      <c r="E142" s="2" t="n">
        <f aca="false">IFERROR(VLOOKUP(A142,'Test Players'!B$3:$O619,13,0),0)</f>
        <v>10</v>
      </c>
      <c r="F142" s="2" t="n">
        <f aca="false">IFERROR(VLOOKUP(A142,'ODI Players'!B$3:R$243,4,0),0)</f>
        <v>7</v>
      </c>
      <c r="G142" s="2" t="n">
        <f aca="false">IFERROR(VLOOKUP(A142,'ODI Players'!B$3:R$243,7,0),0)</f>
        <v>1</v>
      </c>
      <c r="H142" s="2" t="n">
        <f aca="false">IFERROR(VLOOKUP(A142,'ODI Players'!B$3:R$243,13,0),0)</f>
        <v>8</v>
      </c>
      <c r="I142" s="2" t="n">
        <f aca="false">IFERROR(VLOOKUP(A142,'ODI Players'!B$3:R$243,16,0),0)</f>
        <v>1</v>
      </c>
      <c r="J142" s="2" t="n">
        <f aca="false">IFERROR(VLOOKUP(A142,'T20 Players'!B$3:Q$94,4,0),0)</f>
        <v>0</v>
      </c>
      <c r="K142" s="3" t="n">
        <f aca="false">IFERROR(VLOOKUP(A142,'T20 Players'!B$3:Q$94,5,0),0)</f>
        <v>0</v>
      </c>
      <c r="L142" s="2" t="n">
        <f aca="false">IFERROR(VLOOKUP(A142,'T20 Players'!B$3:Q$94,11,0),0)</f>
        <v>0</v>
      </c>
      <c r="M142" s="3" t="n">
        <f aca="false">IFERROR(VLOOKUP(A142,'T20 Players'!B$3:Q$94,14,0),0)</f>
        <v>0</v>
      </c>
      <c r="N142" s="2" t="n">
        <f aca="false">B142+F142+J142</f>
        <v>42</v>
      </c>
      <c r="O142" s="2" t="n">
        <f aca="false">C142+G142+K142</f>
        <v>404</v>
      </c>
      <c r="P142" s="2" t="n">
        <f aca="false">D142+H142+L142</f>
        <v>110</v>
      </c>
      <c r="Q142" s="2" t="n">
        <f aca="false">E142+I142+M142</f>
        <v>11</v>
      </c>
      <c r="R142" s="2" t="n">
        <f aca="false">SUM(O142:Q142)</f>
        <v>525</v>
      </c>
    </row>
    <row r="143" customFormat="false" ht="13.8" hidden="false" customHeight="false" outlineLevel="0" collapsed="false">
      <c r="A143" s="2" t="s">
        <v>159</v>
      </c>
      <c r="B143" s="2" t="n">
        <f aca="false">IFERROR(VLOOKUP(A143,'Test Players'!B$3:$O427,4,0),0)</f>
        <v>22</v>
      </c>
      <c r="C143" s="2" t="n">
        <f aca="false">IFERROR(VLOOKUP(A143,'Test Players'!B$3:$O427,5,0),0)</f>
        <v>192</v>
      </c>
      <c r="D143" s="2" t="n">
        <f aca="false">IFERROR(VLOOKUP(A143,'Test Players'!B$3:$O427,9,0),0)</f>
        <v>68</v>
      </c>
      <c r="E143" s="2" t="n">
        <f aca="false">IFERROR(VLOOKUP(A143,'Test Players'!B$3:$O427,13,0),0)</f>
        <v>11</v>
      </c>
      <c r="F143" s="2" t="n">
        <f aca="false">IFERROR(VLOOKUP(A143,'ODI Players'!B$3:R$243,4,0),0)</f>
        <v>0</v>
      </c>
      <c r="G143" s="2" t="n">
        <f aca="false">IFERROR(VLOOKUP(A143,'ODI Players'!B$3:R$243,7,0),0)</f>
        <v>0</v>
      </c>
      <c r="H143" s="2" t="n">
        <f aca="false">IFERROR(VLOOKUP(A143,'ODI Players'!B$3:R$243,13,0),0)</f>
        <v>0</v>
      </c>
      <c r="I143" s="2" t="n">
        <f aca="false">IFERROR(VLOOKUP(A143,'ODI Players'!B$3:R$243,16,0),0)</f>
        <v>0</v>
      </c>
      <c r="J143" s="2" t="n">
        <f aca="false">IFERROR(VLOOKUP(A143,'T20 Players'!B$3:Q$94,4,0),0)</f>
        <v>0</v>
      </c>
      <c r="K143" s="3" t="n">
        <f aca="false">IFERROR(VLOOKUP(A143,'T20 Players'!B$3:Q$94,5,0),0)</f>
        <v>0</v>
      </c>
      <c r="L143" s="2" t="n">
        <f aca="false">IFERROR(VLOOKUP(A143,'T20 Players'!B$3:Q$94,11,0),0)</f>
        <v>0</v>
      </c>
      <c r="M143" s="3" t="n">
        <f aca="false">IFERROR(VLOOKUP(A143,'T20 Players'!B$3:Q$94,14,0),0)</f>
        <v>0</v>
      </c>
      <c r="N143" s="2" t="n">
        <f aca="false">B143+F143+J143</f>
        <v>22</v>
      </c>
      <c r="O143" s="2" t="n">
        <f aca="false">C143+G143+K143</f>
        <v>192</v>
      </c>
      <c r="P143" s="2" t="n">
        <f aca="false">D143+H143+L143</f>
        <v>68</v>
      </c>
      <c r="Q143" s="2" t="n">
        <f aca="false">E143+I143+M143</f>
        <v>11</v>
      </c>
      <c r="R143" s="2" t="n">
        <f aca="false">SUM(O143:Q143)</f>
        <v>271</v>
      </c>
    </row>
    <row r="144" customFormat="false" ht="13.8" hidden="false" customHeight="false" outlineLevel="0" collapsed="false">
      <c r="A144" s="2" t="s">
        <v>160</v>
      </c>
      <c r="B144" s="2" t="n">
        <f aca="false">IFERROR(VLOOKUP(A144,'Test Players'!B$3:$O551,4,0),0)</f>
        <v>3</v>
      </c>
      <c r="C144" s="2" t="n">
        <f aca="false">IFERROR(VLOOKUP(A144,'Test Players'!B$3:$O551,5,0),0)</f>
        <v>5</v>
      </c>
      <c r="D144" s="2" t="n">
        <f aca="false">IFERROR(VLOOKUP(A144,'Test Players'!B$3:$O551,9,0),0)</f>
        <v>3</v>
      </c>
      <c r="E144" s="2" t="n">
        <f aca="false">IFERROR(VLOOKUP(A144,'Test Players'!B$3:$O551,13,0),0)</f>
        <v>0</v>
      </c>
      <c r="F144" s="2" t="n">
        <f aca="false">IFERROR(VLOOKUP(A144,'ODI Players'!B$3:R$243,4,0),0)</f>
        <v>25</v>
      </c>
      <c r="G144" s="2" t="n">
        <f aca="false">IFERROR(VLOOKUP(A144,'ODI Players'!B$3:R$243,7,0),0)</f>
        <v>38</v>
      </c>
      <c r="H144" s="2" t="n">
        <f aca="false">IFERROR(VLOOKUP(A144,'ODI Players'!B$3:R$243,13,0),0)</f>
        <v>32</v>
      </c>
      <c r="I144" s="2" t="n">
        <f aca="false">IFERROR(VLOOKUP(A144,'ODI Players'!B$3:R$243,16,0),0)</f>
        <v>9</v>
      </c>
      <c r="J144" s="2" t="n">
        <f aca="false">IFERROR(VLOOKUP(A144,'T20 Players'!B$3:Q$94,4,0),0)</f>
        <v>7</v>
      </c>
      <c r="K144" s="3" t="n">
        <f aca="false">IFERROR(VLOOKUP(A144,'T20 Players'!B$3:Q$94,5,0),0)</f>
        <v>0</v>
      </c>
      <c r="L144" s="2" t="n">
        <f aca="false">IFERROR(VLOOKUP(A144,'T20 Players'!B$3:Q$94,11,0),0)</f>
        <v>4</v>
      </c>
      <c r="M144" s="3" t="n">
        <f aca="false">IFERROR(VLOOKUP(A144,'T20 Players'!B$3:Q$94,14,0),0)</f>
        <v>2</v>
      </c>
      <c r="N144" s="2" t="n">
        <f aca="false">B144+F144+J144</f>
        <v>35</v>
      </c>
      <c r="O144" s="2" t="n">
        <f aca="false">C144+G144+K144</f>
        <v>43</v>
      </c>
      <c r="P144" s="2" t="n">
        <f aca="false">D144+H144+L144</f>
        <v>39</v>
      </c>
      <c r="Q144" s="2" t="n">
        <f aca="false">E144+I144+M144</f>
        <v>11</v>
      </c>
      <c r="R144" s="2" t="n">
        <f aca="false">SUM(O144:Q144)</f>
        <v>93</v>
      </c>
    </row>
    <row r="145" customFormat="false" ht="13.8" hidden="false" customHeight="false" outlineLevel="0" collapsed="false">
      <c r="A145" s="2" t="s">
        <v>161</v>
      </c>
      <c r="B145" s="2" t="n">
        <f aca="false">IFERROR(VLOOKUP(A145,'Test Players'!B$3:$O669,4,0),0)</f>
        <v>30</v>
      </c>
      <c r="C145" s="2" t="n">
        <f aca="false">IFERROR(VLOOKUP(A145,'Test Players'!B$3:$O669,5,0),0)</f>
        <v>2192</v>
      </c>
      <c r="D145" s="2" t="n">
        <f aca="false">IFERROR(VLOOKUP(A145,'Test Players'!B$3:$O669,9,0),0)</f>
        <v>20</v>
      </c>
      <c r="E145" s="2" t="n">
        <f aca="false">IFERROR(VLOOKUP(A145,'Test Players'!B$3:$O669,13,0),0)</f>
        <v>11</v>
      </c>
      <c r="F145" s="2" t="n">
        <f aca="false">IFERROR(VLOOKUP(A145,'ODI Players'!B$3:R$243,4,0),0)</f>
        <v>0</v>
      </c>
      <c r="G145" s="2" t="n">
        <f aca="false">IFERROR(VLOOKUP(A145,'ODI Players'!B$3:R$243,7,0),0)</f>
        <v>0</v>
      </c>
      <c r="H145" s="2" t="n">
        <f aca="false">IFERROR(VLOOKUP(A145,'ODI Players'!B$3:R$243,13,0),0)</f>
        <v>0</v>
      </c>
      <c r="I145" s="2" t="n">
        <f aca="false">IFERROR(VLOOKUP(A145,'ODI Players'!B$3:R$243,16,0),0)</f>
        <v>0</v>
      </c>
      <c r="J145" s="2" t="n">
        <f aca="false">IFERROR(VLOOKUP(A145,'T20 Players'!B$3:Q$94,4,0),0)</f>
        <v>0</v>
      </c>
      <c r="K145" s="3" t="n">
        <f aca="false">IFERROR(VLOOKUP(A145,'T20 Players'!B$3:Q$94,5,0),0)</f>
        <v>0</v>
      </c>
      <c r="L145" s="2" t="n">
        <f aca="false">IFERROR(VLOOKUP(A145,'T20 Players'!B$3:Q$94,11,0),0)</f>
        <v>0</v>
      </c>
      <c r="M145" s="3" t="n">
        <f aca="false">IFERROR(VLOOKUP(A145,'T20 Players'!B$3:Q$94,14,0),0)</f>
        <v>0</v>
      </c>
      <c r="N145" s="2" t="n">
        <f aca="false">B145+F145+J145</f>
        <v>30</v>
      </c>
      <c r="O145" s="2" t="n">
        <f aca="false">C145+G145+K145</f>
        <v>2192</v>
      </c>
      <c r="P145" s="2" t="n">
        <f aca="false">D145+H145+L145</f>
        <v>20</v>
      </c>
      <c r="Q145" s="2" t="n">
        <f aca="false">E145+I145+M145</f>
        <v>11</v>
      </c>
      <c r="R145" s="2" t="n">
        <f aca="false">SUM(O145:Q145)</f>
        <v>2223</v>
      </c>
    </row>
    <row r="146" customFormat="false" ht="13.8" hidden="false" customHeight="false" outlineLevel="0" collapsed="false">
      <c r="A146" s="2" t="s">
        <v>162</v>
      </c>
      <c r="B146" s="2" t="n">
        <f aca="false">IFERROR(VLOOKUP(A146,'Test Players'!B$3:$O440,4,0),0)</f>
        <v>14</v>
      </c>
      <c r="C146" s="2" t="n">
        <f aca="false">IFERROR(VLOOKUP(A146,'Test Players'!B$3:$O440,5,0),0)</f>
        <v>686</v>
      </c>
      <c r="D146" s="2" t="n">
        <f aca="false">IFERROR(VLOOKUP(A146,'Test Players'!B$3:$O440,9,0),0)</f>
        <v>0</v>
      </c>
      <c r="E146" s="2" t="n">
        <f aca="false">IFERROR(VLOOKUP(A146,'Test Players'!B$3:$O440,13,0),0)</f>
        <v>11</v>
      </c>
      <c r="F146" s="2" t="n">
        <f aca="false">IFERROR(VLOOKUP(A146,'ODI Players'!B$3:R$243,4,0),0)</f>
        <v>0</v>
      </c>
      <c r="G146" s="2" t="n">
        <f aca="false">IFERROR(VLOOKUP(A146,'ODI Players'!B$3:R$243,7,0),0)</f>
        <v>0</v>
      </c>
      <c r="H146" s="2" t="n">
        <f aca="false">IFERROR(VLOOKUP(A146,'ODI Players'!B$3:R$243,13,0),0)</f>
        <v>0</v>
      </c>
      <c r="I146" s="2" t="n">
        <f aca="false">IFERROR(VLOOKUP(A146,'ODI Players'!B$3:R$243,16,0),0)</f>
        <v>0</v>
      </c>
      <c r="J146" s="2" t="n">
        <f aca="false">IFERROR(VLOOKUP(A146,'T20 Players'!B$3:Q$94,4,0),0)</f>
        <v>0</v>
      </c>
      <c r="K146" s="3" t="n">
        <f aca="false">IFERROR(VLOOKUP(A146,'T20 Players'!B$3:Q$94,5,0),0)</f>
        <v>0</v>
      </c>
      <c r="L146" s="2" t="n">
        <f aca="false">IFERROR(VLOOKUP(A146,'T20 Players'!B$3:Q$94,11,0),0)</f>
        <v>0</v>
      </c>
      <c r="M146" s="3" t="n">
        <f aca="false">IFERROR(VLOOKUP(A146,'T20 Players'!B$3:Q$94,14,0),0)</f>
        <v>0</v>
      </c>
      <c r="N146" s="2" t="n">
        <f aca="false">B146+F146+J146</f>
        <v>14</v>
      </c>
      <c r="O146" s="2" t="n">
        <f aca="false">C146+G146+K146</f>
        <v>686</v>
      </c>
      <c r="P146" s="2" t="n">
        <f aca="false">D146+H146+L146</f>
        <v>0</v>
      </c>
      <c r="Q146" s="2" t="n">
        <f aca="false">E146+I146+M146</f>
        <v>11</v>
      </c>
      <c r="R146" s="2" t="n">
        <f aca="false">SUM(O146:Q146)</f>
        <v>697</v>
      </c>
    </row>
    <row r="147" customFormat="false" ht="13.8" hidden="false" customHeight="false" outlineLevel="0" collapsed="false">
      <c r="A147" s="2" t="s">
        <v>163</v>
      </c>
      <c r="B147" s="2" t="n">
        <f aca="false">IFERROR(VLOOKUP(A147,'Test Players'!B$3:$O686,4,0),0)</f>
        <v>4</v>
      </c>
      <c r="C147" s="2" t="n">
        <f aca="false">IFERROR(VLOOKUP(A147,'Test Players'!B$3:$O686,5,0),0)</f>
        <v>109</v>
      </c>
      <c r="D147" s="2" t="n">
        <f aca="false">IFERROR(VLOOKUP(A147,'Test Players'!B$3:$O686,9,0),0)</f>
        <v>0</v>
      </c>
      <c r="E147" s="2" t="n">
        <f aca="false">IFERROR(VLOOKUP(A147,'Test Players'!B$3:$O686,13,0),0)</f>
        <v>11</v>
      </c>
      <c r="F147" s="2" t="n">
        <f aca="false">IFERROR(VLOOKUP(A147,'ODI Players'!B$3:R$243,4,0),0)</f>
        <v>0</v>
      </c>
      <c r="G147" s="2" t="n">
        <f aca="false">IFERROR(VLOOKUP(A147,'ODI Players'!B$3:R$243,7,0),0)</f>
        <v>0</v>
      </c>
      <c r="H147" s="2" t="n">
        <f aca="false">IFERROR(VLOOKUP(A147,'ODI Players'!B$3:R$243,13,0),0)</f>
        <v>0</v>
      </c>
      <c r="I147" s="2" t="n">
        <f aca="false">IFERROR(VLOOKUP(A147,'ODI Players'!B$3:R$243,16,0),0)</f>
        <v>0</v>
      </c>
      <c r="J147" s="2" t="n">
        <f aca="false">IFERROR(VLOOKUP(A147,'T20 Players'!B$3:Q$94,4,0),0)</f>
        <v>0</v>
      </c>
      <c r="K147" s="3" t="n">
        <f aca="false">IFERROR(VLOOKUP(A147,'T20 Players'!B$3:Q$94,5,0),0)</f>
        <v>0</v>
      </c>
      <c r="L147" s="2" t="n">
        <f aca="false">IFERROR(VLOOKUP(A147,'T20 Players'!B$3:Q$94,11,0),0)</f>
        <v>0</v>
      </c>
      <c r="M147" s="3" t="n">
        <f aca="false">IFERROR(VLOOKUP(A147,'T20 Players'!B$3:Q$94,14,0),0)</f>
        <v>0</v>
      </c>
      <c r="N147" s="2" t="n">
        <f aca="false">B147+F147+J147</f>
        <v>4</v>
      </c>
      <c r="O147" s="2" t="n">
        <f aca="false">C147+G147+K147</f>
        <v>109</v>
      </c>
      <c r="P147" s="2" t="n">
        <f aca="false">D147+H147+L147</f>
        <v>0</v>
      </c>
      <c r="Q147" s="2" t="n">
        <f aca="false">E147+I147+M147</f>
        <v>11</v>
      </c>
      <c r="R147" s="2" t="n">
        <f aca="false">SUM(O147:Q147)</f>
        <v>120</v>
      </c>
    </row>
    <row r="148" customFormat="false" ht="13.8" hidden="false" customHeight="false" outlineLevel="0" collapsed="false">
      <c r="A148" s="2" t="s">
        <v>164</v>
      </c>
      <c r="B148" s="2" t="n">
        <f aca="false">IFERROR(VLOOKUP(A148,'Test Players'!B$3:$O382,4,0),0)</f>
        <v>4</v>
      </c>
      <c r="C148" s="2" t="n">
        <f aca="false">IFERROR(VLOOKUP(A148,'Test Players'!B$3:$O382,5,0),0)</f>
        <v>38</v>
      </c>
      <c r="D148" s="2" t="n">
        <f aca="false">IFERROR(VLOOKUP(A148,'Test Players'!B$3:$O382,9,0),0)</f>
        <v>0</v>
      </c>
      <c r="E148" s="2" t="n">
        <f aca="false">IFERROR(VLOOKUP(A148,'Test Players'!B$3:$O382,13,0),0)</f>
        <v>9</v>
      </c>
      <c r="F148" s="2" t="n">
        <f aca="false">IFERROR(VLOOKUP(A148,'ODI Players'!B$3:R$243,4,0),0)</f>
        <v>3</v>
      </c>
      <c r="G148" s="2" t="n">
        <f aca="false">IFERROR(VLOOKUP(A148,'ODI Players'!B$3:R$243,7,0),0)</f>
        <v>11</v>
      </c>
      <c r="H148" s="2" t="n">
        <f aca="false">IFERROR(VLOOKUP(A148,'ODI Players'!B$3:R$243,13,0),0)</f>
        <v>0</v>
      </c>
      <c r="I148" s="2" t="n">
        <f aca="false">IFERROR(VLOOKUP(A148,'ODI Players'!B$3:R$243,16,0),0)</f>
        <v>2</v>
      </c>
      <c r="J148" s="2" t="n">
        <f aca="false">IFERROR(VLOOKUP(A148,'T20 Players'!B$3:Q$94,4,0),0)</f>
        <v>0</v>
      </c>
      <c r="K148" s="3" t="n">
        <f aca="false">IFERROR(VLOOKUP(A148,'T20 Players'!B$3:Q$94,5,0),0)</f>
        <v>0</v>
      </c>
      <c r="L148" s="2" t="n">
        <f aca="false">IFERROR(VLOOKUP(A148,'T20 Players'!B$3:Q$94,11,0),0)</f>
        <v>0</v>
      </c>
      <c r="M148" s="3" t="n">
        <f aca="false">IFERROR(VLOOKUP(A148,'T20 Players'!B$3:Q$94,14,0),0)</f>
        <v>0</v>
      </c>
      <c r="N148" s="2" t="n">
        <f aca="false">B148+F148+J148</f>
        <v>7</v>
      </c>
      <c r="O148" s="2" t="n">
        <f aca="false">C148+G148+K148</f>
        <v>49</v>
      </c>
      <c r="P148" s="2" t="n">
        <f aca="false">D148+H148+L148</f>
        <v>0</v>
      </c>
      <c r="Q148" s="2" t="n">
        <f aca="false">E148+I148+M148</f>
        <v>11</v>
      </c>
      <c r="R148" s="2" t="n">
        <f aca="false">SUM(O148:Q148)</f>
        <v>60</v>
      </c>
    </row>
    <row r="149" customFormat="false" ht="13.8" hidden="false" customHeight="false" outlineLevel="0" collapsed="false">
      <c r="A149" s="2" t="s">
        <v>165</v>
      </c>
      <c r="B149" s="2" t="n">
        <f aca="false">IFERROR(VLOOKUP(A149,'Test Players'!B$3:$O405,4,0),0)</f>
        <v>2</v>
      </c>
      <c r="C149" s="2" t="n">
        <f aca="false">IFERROR(VLOOKUP(A149,'Test Players'!B$3:$O405,5,0),0)</f>
        <v>0</v>
      </c>
      <c r="D149" s="2" t="n">
        <f aca="false">IFERROR(VLOOKUP(A149,'Test Players'!B$3:$O405,9,0),0)</f>
        <v>4</v>
      </c>
      <c r="E149" s="2" t="n">
        <f aca="false">IFERROR(VLOOKUP(A149,'Test Players'!B$3:$O405,13,0),0)</f>
        <v>0</v>
      </c>
      <c r="F149" s="2" t="n">
        <f aca="false">IFERROR(VLOOKUP(A149,'ODI Players'!B$3:R$243,4,0),0)</f>
        <v>45</v>
      </c>
      <c r="G149" s="2" t="n">
        <f aca="false">IFERROR(VLOOKUP(A149,'ODI Players'!B$3:R$243,7,0),0)</f>
        <v>28</v>
      </c>
      <c r="H149" s="2" t="n">
        <f aca="false">IFERROR(VLOOKUP(A149,'ODI Players'!B$3:R$243,13,0),0)</f>
        <v>57</v>
      </c>
      <c r="I149" s="2" t="n">
        <f aca="false">IFERROR(VLOOKUP(A149,'ODI Players'!B$3:R$243,16,0),0)</f>
        <v>10</v>
      </c>
      <c r="J149" s="2" t="n">
        <f aca="false">IFERROR(VLOOKUP(A149,'T20 Players'!B$3:Q$94,4,0),0)</f>
        <v>0</v>
      </c>
      <c r="K149" s="3" t="n">
        <f aca="false">IFERROR(VLOOKUP(A149,'T20 Players'!B$3:Q$94,5,0),0)</f>
        <v>0</v>
      </c>
      <c r="L149" s="2" t="n">
        <f aca="false">IFERROR(VLOOKUP(A149,'T20 Players'!B$3:Q$94,11,0),0)</f>
        <v>0</v>
      </c>
      <c r="M149" s="3" t="n">
        <f aca="false">IFERROR(VLOOKUP(A149,'T20 Players'!B$3:Q$94,14,0),0)</f>
        <v>0</v>
      </c>
      <c r="N149" s="2" t="n">
        <f aca="false">B149+F149+J149</f>
        <v>47</v>
      </c>
      <c r="O149" s="2" t="n">
        <f aca="false">C149+G149+K149</f>
        <v>28</v>
      </c>
      <c r="P149" s="2" t="n">
        <f aca="false">D149+H149+L149</f>
        <v>61</v>
      </c>
      <c r="Q149" s="2" t="n">
        <f aca="false">E149+I149+M149</f>
        <v>10</v>
      </c>
      <c r="R149" s="2" t="n">
        <f aca="false">SUM(O149:Q149)</f>
        <v>99</v>
      </c>
    </row>
    <row r="150" customFormat="false" ht="13.8" hidden="false" customHeight="false" outlineLevel="0" collapsed="false">
      <c r="A150" s="2" t="s">
        <v>166</v>
      </c>
      <c r="B150" s="2" t="n">
        <f aca="false">IFERROR(VLOOKUP(A150,'Test Players'!B$3:$O324,4,0),0)</f>
        <v>2</v>
      </c>
      <c r="C150" s="2" t="n">
        <f aca="false">IFERROR(VLOOKUP(A150,'Test Players'!B$3:$O324,5,0),0)</f>
        <v>73</v>
      </c>
      <c r="D150" s="2" t="n">
        <f aca="false">IFERROR(VLOOKUP(A150,'Test Players'!B$3:$O324,9,0),0)</f>
        <v>7</v>
      </c>
      <c r="E150" s="2" t="n">
        <f aca="false">IFERROR(VLOOKUP(A150,'Test Players'!B$3:$O324,13,0),0)</f>
        <v>2</v>
      </c>
      <c r="F150" s="2" t="n">
        <f aca="false">IFERROR(VLOOKUP(A150,'ODI Players'!B$3:R$243,4,0),0)</f>
        <v>15</v>
      </c>
      <c r="G150" s="2" t="n">
        <f aca="false">IFERROR(VLOOKUP(A150,'ODI Players'!B$3:R$243,7,0),0)</f>
        <v>107</v>
      </c>
      <c r="H150" s="2" t="n">
        <f aca="false">IFERROR(VLOOKUP(A150,'ODI Players'!B$3:R$243,13,0),0)</f>
        <v>22</v>
      </c>
      <c r="I150" s="2" t="n">
        <f aca="false">IFERROR(VLOOKUP(A150,'ODI Players'!B$3:R$243,16,0),0)</f>
        <v>4</v>
      </c>
      <c r="J150" s="2" t="n">
        <f aca="false">IFERROR(VLOOKUP(A150,'T20 Players'!B$3:Q$94,4,0),0)</f>
        <v>22</v>
      </c>
      <c r="K150" s="3" t="n">
        <f aca="false">IFERROR(VLOOKUP(A150,'T20 Players'!B$3:Q$94,5,0),0)</f>
        <v>69</v>
      </c>
      <c r="L150" s="2" t="n">
        <f aca="false">IFERROR(VLOOKUP(A150,'T20 Players'!B$3:Q$94,11,0),0)</f>
        <v>31</v>
      </c>
      <c r="M150" s="3" t="n">
        <f aca="false">IFERROR(VLOOKUP(A150,'T20 Players'!B$3:Q$94,14,0),0)</f>
        <v>4</v>
      </c>
      <c r="N150" s="2" t="n">
        <f aca="false">B150+F150+J150</f>
        <v>39</v>
      </c>
      <c r="O150" s="2" t="n">
        <f aca="false">C150+G150+K150</f>
        <v>249</v>
      </c>
      <c r="P150" s="2" t="n">
        <f aca="false">D150+H150+L150</f>
        <v>60</v>
      </c>
      <c r="Q150" s="2" t="n">
        <f aca="false">E150+I150+M150</f>
        <v>10</v>
      </c>
      <c r="R150" s="2" t="n">
        <f aca="false">SUM(O150:Q150)</f>
        <v>319</v>
      </c>
    </row>
    <row r="151" customFormat="false" ht="13.8" hidden="false" customHeight="false" outlineLevel="0" collapsed="false">
      <c r="A151" s="2" t="s">
        <v>167</v>
      </c>
      <c r="B151" s="2" t="n">
        <f aca="false">IFERROR(VLOOKUP(A151,'Test Players'!B$3:$O477,4,0),0)</f>
        <v>7</v>
      </c>
      <c r="C151" s="2" t="n">
        <f aca="false">IFERROR(VLOOKUP(A151,'Test Players'!B$3:$O477,5,0),0)</f>
        <v>135</v>
      </c>
      <c r="D151" s="2" t="n">
        <f aca="false">IFERROR(VLOOKUP(A151,'Test Players'!B$3:$O477,9,0),0)</f>
        <v>3</v>
      </c>
      <c r="E151" s="2" t="n">
        <f aca="false">IFERROR(VLOOKUP(A151,'Test Players'!B$3:$O477,13,0),0)</f>
        <v>3</v>
      </c>
      <c r="F151" s="2" t="n">
        <f aca="false">IFERROR(VLOOKUP(A151,'ODI Players'!B$3:R$243,4,0),0)</f>
        <v>25</v>
      </c>
      <c r="G151" s="2" t="n">
        <f aca="false">IFERROR(VLOOKUP(A151,'ODI Players'!B$3:R$243,7,0),0)</f>
        <v>269</v>
      </c>
      <c r="H151" s="2" t="n">
        <f aca="false">IFERROR(VLOOKUP(A151,'ODI Players'!B$3:R$243,13,0),0)</f>
        <v>7</v>
      </c>
      <c r="I151" s="2" t="n">
        <f aca="false">IFERROR(VLOOKUP(A151,'ODI Players'!B$3:R$243,16,0),0)</f>
        <v>7</v>
      </c>
      <c r="J151" s="2" t="n">
        <f aca="false">IFERROR(VLOOKUP(A151,'T20 Players'!B$3:Q$94,4,0),0)</f>
        <v>0</v>
      </c>
      <c r="K151" s="3" t="n">
        <f aca="false">IFERROR(VLOOKUP(A151,'T20 Players'!B$3:Q$94,5,0),0)</f>
        <v>0</v>
      </c>
      <c r="L151" s="2" t="n">
        <f aca="false">IFERROR(VLOOKUP(A151,'T20 Players'!B$3:Q$94,11,0),0)</f>
        <v>0</v>
      </c>
      <c r="M151" s="3" t="n">
        <f aca="false">IFERROR(VLOOKUP(A151,'T20 Players'!B$3:Q$94,14,0),0)</f>
        <v>0</v>
      </c>
      <c r="N151" s="2" t="n">
        <f aca="false">B151+F151+J151</f>
        <v>32</v>
      </c>
      <c r="O151" s="2" t="n">
        <f aca="false">C151+G151+K151</f>
        <v>404</v>
      </c>
      <c r="P151" s="2" t="n">
        <f aca="false">D151+H151+L151</f>
        <v>10</v>
      </c>
      <c r="Q151" s="2" t="n">
        <f aca="false">E151+I151+M151</f>
        <v>10</v>
      </c>
      <c r="R151" s="2" t="n">
        <f aca="false">SUM(O151:Q151)</f>
        <v>424</v>
      </c>
    </row>
    <row r="152" customFormat="false" ht="13.8" hidden="false" customHeight="false" outlineLevel="0" collapsed="false">
      <c r="A152" s="2" t="s">
        <v>168</v>
      </c>
      <c r="B152" s="2" t="n">
        <f aca="false">IFERROR(VLOOKUP(A152,'Test Players'!B$3:$O573,4,0),0)</f>
        <v>28</v>
      </c>
      <c r="C152" s="2" t="n">
        <f aca="false">IFERROR(VLOOKUP(A152,'Test Players'!B$3:$O573,5,0),0)</f>
        <v>418</v>
      </c>
      <c r="D152" s="2" t="n">
        <f aca="false">IFERROR(VLOOKUP(A152,'Test Players'!B$3:$O573,9,0),0)</f>
        <v>74</v>
      </c>
      <c r="E152" s="2" t="n">
        <f aca="false">IFERROR(VLOOKUP(A152,'Test Players'!B$3:$O573,13,0),0)</f>
        <v>9</v>
      </c>
      <c r="F152" s="2" t="n">
        <f aca="false">IFERROR(VLOOKUP(A152,'ODI Players'!B$3:R$243,4,0),0)</f>
        <v>0</v>
      </c>
      <c r="G152" s="2" t="n">
        <f aca="false">IFERROR(VLOOKUP(A152,'ODI Players'!B$3:R$243,7,0),0)</f>
        <v>0</v>
      </c>
      <c r="H152" s="2" t="n">
        <f aca="false">IFERROR(VLOOKUP(A152,'ODI Players'!B$3:R$243,13,0),0)</f>
        <v>0</v>
      </c>
      <c r="I152" s="2" t="n">
        <f aca="false">IFERROR(VLOOKUP(A152,'ODI Players'!B$3:R$243,16,0),0)</f>
        <v>0</v>
      </c>
      <c r="J152" s="2" t="n">
        <f aca="false">IFERROR(VLOOKUP(A152,'T20 Players'!B$3:Q$94,4,0),0)</f>
        <v>0</v>
      </c>
      <c r="K152" s="3" t="n">
        <f aca="false">IFERROR(VLOOKUP(A152,'T20 Players'!B$3:Q$94,5,0),0)</f>
        <v>0</v>
      </c>
      <c r="L152" s="2" t="n">
        <f aca="false">IFERROR(VLOOKUP(A152,'T20 Players'!B$3:Q$94,11,0),0)</f>
        <v>0</v>
      </c>
      <c r="M152" s="3" t="n">
        <f aca="false">IFERROR(VLOOKUP(A152,'T20 Players'!B$3:Q$94,14,0),0)</f>
        <v>0</v>
      </c>
      <c r="N152" s="2" t="n">
        <f aca="false">B152+F152+J152</f>
        <v>28</v>
      </c>
      <c r="O152" s="2" t="n">
        <f aca="false">C152+G152+K152</f>
        <v>418</v>
      </c>
      <c r="P152" s="2" t="n">
        <f aca="false">D152+H152+L152</f>
        <v>74</v>
      </c>
      <c r="Q152" s="2" t="n">
        <f aca="false">E152+I152+M152</f>
        <v>9</v>
      </c>
      <c r="R152" s="2" t="n">
        <f aca="false">SUM(O152:Q152)</f>
        <v>501</v>
      </c>
    </row>
    <row r="153" customFormat="false" ht="13.8" hidden="false" customHeight="false" outlineLevel="0" collapsed="false">
      <c r="A153" s="2" t="s">
        <v>169</v>
      </c>
      <c r="B153" s="2" t="n">
        <f aca="false">IFERROR(VLOOKUP(A153,'Test Players'!B$3:$O480,4,0),0)</f>
        <v>0</v>
      </c>
      <c r="C153" s="2" t="n">
        <f aca="false">IFERROR(VLOOKUP(A153,'Test Players'!B$3:$O480,5,0),0)</f>
        <v>0</v>
      </c>
      <c r="D153" s="2" t="n">
        <f aca="false">IFERROR(VLOOKUP(A153,'Test Players'!B$3:$O480,9,0),0)</f>
        <v>0</v>
      </c>
      <c r="E153" s="2" t="n">
        <f aca="false">IFERROR(VLOOKUP(A153,'Test Players'!B$3:$O480,13,0),0)</f>
        <v>0</v>
      </c>
      <c r="F153" s="2" t="n">
        <f aca="false">IFERROR(VLOOKUP(A153,'ODI Players'!B$3:R$243,4,0),0)</f>
        <v>5</v>
      </c>
      <c r="G153" s="2" t="n">
        <f aca="false">IFERROR(VLOOKUP(A153,'ODI Players'!B$3:R$243,7,0),0)</f>
        <v>130</v>
      </c>
      <c r="H153" s="2" t="n">
        <f aca="false">IFERROR(VLOOKUP(A153,'ODI Players'!B$3:R$243,13,0),0)</f>
        <v>2</v>
      </c>
      <c r="I153" s="2" t="n">
        <f aca="false">IFERROR(VLOOKUP(A153,'ODI Players'!B$3:R$243,16,0),0)</f>
        <v>1</v>
      </c>
      <c r="J153" s="2" t="n">
        <f aca="false">IFERROR(VLOOKUP(A153,'T20 Players'!B$3:Q$94,4,0),0)</f>
        <v>19</v>
      </c>
      <c r="K153" s="3" t="n">
        <f aca="false">IFERROR(VLOOKUP(A153,'T20 Players'!B$3:Q$94,5,0),0)</f>
        <v>124</v>
      </c>
      <c r="L153" s="2" t="n">
        <f aca="false">IFERROR(VLOOKUP(A153,'T20 Players'!B$3:Q$94,11,0),0)</f>
        <v>15</v>
      </c>
      <c r="M153" s="3" t="n">
        <f aca="false">IFERROR(VLOOKUP(A153,'T20 Players'!B$3:Q$94,14,0),0)</f>
        <v>8</v>
      </c>
      <c r="N153" s="2" t="n">
        <f aca="false">B153+F153+J153</f>
        <v>24</v>
      </c>
      <c r="O153" s="2" t="n">
        <f aca="false">C153+G153+K153</f>
        <v>254</v>
      </c>
      <c r="P153" s="2" t="n">
        <f aca="false">D153+H153+L153</f>
        <v>17</v>
      </c>
      <c r="Q153" s="2" t="n">
        <f aca="false">E153+I153+M153</f>
        <v>9</v>
      </c>
      <c r="R153" s="2" t="n">
        <f aca="false">SUM(O153:Q153)</f>
        <v>280</v>
      </c>
    </row>
    <row r="154" customFormat="false" ht="13.8" hidden="false" customHeight="false" outlineLevel="0" collapsed="false">
      <c r="A154" s="2" t="s">
        <v>170</v>
      </c>
      <c r="B154" s="2" t="n">
        <f aca="false">IFERROR(VLOOKUP(A154,'Test Players'!B$3:$O674,4,0),0)</f>
        <v>0</v>
      </c>
      <c r="C154" s="2" t="n">
        <f aca="false">IFERROR(VLOOKUP(A154,'Test Players'!B$3:$O674,5,0),0)</f>
        <v>0</v>
      </c>
      <c r="D154" s="2" t="n">
        <f aca="false">IFERROR(VLOOKUP(A154,'Test Players'!B$3:$O674,9,0),0)</f>
        <v>0</v>
      </c>
      <c r="E154" s="2" t="n">
        <f aca="false">IFERROR(VLOOKUP(A154,'Test Players'!B$3:$O674,13,0),0)</f>
        <v>0</v>
      </c>
      <c r="F154" s="2" t="n">
        <f aca="false">IFERROR(VLOOKUP(A154,'ODI Players'!B$3:R$243,4,0),0)</f>
        <v>12</v>
      </c>
      <c r="G154" s="2" t="n">
        <f aca="false">IFERROR(VLOOKUP(A154,'ODI Players'!B$3:R$243,7,0),0)</f>
        <v>223</v>
      </c>
      <c r="H154" s="2" t="n">
        <f aca="false">IFERROR(VLOOKUP(A154,'ODI Players'!B$3:R$243,13,0),0)</f>
        <v>4</v>
      </c>
      <c r="I154" s="2" t="n">
        <f aca="false">IFERROR(VLOOKUP(A154,'ODI Players'!B$3:R$243,16,0),0)</f>
        <v>7</v>
      </c>
      <c r="J154" s="2" t="n">
        <f aca="false">IFERROR(VLOOKUP(A154,'T20 Players'!B$3:Q$94,4,0),0)</f>
        <v>9</v>
      </c>
      <c r="K154" s="3" t="n">
        <f aca="false">IFERROR(VLOOKUP(A154,'T20 Players'!B$3:Q$94,5,0),0)</f>
        <v>101</v>
      </c>
      <c r="L154" s="2" t="n">
        <f aca="false">IFERROR(VLOOKUP(A154,'T20 Players'!B$3:Q$94,11,0),0)</f>
        <v>5</v>
      </c>
      <c r="M154" s="3" t="n">
        <f aca="false">IFERROR(VLOOKUP(A154,'T20 Players'!B$3:Q$94,14,0),0)</f>
        <v>2</v>
      </c>
      <c r="N154" s="2" t="n">
        <f aca="false">B154+F154+J154</f>
        <v>21</v>
      </c>
      <c r="O154" s="2" t="n">
        <f aca="false">C154+G154+K154</f>
        <v>324</v>
      </c>
      <c r="P154" s="2" t="n">
        <f aca="false">D154+H154+L154</f>
        <v>9</v>
      </c>
      <c r="Q154" s="2" t="n">
        <f aca="false">E154+I154+M154</f>
        <v>9</v>
      </c>
      <c r="R154" s="2" t="n">
        <f aca="false">SUM(O154:Q154)</f>
        <v>342</v>
      </c>
    </row>
    <row r="155" customFormat="false" ht="13.8" hidden="false" customHeight="false" outlineLevel="0" collapsed="false">
      <c r="A155" s="2" t="s">
        <v>171</v>
      </c>
      <c r="B155" s="2" t="n">
        <f aca="false">IFERROR(VLOOKUP(A155,'Test Players'!B$3:$O583,4,0),0)</f>
        <v>0</v>
      </c>
      <c r="C155" s="2" t="n">
        <f aca="false">IFERROR(VLOOKUP(A155,'Test Players'!B$3:$O583,5,0),0)</f>
        <v>0</v>
      </c>
      <c r="D155" s="2" t="n">
        <f aca="false">IFERROR(VLOOKUP(A155,'Test Players'!B$3:$O583,9,0),0)</f>
        <v>0</v>
      </c>
      <c r="E155" s="2" t="n">
        <f aca="false">IFERROR(VLOOKUP(A155,'Test Players'!B$3:$O583,13,0),0)</f>
        <v>0</v>
      </c>
      <c r="F155" s="2" t="n">
        <f aca="false">IFERROR(VLOOKUP(A155,'ODI Players'!B$3:R$243,4,0),0)</f>
        <v>18</v>
      </c>
      <c r="G155" s="2" t="n">
        <f aca="false">IFERROR(VLOOKUP(A155,'ODI Players'!B$3:R$243,7,0),0)</f>
        <v>280</v>
      </c>
      <c r="H155" s="2" t="n">
        <f aca="false">IFERROR(VLOOKUP(A155,'ODI Players'!B$3:R$243,13,0),0)</f>
        <v>5</v>
      </c>
      <c r="I155" s="2" t="n">
        <f aca="false">IFERROR(VLOOKUP(A155,'ODI Players'!B$3:R$243,16,0),0)</f>
        <v>9</v>
      </c>
      <c r="J155" s="2" t="n">
        <f aca="false">IFERROR(VLOOKUP(A155,'T20 Players'!B$3:Q$94,4,0),0)</f>
        <v>0</v>
      </c>
      <c r="K155" s="3" t="n">
        <f aca="false">IFERROR(VLOOKUP(A155,'T20 Players'!B$3:Q$94,5,0),0)</f>
        <v>0</v>
      </c>
      <c r="L155" s="2" t="n">
        <f aca="false">IFERROR(VLOOKUP(A155,'T20 Players'!B$3:Q$94,11,0),0)</f>
        <v>0</v>
      </c>
      <c r="M155" s="3" t="n">
        <f aca="false">IFERROR(VLOOKUP(A155,'T20 Players'!B$3:Q$94,14,0),0)</f>
        <v>0</v>
      </c>
      <c r="N155" s="2" t="n">
        <f aca="false">B155+F155+J155</f>
        <v>18</v>
      </c>
      <c r="O155" s="2" t="n">
        <f aca="false">C155+G155+K155</f>
        <v>280</v>
      </c>
      <c r="P155" s="2" t="n">
        <f aca="false">D155+H155+L155</f>
        <v>5</v>
      </c>
      <c r="Q155" s="2" t="n">
        <f aca="false">E155+I155+M155</f>
        <v>9</v>
      </c>
      <c r="R155" s="2" t="n">
        <f aca="false">SUM(O155:Q155)</f>
        <v>294</v>
      </c>
    </row>
    <row r="156" customFormat="false" ht="13.8" hidden="false" customHeight="false" outlineLevel="0" collapsed="false">
      <c r="A156" s="2" t="s">
        <v>172</v>
      </c>
      <c r="B156" s="2" t="n">
        <f aca="false">IFERROR(VLOOKUP(A156,'Test Players'!B$3:$O664,4,0),0)</f>
        <v>9</v>
      </c>
      <c r="C156" s="2" t="n">
        <f aca="false">IFERROR(VLOOKUP(A156,'Test Players'!B$3:$O664,5,0),0)</f>
        <v>263</v>
      </c>
      <c r="D156" s="2" t="n">
        <f aca="false">IFERROR(VLOOKUP(A156,'Test Players'!B$3:$O664,9,0),0)</f>
        <v>3</v>
      </c>
      <c r="E156" s="2" t="n">
        <f aca="false">IFERROR(VLOOKUP(A156,'Test Players'!B$3:$O664,13,0),0)</f>
        <v>9</v>
      </c>
      <c r="F156" s="2" t="n">
        <f aca="false">IFERROR(VLOOKUP(A156,'ODI Players'!B$3:R$243,4,0),0)</f>
        <v>0</v>
      </c>
      <c r="G156" s="2" t="n">
        <f aca="false">IFERROR(VLOOKUP(A156,'ODI Players'!B$3:R$243,7,0),0)</f>
        <v>0</v>
      </c>
      <c r="H156" s="2" t="n">
        <f aca="false">IFERROR(VLOOKUP(A156,'ODI Players'!B$3:R$243,13,0),0)</f>
        <v>0</v>
      </c>
      <c r="I156" s="2" t="n">
        <f aca="false">IFERROR(VLOOKUP(A156,'ODI Players'!B$3:R$243,16,0),0)</f>
        <v>0</v>
      </c>
      <c r="J156" s="2" t="n">
        <f aca="false">IFERROR(VLOOKUP(A156,'T20 Players'!B$3:Q$94,4,0),0)</f>
        <v>0</v>
      </c>
      <c r="K156" s="3" t="n">
        <f aca="false">IFERROR(VLOOKUP(A156,'T20 Players'!B$3:Q$94,5,0),0)</f>
        <v>0</v>
      </c>
      <c r="L156" s="2" t="n">
        <f aca="false">IFERROR(VLOOKUP(A156,'T20 Players'!B$3:Q$94,11,0),0)</f>
        <v>0</v>
      </c>
      <c r="M156" s="3" t="n">
        <f aca="false">IFERROR(VLOOKUP(A156,'T20 Players'!B$3:Q$94,14,0),0)</f>
        <v>0</v>
      </c>
      <c r="N156" s="2" t="n">
        <f aca="false">B156+F156+J156</f>
        <v>9</v>
      </c>
      <c r="O156" s="2" t="n">
        <f aca="false">C156+G156+K156</f>
        <v>263</v>
      </c>
      <c r="P156" s="2" t="n">
        <f aca="false">D156+H156+L156</f>
        <v>3</v>
      </c>
      <c r="Q156" s="2" t="n">
        <f aca="false">E156+I156+M156</f>
        <v>9</v>
      </c>
      <c r="R156" s="2" t="n">
        <f aca="false">SUM(O156:Q156)</f>
        <v>275</v>
      </c>
    </row>
    <row r="157" customFormat="false" ht="13.8" hidden="false" customHeight="false" outlineLevel="0" collapsed="false">
      <c r="A157" s="2" t="s">
        <v>173</v>
      </c>
      <c r="B157" s="2" t="n">
        <f aca="false">IFERROR(VLOOKUP(A157,'Test Players'!B$3:$O611,4,0),0)</f>
        <v>2</v>
      </c>
      <c r="C157" s="2" t="n">
        <f aca="false">IFERROR(VLOOKUP(A157,'Test Players'!B$3:$O611,5,0),0)</f>
        <v>56</v>
      </c>
      <c r="D157" s="2" t="n">
        <f aca="false">IFERROR(VLOOKUP(A157,'Test Players'!B$3:$O611,9,0),0)</f>
        <v>6</v>
      </c>
      <c r="E157" s="2" t="n">
        <f aca="false">IFERROR(VLOOKUP(A157,'Test Players'!B$3:$O611,13,0),0)</f>
        <v>1</v>
      </c>
      <c r="F157" s="2" t="n">
        <f aca="false">IFERROR(VLOOKUP(A157,'ODI Players'!B$3:R$243,4,0),0)</f>
        <v>23</v>
      </c>
      <c r="G157" s="2" t="n">
        <f aca="false">IFERROR(VLOOKUP(A157,'ODI Players'!B$3:R$243,7,0),0)</f>
        <v>80</v>
      </c>
      <c r="H157" s="2" t="n">
        <f aca="false">IFERROR(VLOOKUP(A157,'ODI Players'!B$3:R$243,13,0),0)</f>
        <v>22</v>
      </c>
      <c r="I157" s="2" t="n">
        <f aca="false">IFERROR(VLOOKUP(A157,'ODI Players'!B$3:R$243,16,0),0)</f>
        <v>7</v>
      </c>
      <c r="J157" s="2" t="n">
        <f aca="false">IFERROR(VLOOKUP(A157,'T20 Players'!B$3:Q$94,4,0),0)</f>
        <v>0</v>
      </c>
      <c r="K157" s="3" t="n">
        <f aca="false">IFERROR(VLOOKUP(A157,'T20 Players'!B$3:Q$94,5,0),0)</f>
        <v>0</v>
      </c>
      <c r="L157" s="2" t="n">
        <f aca="false">IFERROR(VLOOKUP(A157,'T20 Players'!B$3:Q$94,11,0),0)</f>
        <v>0</v>
      </c>
      <c r="M157" s="3" t="n">
        <f aca="false">IFERROR(VLOOKUP(A157,'T20 Players'!B$3:Q$94,14,0),0)</f>
        <v>0</v>
      </c>
      <c r="N157" s="2" t="n">
        <f aca="false">B157+F157+J157</f>
        <v>25</v>
      </c>
      <c r="O157" s="2" t="n">
        <f aca="false">C157+G157+K157</f>
        <v>136</v>
      </c>
      <c r="P157" s="2" t="n">
        <f aca="false">D157+H157+L157</f>
        <v>28</v>
      </c>
      <c r="Q157" s="2" t="n">
        <f aca="false">E157+I157+M157</f>
        <v>8</v>
      </c>
      <c r="R157" s="2" t="n">
        <f aca="false">SUM(O157:Q157)</f>
        <v>172</v>
      </c>
    </row>
    <row r="158" customFormat="false" ht="13.8" hidden="false" customHeight="false" outlineLevel="0" collapsed="false">
      <c r="A158" s="2" t="s">
        <v>174</v>
      </c>
      <c r="B158" s="2" t="n">
        <f aca="false">IFERROR(VLOOKUP(A158,'Test Players'!B$3:$O608,4,0),0)</f>
        <v>12</v>
      </c>
      <c r="C158" s="2" t="n">
        <f aca="false">IFERROR(VLOOKUP(A158,'Test Players'!B$3:$O608,5,0),0)</f>
        <v>470</v>
      </c>
      <c r="D158" s="2" t="n">
        <f aca="false">IFERROR(VLOOKUP(A158,'Test Players'!B$3:$O608,9,0),0)</f>
        <v>7</v>
      </c>
      <c r="E158" s="2" t="n">
        <f aca="false">IFERROR(VLOOKUP(A158,'Test Players'!B$3:$O608,13,0),0)</f>
        <v>4</v>
      </c>
      <c r="F158" s="2" t="n">
        <f aca="false">IFERROR(VLOOKUP(A158,'ODI Players'!B$3:R$243,4,0),0)</f>
        <v>15</v>
      </c>
      <c r="G158" s="2" t="n">
        <f aca="false">IFERROR(VLOOKUP(A158,'ODI Players'!B$3:R$243,7,0),0)</f>
        <v>180</v>
      </c>
      <c r="H158" s="2" t="n">
        <f aca="false">IFERROR(VLOOKUP(A158,'ODI Players'!B$3:R$243,13,0),0)</f>
        <v>7</v>
      </c>
      <c r="I158" s="2" t="n">
        <f aca="false">IFERROR(VLOOKUP(A158,'ODI Players'!B$3:R$243,16,0),0)</f>
        <v>4</v>
      </c>
      <c r="J158" s="2" t="n">
        <f aca="false">IFERROR(VLOOKUP(A158,'T20 Players'!B$3:Q$94,4,0),0)</f>
        <v>0</v>
      </c>
      <c r="K158" s="3" t="n">
        <f aca="false">IFERROR(VLOOKUP(A158,'T20 Players'!B$3:Q$94,5,0),0)</f>
        <v>0</v>
      </c>
      <c r="L158" s="2" t="n">
        <f aca="false">IFERROR(VLOOKUP(A158,'T20 Players'!B$3:Q$94,11,0),0)</f>
        <v>0</v>
      </c>
      <c r="M158" s="3" t="n">
        <f aca="false">IFERROR(VLOOKUP(A158,'T20 Players'!B$3:Q$94,14,0),0)</f>
        <v>0</v>
      </c>
      <c r="N158" s="2" t="n">
        <f aca="false">B158+F158+J158</f>
        <v>27</v>
      </c>
      <c r="O158" s="2" t="n">
        <f aca="false">C158+G158+K158</f>
        <v>650</v>
      </c>
      <c r="P158" s="2" t="n">
        <f aca="false">D158+H158+L158</f>
        <v>14</v>
      </c>
      <c r="Q158" s="2" t="n">
        <f aca="false">E158+I158+M158</f>
        <v>8</v>
      </c>
      <c r="R158" s="2" t="n">
        <f aca="false">SUM(O158:Q158)</f>
        <v>672</v>
      </c>
    </row>
    <row r="159" customFormat="false" ht="13.8" hidden="false" customHeight="false" outlineLevel="0" collapsed="false">
      <c r="A159" s="2" t="s">
        <v>175</v>
      </c>
      <c r="B159" s="2" t="n">
        <f aca="false">IFERROR(VLOOKUP(A159,'Test Players'!B$3:$O618,4,0),0)</f>
        <v>0</v>
      </c>
      <c r="C159" s="2" t="n">
        <f aca="false">IFERROR(VLOOKUP(A159,'Test Players'!B$3:$O618,5,0),0)</f>
        <v>0</v>
      </c>
      <c r="D159" s="2" t="n">
        <f aca="false">IFERROR(VLOOKUP(A159,'Test Players'!B$3:$O618,9,0),0)</f>
        <v>0</v>
      </c>
      <c r="E159" s="2" t="n">
        <f aca="false">IFERROR(VLOOKUP(A159,'Test Players'!B$3:$O618,13,0),0)</f>
        <v>0</v>
      </c>
      <c r="F159" s="2" t="n">
        <f aca="false">IFERROR(VLOOKUP(A159,'ODI Players'!B$3:R$243,4,0),0)</f>
        <v>1</v>
      </c>
      <c r="G159" s="2" t="n">
        <f aca="false">IFERROR(VLOOKUP(A159,'ODI Players'!B$3:R$243,7,0),0)</f>
        <v>9</v>
      </c>
      <c r="H159" s="2" t="n">
        <f aca="false">IFERROR(VLOOKUP(A159,'ODI Players'!B$3:R$243,13,0),0)</f>
        <v>0</v>
      </c>
      <c r="I159" s="2" t="n">
        <f aca="false">IFERROR(VLOOKUP(A159,'ODI Players'!B$3:R$243,16,0),0)</f>
        <v>0</v>
      </c>
      <c r="J159" s="2" t="n">
        <f aca="false">IFERROR(VLOOKUP(A159,'T20 Players'!B$3:Q$94,4,0),0)</f>
        <v>13</v>
      </c>
      <c r="K159" s="3" t="n">
        <f aca="false">IFERROR(VLOOKUP(A159,'T20 Players'!B$3:Q$94,5,0),0)</f>
        <v>105</v>
      </c>
      <c r="L159" s="2" t="n">
        <f aca="false">IFERROR(VLOOKUP(A159,'T20 Players'!B$3:Q$94,11,0),0)</f>
        <v>5</v>
      </c>
      <c r="M159" s="3" t="n">
        <f aca="false">IFERROR(VLOOKUP(A159,'T20 Players'!B$3:Q$94,14,0),0)</f>
        <v>8</v>
      </c>
      <c r="N159" s="2" t="n">
        <f aca="false">B159+F159+J159</f>
        <v>14</v>
      </c>
      <c r="O159" s="2" t="n">
        <f aca="false">C159+G159+K159</f>
        <v>114</v>
      </c>
      <c r="P159" s="2" t="n">
        <f aca="false">D159+H159+L159</f>
        <v>5</v>
      </c>
      <c r="Q159" s="2" t="n">
        <f aca="false">E159+I159+M159</f>
        <v>8</v>
      </c>
      <c r="R159" s="2" t="n">
        <f aca="false">SUM(O159:Q159)</f>
        <v>127</v>
      </c>
    </row>
    <row r="160" customFormat="false" ht="13.8" hidden="false" customHeight="false" outlineLevel="0" collapsed="false">
      <c r="A160" s="2" t="s">
        <v>176</v>
      </c>
      <c r="B160" s="2" t="n">
        <f aca="false">IFERROR(VLOOKUP(A160,'Test Players'!B$3:$O684,4,0),0)</f>
        <v>11</v>
      </c>
      <c r="C160" s="2" t="n">
        <f aca="false">IFERROR(VLOOKUP(A160,'Test Players'!B$3:$O684,5,0),0)</f>
        <v>448</v>
      </c>
      <c r="D160" s="2" t="n">
        <f aca="false">IFERROR(VLOOKUP(A160,'Test Players'!B$3:$O684,9,0),0)</f>
        <v>2</v>
      </c>
      <c r="E160" s="2" t="n">
        <f aca="false">IFERROR(VLOOKUP(A160,'Test Players'!B$3:$O684,13,0),0)</f>
        <v>6</v>
      </c>
      <c r="F160" s="2" t="n">
        <f aca="false">IFERROR(VLOOKUP(A160,'ODI Players'!B$3:R$243,4,0),0)</f>
        <v>27</v>
      </c>
      <c r="G160" s="2" t="n">
        <f aca="false">IFERROR(VLOOKUP(A160,'ODI Players'!B$3:R$243,7,0),0)</f>
        <v>617</v>
      </c>
      <c r="H160" s="2" t="n">
        <f aca="false">IFERROR(VLOOKUP(A160,'ODI Players'!B$3:R$243,13,0),0)</f>
        <v>2</v>
      </c>
      <c r="I160" s="2" t="n">
        <f aca="false">IFERROR(VLOOKUP(A160,'ODI Players'!B$3:R$243,16,0),0)</f>
        <v>2</v>
      </c>
      <c r="J160" s="2" t="n">
        <f aca="false">IFERROR(VLOOKUP(A160,'T20 Players'!B$3:Q$94,4,0),0)</f>
        <v>0</v>
      </c>
      <c r="K160" s="3" t="n">
        <f aca="false">IFERROR(VLOOKUP(A160,'T20 Players'!B$3:Q$94,5,0),0)</f>
        <v>0</v>
      </c>
      <c r="L160" s="2" t="n">
        <f aca="false">IFERROR(VLOOKUP(A160,'T20 Players'!B$3:Q$94,11,0),0)</f>
        <v>0</v>
      </c>
      <c r="M160" s="3" t="n">
        <f aca="false">IFERROR(VLOOKUP(A160,'T20 Players'!B$3:Q$94,14,0),0)</f>
        <v>0</v>
      </c>
      <c r="N160" s="2" t="n">
        <f aca="false">B160+F160+J160</f>
        <v>38</v>
      </c>
      <c r="O160" s="2" t="n">
        <f aca="false">C160+G160+K160</f>
        <v>1065</v>
      </c>
      <c r="P160" s="2" t="n">
        <f aca="false">D160+H160+L160</f>
        <v>4</v>
      </c>
      <c r="Q160" s="2" t="n">
        <f aca="false">E160+I160+M160</f>
        <v>8</v>
      </c>
      <c r="R160" s="2" t="n">
        <f aca="false">SUM(O160:Q160)</f>
        <v>1077</v>
      </c>
    </row>
    <row r="161" customFormat="false" ht="13.8" hidden="false" customHeight="false" outlineLevel="0" collapsed="false">
      <c r="A161" s="2" t="s">
        <v>177</v>
      </c>
      <c r="B161" s="2" t="n">
        <f aca="false">IFERROR(VLOOKUP(A161,'Test Players'!B$3:$O445,4,0),0)</f>
        <v>21</v>
      </c>
      <c r="C161" s="2" t="n">
        <f aca="false">IFERROR(VLOOKUP(A161,'Test Players'!B$3:$O445,5,0),0)</f>
        <v>872</v>
      </c>
      <c r="D161" s="2" t="n">
        <f aca="false">IFERROR(VLOOKUP(A161,'Test Players'!B$3:$O445,9,0),0)</f>
        <v>3</v>
      </c>
      <c r="E161" s="2" t="n">
        <f aca="false">IFERROR(VLOOKUP(A161,'Test Players'!B$3:$O445,13,0),0)</f>
        <v>8</v>
      </c>
      <c r="F161" s="2" t="n">
        <f aca="false">IFERROR(VLOOKUP(A161,'ODI Players'!B$3:R$243,4,0),0)</f>
        <v>0</v>
      </c>
      <c r="G161" s="2" t="n">
        <f aca="false">IFERROR(VLOOKUP(A161,'ODI Players'!B$3:R$243,7,0),0)</f>
        <v>0</v>
      </c>
      <c r="H161" s="2" t="n">
        <f aca="false">IFERROR(VLOOKUP(A161,'ODI Players'!B$3:R$243,13,0),0)</f>
        <v>0</v>
      </c>
      <c r="I161" s="2" t="n">
        <f aca="false">IFERROR(VLOOKUP(A161,'ODI Players'!B$3:R$243,16,0),0)</f>
        <v>0</v>
      </c>
      <c r="J161" s="2" t="n">
        <f aca="false">IFERROR(VLOOKUP(A161,'T20 Players'!B$3:Q$94,4,0),0)</f>
        <v>0</v>
      </c>
      <c r="K161" s="3" t="n">
        <f aca="false">IFERROR(VLOOKUP(A161,'T20 Players'!B$3:Q$94,5,0),0)</f>
        <v>0</v>
      </c>
      <c r="L161" s="2" t="n">
        <f aca="false">IFERROR(VLOOKUP(A161,'T20 Players'!B$3:Q$94,11,0),0)</f>
        <v>0</v>
      </c>
      <c r="M161" s="3" t="n">
        <f aca="false">IFERROR(VLOOKUP(A161,'T20 Players'!B$3:Q$94,14,0),0)</f>
        <v>0</v>
      </c>
      <c r="N161" s="2" t="n">
        <f aca="false">B161+F161+J161</f>
        <v>21</v>
      </c>
      <c r="O161" s="2" t="n">
        <f aca="false">C161+G161+K161</f>
        <v>872</v>
      </c>
      <c r="P161" s="2" t="n">
        <f aca="false">D161+H161+L161</f>
        <v>3</v>
      </c>
      <c r="Q161" s="2" t="n">
        <f aca="false">E161+I161+M161</f>
        <v>8</v>
      </c>
      <c r="R161" s="2" t="n">
        <f aca="false">SUM(O161:Q161)</f>
        <v>883</v>
      </c>
    </row>
    <row r="162" customFormat="false" ht="13.8" hidden="false" customHeight="false" outlineLevel="0" collapsed="false">
      <c r="A162" s="2" t="s">
        <v>178</v>
      </c>
      <c r="B162" s="2" t="n">
        <f aca="false">IFERROR(VLOOKUP(A162,'Test Players'!B$3:$O493,4,0),0)</f>
        <v>4</v>
      </c>
      <c r="C162" s="2" t="n">
        <f aca="false">IFERROR(VLOOKUP(A162,'Test Players'!B$3:$O493,5,0),0)</f>
        <v>46</v>
      </c>
      <c r="D162" s="2" t="n">
        <f aca="false">IFERROR(VLOOKUP(A162,'Test Players'!B$3:$O493,9,0),0)</f>
        <v>3</v>
      </c>
      <c r="E162" s="2" t="n">
        <f aca="false">IFERROR(VLOOKUP(A162,'Test Players'!B$3:$O493,13,0),0)</f>
        <v>8</v>
      </c>
      <c r="F162" s="2" t="n">
        <f aca="false">IFERROR(VLOOKUP(A162,'ODI Players'!B$3:R$243,4,0),0)</f>
        <v>0</v>
      </c>
      <c r="G162" s="2" t="n">
        <f aca="false">IFERROR(VLOOKUP(A162,'ODI Players'!B$3:R$243,7,0),0)</f>
        <v>0</v>
      </c>
      <c r="H162" s="2" t="n">
        <f aca="false">IFERROR(VLOOKUP(A162,'ODI Players'!B$3:R$243,13,0),0)</f>
        <v>0</v>
      </c>
      <c r="I162" s="2" t="n">
        <f aca="false">IFERROR(VLOOKUP(A162,'ODI Players'!B$3:R$243,16,0),0)</f>
        <v>0</v>
      </c>
      <c r="J162" s="2" t="n">
        <f aca="false">IFERROR(VLOOKUP(A162,'T20 Players'!B$3:Q$94,4,0),0)</f>
        <v>0</v>
      </c>
      <c r="K162" s="3" t="n">
        <f aca="false">IFERROR(VLOOKUP(A162,'T20 Players'!B$3:Q$94,5,0),0)</f>
        <v>0</v>
      </c>
      <c r="L162" s="2" t="n">
        <f aca="false">IFERROR(VLOOKUP(A162,'T20 Players'!B$3:Q$94,11,0),0)</f>
        <v>0</v>
      </c>
      <c r="M162" s="3" t="n">
        <f aca="false">IFERROR(VLOOKUP(A162,'T20 Players'!B$3:Q$94,14,0),0)</f>
        <v>0</v>
      </c>
      <c r="N162" s="2" t="n">
        <f aca="false">B162+F162+J162</f>
        <v>4</v>
      </c>
      <c r="O162" s="2" t="n">
        <f aca="false">C162+G162+K162</f>
        <v>46</v>
      </c>
      <c r="P162" s="2" t="n">
        <f aca="false">D162+H162+L162</f>
        <v>3</v>
      </c>
      <c r="Q162" s="2" t="n">
        <f aca="false">E162+I162+M162</f>
        <v>8</v>
      </c>
      <c r="R162" s="2" t="n">
        <f aca="false">SUM(O162:Q162)</f>
        <v>57</v>
      </c>
    </row>
    <row r="163" customFormat="false" ht="13.8" hidden="false" customHeight="false" outlineLevel="0" collapsed="false">
      <c r="A163" s="2" t="s">
        <v>179</v>
      </c>
      <c r="B163" s="2" t="n">
        <f aca="false">IFERROR(VLOOKUP(A163,'Test Players'!B$3:$O498,4,0),0)</f>
        <v>4</v>
      </c>
      <c r="C163" s="2" t="n">
        <f aca="false">IFERROR(VLOOKUP(A163,'Test Players'!B$3:$O498,5,0),0)</f>
        <v>67</v>
      </c>
      <c r="D163" s="2" t="n">
        <f aca="false">IFERROR(VLOOKUP(A163,'Test Players'!B$3:$O498,9,0),0)</f>
        <v>0</v>
      </c>
      <c r="E163" s="2" t="n">
        <f aca="false">IFERROR(VLOOKUP(A163,'Test Players'!B$3:$O498,13,0),0)</f>
        <v>8</v>
      </c>
      <c r="F163" s="2" t="n">
        <f aca="false">IFERROR(VLOOKUP(A163,'ODI Players'!B$3:R$243,4,0),0)</f>
        <v>0</v>
      </c>
      <c r="G163" s="2" t="n">
        <f aca="false">IFERROR(VLOOKUP(A163,'ODI Players'!B$3:R$243,7,0),0)</f>
        <v>0</v>
      </c>
      <c r="H163" s="2" t="n">
        <f aca="false">IFERROR(VLOOKUP(A163,'ODI Players'!B$3:R$243,13,0),0)</f>
        <v>0</v>
      </c>
      <c r="I163" s="2" t="n">
        <f aca="false">IFERROR(VLOOKUP(A163,'ODI Players'!B$3:R$243,16,0),0)</f>
        <v>0</v>
      </c>
      <c r="J163" s="2" t="n">
        <f aca="false">IFERROR(VLOOKUP(A163,'T20 Players'!B$3:Q$94,4,0),0)</f>
        <v>0</v>
      </c>
      <c r="K163" s="3" t="n">
        <f aca="false">IFERROR(VLOOKUP(A163,'T20 Players'!B$3:Q$94,5,0),0)</f>
        <v>0</v>
      </c>
      <c r="L163" s="2" t="n">
        <f aca="false">IFERROR(VLOOKUP(A163,'T20 Players'!B$3:Q$94,11,0),0)</f>
        <v>0</v>
      </c>
      <c r="M163" s="3" t="n">
        <f aca="false">IFERROR(VLOOKUP(A163,'T20 Players'!B$3:Q$94,14,0),0)</f>
        <v>0</v>
      </c>
      <c r="N163" s="2" t="n">
        <f aca="false">B163+F163+J163</f>
        <v>4</v>
      </c>
      <c r="O163" s="2" t="n">
        <f aca="false">C163+G163+K163</f>
        <v>67</v>
      </c>
      <c r="P163" s="2" t="n">
        <f aca="false">D163+H163+L163</f>
        <v>0</v>
      </c>
      <c r="Q163" s="2" t="n">
        <f aca="false">E163+I163+M163</f>
        <v>8</v>
      </c>
      <c r="R163" s="2" t="n">
        <f aca="false">SUM(O163:Q163)</f>
        <v>75</v>
      </c>
    </row>
    <row r="164" customFormat="false" ht="13.8" hidden="false" customHeight="false" outlineLevel="0" collapsed="false">
      <c r="A164" s="2" t="s">
        <v>180</v>
      </c>
      <c r="B164" s="2" t="n">
        <f aca="false">IFERROR(VLOOKUP(A164,'Test Players'!B$3:$O552,4,0),0)</f>
        <v>5</v>
      </c>
      <c r="C164" s="2" t="n">
        <f aca="false">IFERROR(VLOOKUP(A164,'Test Players'!B$3:$O552,5,0),0)</f>
        <v>33</v>
      </c>
      <c r="D164" s="2" t="n">
        <f aca="false">IFERROR(VLOOKUP(A164,'Test Players'!B$3:$O552,9,0),0)</f>
        <v>0</v>
      </c>
      <c r="E164" s="2" t="n">
        <f aca="false">IFERROR(VLOOKUP(A164,'Test Players'!B$3:$O552,13,0),0)</f>
        <v>7</v>
      </c>
      <c r="F164" s="2" t="n">
        <f aca="false">IFERROR(VLOOKUP(A164,'ODI Players'!B$3:R$243,4,0),0)</f>
        <v>1</v>
      </c>
      <c r="G164" s="2" t="n">
        <f aca="false">IFERROR(VLOOKUP(A164,'ODI Players'!B$3:R$243,7,0),0)</f>
        <v>6</v>
      </c>
      <c r="H164" s="2" t="n">
        <f aca="false">IFERROR(VLOOKUP(A164,'ODI Players'!B$3:R$243,13,0),0)</f>
        <v>0</v>
      </c>
      <c r="I164" s="2" t="n">
        <f aca="false">IFERROR(VLOOKUP(A164,'ODI Players'!B$3:R$243,16,0),0)</f>
        <v>1</v>
      </c>
      <c r="J164" s="2" t="n">
        <f aca="false">IFERROR(VLOOKUP(A164,'T20 Players'!B$3:Q$94,4,0),0)</f>
        <v>0</v>
      </c>
      <c r="K164" s="3" t="n">
        <f aca="false">IFERROR(VLOOKUP(A164,'T20 Players'!B$3:Q$94,5,0),0)</f>
        <v>0</v>
      </c>
      <c r="L164" s="2" t="n">
        <f aca="false">IFERROR(VLOOKUP(A164,'T20 Players'!B$3:Q$94,11,0),0)</f>
        <v>0</v>
      </c>
      <c r="M164" s="3" t="n">
        <f aca="false">IFERROR(VLOOKUP(A164,'T20 Players'!B$3:Q$94,14,0),0)</f>
        <v>0</v>
      </c>
      <c r="N164" s="2" t="n">
        <f aca="false">B164+F164+J164</f>
        <v>6</v>
      </c>
      <c r="O164" s="2" t="n">
        <f aca="false">C164+G164+K164</f>
        <v>39</v>
      </c>
      <c r="P164" s="2" t="n">
        <f aca="false">D164+H164+L164</f>
        <v>0</v>
      </c>
      <c r="Q164" s="2" t="n">
        <f aca="false">E164+I164+M164</f>
        <v>8</v>
      </c>
      <c r="R164" s="2" t="n">
        <f aca="false">SUM(O164:Q164)</f>
        <v>47</v>
      </c>
    </row>
    <row r="165" customFormat="false" ht="13.8" hidden="false" customHeight="false" outlineLevel="0" collapsed="false">
      <c r="A165" s="2" t="s">
        <v>181</v>
      </c>
      <c r="B165" s="2" t="n">
        <f aca="false">IFERROR(VLOOKUP(A165,'Test Players'!B$3:$O529,4,0),0)</f>
        <v>17</v>
      </c>
      <c r="C165" s="2" t="n">
        <f aca="false">IFERROR(VLOOKUP(A165,'Test Players'!B$3:$O529,5,0),0)</f>
        <v>54</v>
      </c>
      <c r="D165" s="2" t="n">
        <f aca="false">IFERROR(VLOOKUP(A165,'Test Players'!B$3:$O529,9,0),0)</f>
        <v>66</v>
      </c>
      <c r="E165" s="2" t="n">
        <f aca="false">IFERROR(VLOOKUP(A165,'Test Players'!B$3:$O529,13,0),0)</f>
        <v>5</v>
      </c>
      <c r="F165" s="2" t="n">
        <f aca="false">IFERROR(VLOOKUP(A165,'ODI Players'!B$3:R$243,4,0),0)</f>
        <v>18</v>
      </c>
      <c r="G165" s="2" t="n">
        <f aca="false">IFERROR(VLOOKUP(A165,'ODI Players'!B$3:R$243,7,0),0)</f>
        <v>8</v>
      </c>
      <c r="H165" s="2" t="n">
        <f aca="false">IFERROR(VLOOKUP(A165,'ODI Players'!B$3:R$243,13,0),0)</f>
        <v>23</v>
      </c>
      <c r="I165" s="2" t="n">
        <f aca="false">IFERROR(VLOOKUP(A165,'ODI Players'!B$3:R$243,16,0),0)</f>
        <v>2</v>
      </c>
      <c r="J165" s="2" t="n">
        <f aca="false">IFERROR(VLOOKUP(A165,'T20 Players'!B$3:Q$94,4,0),0)</f>
        <v>0</v>
      </c>
      <c r="K165" s="3" t="n">
        <f aca="false">IFERROR(VLOOKUP(A165,'T20 Players'!B$3:Q$94,5,0),0)</f>
        <v>0</v>
      </c>
      <c r="L165" s="2" t="n">
        <f aca="false">IFERROR(VLOOKUP(A165,'T20 Players'!B$3:Q$94,11,0),0)</f>
        <v>0</v>
      </c>
      <c r="M165" s="3" t="n">
        <f aca="false">IFERROR(VLOOKUP(A165,'T20 Players'!B$3:Q$94,14,0),0)</f>
        <v>0</v>
      </c>
      <c r="N165" s="2" t="n">
        <f aca="false">B165+F165+J165</f>
        <v>35</v>
      </c>
      <c r="O165" s="2" t="n">
        <f aca="false">C165+G165+K165</f>
        <v>62</v>
      </c>
      <c r="P165" s="2" t="n">
        <f aca="false">D165+H165+L165</f>
        <v>89</v>
      </c>
      <c r="Q165" s="2" t="n">
        <f aca="false">E165+I165+M165</f>
        <v>7</v>
      </c>
      <c r="R165" s="2" t="n">
        <f aca="false">SUM(O165:Q165)</f>
        <v>158</v>
      </c>
    </row>
    <row r="166" customFormat="false" ht="13.8" hidden="false" customHeight="false" outlineLevel="0" collapsed="false">
      <c r="A166" s="2" t="s">
        <v>182</v>
      </c>
      <c r="B166" s="2" t="n">
        <f aca="false">IFERROR(VLOOKUP(A166,'Test Players'!B$3:$O362,4,0),0)</f>
        <v>13</v>
      </c>
      <c r="C166" s="2" t="n">
        <f aca="false">IFERROR(VLOOKUP(A166,'Test Players'!B$3:$O362,5,0),0)</f>
        <v>257</v>
      </c>
      <c r="D166" s="2" t="n">
        <f aca="false">IFERROR(VLOOKUP(A166,'Test Players'!B$3:$O362,9,0),0)</f>
        <v>41</v>
      </c>
      <c r="E166" s="2" t="n">
        <f aca="false">IFERROR(VLOOKUP(A166,'Test Players'!B$3:$O362,13,0),0)</f>
        <v>2</v>
      </c>
      <c r="F166" s="2" t="n">
        <f aca="false">IFERROR(VLOOKUP(A166,'ODI Players'!B$3:R$243,4,0),0)</f>
        <v>32</v>
      </c>
      <c r="G166" s="2" t="n">
        <f aca="false">IFERROR(VLOOKUP(A166,'ODI Players'!B$3:R$243,7,0),0)</f>
        <v>116</v>
      </c>
      <c r="H166" s="2" t="n">
        <f aca="false">IFERROR(VLOOKUP(A166,'ODI Players'!B$3:R$243,13,0),0)</f>
        <v>31</v>
      </c>
      <c r="I166" s="2" t="n">
        <f aca="false">IFERROR(VLOOKUP(A166,'ODI Players'!B$3:R$243,16,0),0)</f>
        <v>5</v>
      </c>
      <c r="J166" s="2" t="n">
        <f aca="false">IFERROR(VLOOKUP(A166,'T20 Players'!B$3:Q$94,4,0),0)</f>
        <v>0</v>
      </c>
      <c r="K166" s="3" t="n">
        <f aca="false">IFERROR(VLOOKUP(A166,'T20 Players'!B$3:Q$94,5,0),0)</f>
        <v>0</v>
      </c>
      <c r="L166" s="2" t="n">
        <f aca="false">IFERROR(VLOOKUP(A166,'T20 Players'!B$3:Q$94,11,0),0)</f>
        <v>0</v>
      </c>
      <c r="M166" s="3" t="n">
        <f aca="false">IFERROR(VLOOKUP(A166,'T20 Players'!B$3:Q$94,14,0),0)</f>
        <v>0</v>
      </c>
      <c r="N166" s="2" t="n">
        <f aca="false">B166+F166+J166</f>
        <v>45</v>
      </c>
      <c r="O166" s="2" t="n">
        <f aca="false">C166+G166+K166</f>
        <v>373</v>
      </c>
      <c r="P166" s="2" t="n">
        <f aca="false">D166+H166+L166</f>
        <v>72</v>
      </c>
      <c r="Q166" s="2" t="n">
        <f aca="false">E166+I166+M166</f>
        <v>7</v>
      </c>
      <c r="R166" s="2" t="n">
        <f aca="false">SUM(O166:Q166)</f>
        <v>452</v>
      </c>
    </row>
    <row r="167" customFormat="false" ht="13.8" hidden="false" customHeight="false" outlineLevel="0" collapsed="false">
      <c r="A167" s="2" t="s">
        <v>183</v>
      </c>
      <c r="B167" s="2" t="n">
        <f aca="false">IFERROR(VLOOKUP(A167,'Test Players'!B$3:$O677,4,0),0)</f>
        <v>1</v>
      </c>
      <c r="C167" s="2" t="n">
        <f aca="false">IFERROR(VLOOKUP(A167,'Test Players'!B$3:$O677,5,0),0)</f>
        <v>11</v>
      </c>
      <c r="D167" s="2" t="n">
        <f aca="false">IFERROR(VLOOKUP(A167,'Test Players'!B$3:$O677,9,0),0)</f>
        <v>1</v>
      </c>
      <c r="E167" s="2" t="n">
        <f aca="false">IFERROR(VLOOKUP(A167,'Test Players'!B$3:$O677,13,0),0)</f>
        <v>0</v>
      </c>
      <c r="F167" s="2" t="n">
        <f aca="false">IFERROR(VLOOKUP(A167,'ODI Players'!B$3:R$243,4,0),0)</f>
        <v>31</v>
      </c>
      <c r="G167" s="2" t="n">
        <f aca="false">IFERROR(VLOOKUP(A167,'ODI Players'!B$3:R$243,7,0),0)</f>
        <v>86</v>
      </c>
      <c r="H167" s="2" t="n">
        <f aca="false">IFERROR(VLOOKUP(A167,'ODI Players'!B$3:R$243,13,0),0)</f>
        <v>38</v>
      </c>
      <c r="I167" s="2" t="n">
        <f aca="false">IFERROR(VLOOKUP(A167,'ODI Players'!B$3:R$243,16,0),0)</f>
        <v>6</v>
      </c>
      <c r="J167" s="2" t="n">
        <f aca="false">IFERROR(VLOOKUP(A167,'T20 Players'!B$3:Q$94,4,0),0)</f>
        <v>9</v>
      </c>
      <c r="K167" s="3" t="n">
        <f aca="false">IFERROR(VLOOKUP(A167,'T20 Players'!B$3:Q$94,5,0),0)</f>
        <v>2</v>
      </c>
      <c r="L167" s="2" t="n">
        <f aca="false">IFERROR(VLOOKUP(A167,'T20 Players'!B$3:Q$94,11,0),0)</f>
        <v>10</v>
      </c>
      <c r="M167" s="3" t="n">
        <f aca="false">IFERROR(VLOOKUP(A167,'T20 Players'!B$3:Q$94,14,0),0)</f>
        <v>1</v>
      </c>
      <c r="N167" s="2" t="n">
        <f aca="false">B167+F167+J167</f>
        <v>41</v>
      </c>
      <c r="O167" s="2" t="n">
        <f aca="false">C167+G167+K167</f>
        <v>99</v>
      </c>
      <c r="P167" s="2" t="n">
        <f aca="false">D167+H167+L167</f>
        <v>49</v>
      </c>
      <c r="Q167" s="2" t="n">
        <f aca="false">E167+I167+M167</f>
        <v>7</v>
      </c>
      <c r="R167" s="2" t="n">
        <f aca="false">SUM(O167:Q167)</f>
        <v>155</v>
      </c>
    </row>
    <row r="168" customFormat="false" ht="13.8" hidden="false" customHeight="false" outlineLevel="0" collapsed="false">
      <c r="A168" s="2" t="s">
        <v>184</v>
      </c>
      <c r="B168" s="2" t="n">
        <f aca="false">IFERROR(VLOOKUP(A168,'Test Players'!B$3:$O516,4,0),0)</f>
        <v>0</v>
      </c>
      <c r="C168" s="2" t="n">
        <f aca="false">IFERROR(VLOOKUP(A168,'Test Players'!B$3:$O516,5,0),0)</f>
        <v>0</v>
      </c>
      <c r="D168" s="2" t="n">
        <f aca="false">IFERROR(VLOOKUP(A168,'Test Players'!B$3:$O516,9,0),0)</f>
        <v>0</v>
      </c>
      <c r="E168" s="2" t="n">
        <f aca="false">IFERROR(VLOOKUP(A168,'Test Players'!B$3:$O516,13,0),0)</f>
        <v>0</v>
      </c>
      <c r="F168" s="2" t="n">
        <f aca="false">IFERROR(VLOOKUP(A168,'ODI Players'!B$3:R$243,4,0),0)</f>
        <v>26</v>
      </c>
      <c r="G168" s="2" t="n">
        <f aca="false">IFERROR(VLOOKUP(A168,'ODI Players'!B$3:R$243,7,0),0)</f>
        <v>31</v>
      </c>
      <c r="H168" s="2" t="n">
        <f aca="false">IFERROR(VLOOKUP(A168,'ODI Players'!B$3:R$243,13,0),0)</f>
        <v>31</v>
      </c>
      <c r="I168" s="2" t="n">
        <f aca="false">IFERROR(VLOOKUP(A168,'ODI Players'!B$3:R$243,16,0),0)</f>
        <v>6</v>
      </c>
      <c r="J168" s="2" t="n">
        <f aca="false">IFERROR(VLOOKUP(A168,'T20 Players'!B$3:Q$94,4,0),0)</f>
        <v>8</v>
      </c>
      <c r="K168" s="3" t="n">
        <f aca="false">IFERROR(VLOOKUP(A168,'T20 Players'!B$3:Q$94,5,0),0)</f>
        <v>3</v>
      </c>
      <c r="L168" s="2" t="n">
        <f aca="false">IFERROR(VLOOKUP(A168,'T20 Players'!B$3:Q$94,11,0),0)</f>
        <v>6</v>
      </c>
      <c r="M168" s="3" t="n">
        <f aca="false">IFERROR(VLOOKUP(A168,'T20 Players'!B$3:Q$94,14,0),0)</f>
        <v>1</v>
      </c>
      <c r="N168" s="2" t="n">
        <f aca="false">B168+F168+J168</f>
        <v>34</v>
      </c>
      <c r="O168" s="2" t="n">
        <f aca="false">C168+G168+K168</f>
        <v>34</v>
      </c>
      <c r="P168" s="2" t="n">
        <f aca="false">D168+H168+L168</f>
        <v>37</v>
      </c>
      <c r="Q168" s="2" t="n">
        <f aca="false">E168+I168+M168</f>
        <v>7</v>
      </c>
      <c r="R168" s="2" t="n">
        <f aca="false">SUM(O168:Q168)</f>
        <v>78</v>
      </c>
    </row>
    <row r="169" customFormat="false" ht="13.8" hidden="false" customHeight="false" outlineLevel="0" collapsed="false">
      <c r="A169" s="2" t="s">
        <v>185</v>
      </c>
      <c r="B169" s="2" t="n">
        <f aca="false">IFERROR(VLOOKUP(A169,'Test Players'!B$3:$O629,4,0),0)</f>
        <v>6</v>
      </c>
      <c r="C169" s="2" t="n">
        <f aca="false">IFERROR(VLOOKUP(A169,'Test Players'!B$3:$O629,5,0),0)</f>
        <v>194</v>
      </c>
      <c r="D169" s="2" t="n">
        <f aca="false">IFERROR(VLOOKUP(A169,'Test Players'!B$3:$O629,9,0),0)</f>
        <v>3</v>
      </c>
      <c r="E169" s="2" t="n">
        <f aca="false">IFERROR(VLOOKUP(A169,'Test Players'!B$3:$O629,13,0),0)</f>
        <v>4</v>
      </c>
      <c r="F169" s="2" t="n">
        <f aca="false">IFERROR(VLOOKUP(A169,'ODI Players'!B$3:R$243,4,0),0)</f>
        <v>14</v>
      </c>
      <c r="G169" s="2" t="n">
        <f aca="false">IFERROR(VLOOKUP(A169,'ODI Players'!B$3:R$243,7,0),0)</f>
        <v>230</v>
      </c>
      <c r="H169" s="2" t="n">
        <f aca="false">IFERROR(VLOOKUP(A169,'ODI Players'!B$3:R$243,13,0),0)</f>
        <v>20</v>
      </c>
      <c r="I169" s="2" t="n">
        <f aca="false">IFERROR(VLOOKUP(A169,'ODI Players'!B$3:R$243,16,0),0)</f>
        <v>3</v>
      </c>
      <c r="J169" s="2" t="n">
        <f aca="false">IFERROR(VLOOKUP(A169,'T20 Players'!B$3:Q$94,4,0),0)</f>
        <v>3</v>
      </c>
      <c r="K169" s="3" t="n">
        <f aca="false">IFERROR(VLOOKUP(A169,'T20 Players'!B$3:Q$94,5,0),0)</f>
        <v>35</v>
      </c>
      <c r="L169" s="2" t="n">
        <f aca="false">IFERROR(VLOOKUP(A169,'T20 Players'!B$3:Q$94,11,0),0)</f>
        <v>1</v>
      </c>
      <c r="M169" s="3" t="n">
        <f aca="false">IFERROR(VLOOKUP(A169,'T20 Players'!B$3:Q$94,14,0),0)</f>
        <v>0</v>
      </c>
      <c r="N169" s="2" t="n">
        <f aca="false">B169+F169+J169</f>
        <v>23</v>
      </c>
      <c r="O169" s="2" t="n">
        <f aca="false">C169+G169+K169</f>
        <v>459</v>
      </c>
      <c r="P169" s="2" t="n">
        <f aca="false">D169+H169+L169</f>
        <v>24</v>
      </c>
      <c r="Q169" s="2" t="n">
        <f aca="false">E169+I169+M169</f>
        <v>7</v>
      </c>
      <c r="R169" s="2" t="n">
        <f aca="false">SUM(O169:Q169)</f>
        <v>490</v>
      </c>
    </row>
    <row r="170" customFormat="false" ht="13.8" hidden="false" customHeight="false" outlineLevel="0" collapsed="false">
      <c r="A170" s="2" t="s">
        <v>186</v>
      </c>
      <c r="B170" s="2" t="n">
        <f aca="false">IFERROR(VLOOKUP(A170,'Test Players'!B$3:$O317,4,0),0)</f>
        <v>2</v>
      </c>
      <c r="C170" s="2" t="n">
        <f aca="false">IFERROR(VLOOKUP(A170,'Test Players'!B$3:$O317,5,0),0)</f>
        <v>8</v>
      </c>
      <c r="D170" s="2" t="n">
        <f aca="false">IFERROR(VLOOKUP(A170,'Test Players'!B$3:$O317,9,0),0)</f>
        <v>4</v>
      </c>
      <c r="E170" s="2" t="n">
        <f aca="false">IFERROR(VLOOKUP(A170,'Test Players'!B$3:$O317,13,0),0)</f>
        <v>1</v>
      </c>
      <c r="F170" s="2" t="n">
        <f aca="false">IFERROR(VLOOKUP(A170,'ODI Players'!B$3:R$243,4,0),0)</f>
        <v>8</v>
      </c>
      <c r="G170" s="2" t="n">
        <f aca="false">IFERROR(VLOOKUP(A170,'ODI Players'!B$3:R$243,7,0),0)</f>
        <v>107</v>
      </c>
      <c r="H170" s="2" t="n">
        <f aca="false">IFERROR(VLOOKUP(A170,'ODI Players'!B$3:R$243,13,0),0)</f>
        <v>6</v>
      </c>
      <c r="I170" s="2" t="n">
        <f aca="false">IFERROR(VLOOKUP(A170,'ODI Players'!B$3:R$243,16,0),0)</f>
        <v>3</v>
      </c>
      <c r="J170" s="2" t="n">
        <f aca="false">IFERROR(VLOOKUP(A170,'T20 Players'!B$3:Q$94,4,0),0)</f>
        <v>11</v>
      </c>
      <c r="K170" s="3" t="n">
        <f aca="false">IFERROR(VLOOKUP(A170,'T20 Players'!B$3:Q$94,5,0),0)</f>
        <v>12</v>
      </c>
      <c r="L170" s="2" t="n">
        <f aca="false">IFERROR(VLOOKUP(A170,'T20 Players'!B$3:Q$94,11,0),0)</f>
        <v>13</v>
      </c>
      <c r="M170" s="3" t="n">
        <f aca="false">IFERROR(VLOOKUP(A170,'T20 Players'!B$3:Q$94,14,0),0)</f>
        <v>3</v>
      </c>
      <c r="N170" s="2" t="n">
        <f aca="false">B170+F170+J170</f>
        <v>21</v>
      </c>
      <c r="O170" s="2" t="n">
        <f aca="false">C170+G170+K170</f>
        <v>127</v>
      </c>
      <c r="P170" s="2" t="n">
        <f aca="false">D170+H170+L170</f>
        <v>23</v>
      </c>
      <c r="Q170" s="2" t="n">
        <f aca="false">E170+I170+M170</f>
        <v>7</v>
      </c>
      <c r="R170" s="2" t="n">
        <f aca="false">SUM(O170:Q170)</f>
        <v>157</v>
      </c>
    </row>
    <row r="171" customFormat="false" ht="13.8" hidden="false" customHeight="false" outlineLevel="0" collapsed="false">
      <c r="A171" s="2" t="s">
        <v>187</v>
      </c>
      <c r="B171" s="2" t="n">
        <f aca="false">IFERROR(VLOOKUP(A171,'Test Players'!B$3:$O667,4,0),0)</f>
        <v>3</v>
      </c>
      <c r="C171" s="2" t="n">
        <f aca="false">IFERROR(VLOOKUP(A171,'Test Players'!B$3:$O667,5,0),0)</f>
        <v>28</v>
      </c>
      <c r="D171" s="2" t="n">
        <f aca="false">IFERROR(VLOOKUP(A171,'Test Players'!B$3:$O667,9,0),0)</f>
        <v>1</v>
      </c>
      <c r="E171" s="2" t="n">
        <f aca="false">IFERROR(VLOOKUP(A171,'Test Players'!B$3:$O667,13,0),0)</f>
        <v>3</v>
      </c>
      <c r="F171" s="2" t="n">
        <f aca="false">IFERROR(VLOOKUP(A171,'ODI Players'!B$3:R$243,4,0),0)</f>
        <v>10</v>
      </c>
      <c r="G171" s="2" t="n">
        <f aca="false">IFERROR(VLOOKUP(A171,'ODI Players'!B$3:R$243,7,0),0)</f>
        <v>136</v>
      </c>
      <c r="H171" s="2" t="n">
        <f aca="false">IFERROR(VLOOKUP(A171,'ODI Players'!B$3:R$243,13,0),0)</f>
        <v>16</v>
      </c>
      <c r="I171" s="2" t="n">
        <f aca="false">IFERROR(VLOOKUP(A171,'ODI Players'!B$3:R$243,16,0),0)</f>
        <v>4</v>
      </c>
      <c r="J171" s="2" t="n">
        <f aca="false">IFERROR(VLOOKUP(A171,'T20 Players'!B$3:Q$94,4,0),0)</f>
        <v>0</v>
      </c>
      <c r="K171" s="3" t="n">
        <f aca="false">IFERROR(VLOOKUP(A171,'T20 Players'!B$3:Q$94,5,0),0)</f>
        <v>0</v>
      </c>
      <c r="L171" s="2" t="n">
        <f aca="false">IFERROR(VLOOKUP(A171,'T20 Players'!B$3:Q$94,11,0),0)</f>
        <v>0</v>
      </c>
      <c r="M171" s="3" t="n">
        <f aca="false">IFERROR(VLOOKUP(A171,'T20 Players'!B$3:Q$94,14,0),0)</f>
        <v>0</v>
      </c>
      <c r="N171" s="2" t="n">
        <f aca="false">B171+F171+J171</f>
        <v>13</v>
      </c>
      <c r="O171" s="2" t="n">
        <f aca="false">C171+G171+K171</f>
        <v>164</v>
      </c>
      <c r="P171" s="2" t="n">
        <f aca="false">D171+H171+L171</f>
        <v>17</v>
      </c>
      <c r="Q171" s="2" t="n">
        <f aca="false">E171+I171+M171</f>
        <v>7</v>
      </c>
      <c r="R171" s="2" t="n">
        <f aca="false">SUM(O171:Q171)</f>
        <v>188</v>
      </c>
    </row>
    <row r="172" customFormat="false" ht="13.8" hidden="false" customHeight="false" outlineLevel="0" collapsed="false">
      <c r="A172" s="2" t="s">
        <v>188</v>
      </c>
      <c r="B172" s="2" t="n">
        <f aca="false">IFERROR(VLOOKUP(A172,'Test Players'!B$3:$O347,4,0),0)</f>
        <v>1</v>
      </c>
      <c r="C172" s="2" t="n">
        <f aca="false">IFERROR(VLOOKUP(A172,'Test Players'!B$3:$O347,5,0),0)</f>
        <v>53</v>
      </c>
      <c r="D172" s="2" t="n">
        <f aca="false">IFERROR(VLOOKUP(A172,'Test Players'!B$3:$O347,9,0),0)</f>
        <v>0</v>
      </c>
      <c r="E172" s="2" t="n">
        <f aca="false">IFERROR(VLOOKUP(A172,'Test Players'!B$3:$O347,13,0),0)</f>
        <v>1</v>
      </c>
      <c r="F172" s="2" t="n">
        <f aca="false">IFERROR(VLOOKUP(A172,'ODI Players'!B$3:R$243,4,0),0)</f>
        <v>31</v>
      </c>
      <c r="G172" s="2" t="n">
        <f aca="false">IFERROR(VLOOKUP(A172,'ODI Players'!B$3:R$243,7,0),0)</f>
        <v>424</v>
      </c>
      <c r="H172" s="2" t="n">
        <f aca="false">IFERROR(VLOOKUP(A172,'ODI Players'!B$3:R$243,13,0),0)</f>
        <v>15</v>
      </c>
      <c r="I172" s="2" t="n">
        <f aca="false">IFERROR(VLOOKUP(A172,'ODI Players'!B$3:R$243,16,0),0)</f>
        <v>6</v>
      </c>
      <c r="J172" s="2" t="n">
        <f aca="false">IFERROR(VLOOKUP(A172,'T20 Players'!B$3:Q$94,4,0),0)</f>
        <v>0</v>
      </c>
      <c r="K172" s="3" t="n">
        <f aca="false">IFERROR(VLOOKUP(A172,'T20 Players'!B$3:Q$94,5,0),0)</f>
        <v>0</v>
      </c>
      <c r="L172" s="2" t="n">
        <f aca="false">IFERROR(VLOOKUP(A172,'T20 Players'!B$3:Q$94,11,0),0)</f>
        <v>0</v>
      </c>
      <c r="M172" s="3" t="n">
        <f aca="false">IFERROR(VLOOKUP(A172,'T20 Players'!B$3:Q$94,14,0),0)</f>
        <v>0</v>
      </c>
      <c r="N172" s="2" t="n">
        <f aca="false">B172+F172+J172</f>
        <v>32</v>
      </c>
      <c r="O172" s="2" t="n">
        <f aca="false">C172+G172+K172</f>
        <v>477</v>
      </c>
      <c r="P172" s="2" t="n">
        <f aca="false">D172+H172+L172</f>
        <v>15</v>
      </c>
      <c r="Q172" s="2" t="n">
        <f aca="false">E172+I172+M172</f>
        <v>7</v>
      </c>
      <c r="R172" s="2" t="n">
        <f aca="false">SUM(O172:Q172)</f>
        <v>499</v>
      </c>
    </row>
    <row r="173" customFormat="false" ht="13.8" hidden="false" customHeight="false" outlineLevel="0" collapsed="false">
      <c r="A173" s="2" t="s">
        <v>189</v>
      </c>
      <c r="B173" s="2" t="n">
        <f aca="false">IFERROR(VLOOKUP(A173,'Test Players'!B$3:$O523,4,0),0)</f>
        <v>11</v>
      </c>
      <c r="C173" s="2" t="n">
        <f aca="false">IFERROR(VLOOKUP(A173,'Test Players'!B$3:$O523,5,0),0)</f>
        <v>612</v>
      </c>
      <c r="D173" s="2" t="n">
        <f aca="false">IFERROR(VLOOKUP(A173,'Test Players'!B$3:$O523,9,0),0)</f>
        <v>3</v>
      </c>
      <c r="E173" s="2" t="n">
        <f aca="false">IFERROR(VLOOKUP(A173,'Test Players'!B$3:$O523,13,0),0)</f>
        <v>7</v>
      </c>
      <c r="F173" s="2" t="n">
        <f aca="false">IFERROR(VLOOKUP(A173,'ODI Players'!B$3:R$243,4,0),0)</f>
        <v>0</v>
      </c>
      <c r="G173" s="2" t="n">
        <f aca="false">IFERROR(VLOOKUP(A173,'ODI Players'!B$3:R$243,7,0),0)</f>
        <v>0</v>
      </c>
      <c r="H173" s="2" t="n">
        <f aca="false">IFERROR(VLOOKUP(A173,'ODI Players'!B$3:R$243,13,0),0)</f>
        <v>0</v>
      </c>
      <c r="I173" s="2" t="n">
        <f aca="false">IFERROR(VLOOKUP(A173,'ODI Players'!B$3:R$243,16,0),0)</f>
        <v>0</v>
      </c>
      <c r="J173" s="2" t="n">
        <f aca="false">IFERROR(VLOOKUP(A173,'T20 Players'!B$3:Q$94,4,0),0)</f>
        <v>0</v>
      </c>
      <c r="K173" s="3" t="n">
        <f aca="false">IFERROR(VLOOKUP(A173,'T20 Players'!B$3:Q$94,5,0),0)</f>
        <v>0</v>
      </c>
      <c r="L173" s="2" t="n">
        <f aca="false">IFERROR(VLOOKUP(A173,'T20 Players'!B$3:Q$94,11,0),0)</f>
        <v>0</v>
      </c>
      <c r="M173" s="3" t="n">
        <f aca="false">IFERROR(VLOOKUP(A173,'T20 Players'!B$3:Q$94,14,0),0)</f>
        <v>0</v>
      </c>
      <c r="N173" s="2" t="n">
        <f aca="false">B173+F173+J173</f>
        <v>11</v>
      </c>
      <c r="O173" s="2" t="n">
        <f aca="false">C173+G173+K173</f>
        <v>612</v>
      </c>
      <c r="P173" s="2" t="n">
        <f aca="false">D173+H173+L173</f>
        <v>3</v>
      </c>
      <c r="Q173" s="2" t="n">
        <f aca="false">E173+I173+M173</f>
        <v>7</v>
      </c>
      <c r="R173" s="2" t="n">
        <f aca="false">SUM(O173:Q173)</f>
        <v>622</v>
      </c>
    </row>
    <row r="174" customFormat="false" ht="13.8" hidden="false" customHeight="false" outlineLevel="0" collapsed="false">
      <c r="A174" s="2" t="s">
        <v>190</v>
      </c>
      <c r="B174" s="2" t="n">
        <f aca="false">IFERROR(VLOOKUP(A174,'Test Players'!B$3:$O672,4,0),0)</f>
        <v>10</v>
      </c>
      <c r="C174" s="2" t="n">
        <f aca="false">IFERROR(VLOOKUP(A174,'Test Players'!B$3:$O672,5,0),0)</f>
        <v>859</v>
      </c>
      <c r="D174" s="2" t="n">
        <f aca="false">IFERROR(VLOOKUP(A174,'Test Players'!B$3:$O672,9,0),0)</f>
        <v>0</v>
      </c>
      <c r="E174" s="2" t="n">
        <f aca="false">IFERROR(VLOOKUP(A174,'Test Players'!B$3:$O672,13,0),0)</f>
        <v>7</v>
      </c>
      <c r="F174" s="2" t="n">
        <f aca="false">IFERROR(VLOOKUP(A174,'ODI Players'!B$3:R$243,4,0),0)</f>
        <v>0</v>
      </c>
      <c r="G174" s="2" t="n">
        <f aca="false">IFERROR(VLOOKUP(A174,'ODI Players'!B$3:R$243,7,0),0)</f>
        <v>0</v>
      </c>
      <c r="H174" s="2" t="n">
        <f aca="false">IFERROR(VLOOKUP(A174,'ODI Players'!B$3:R$243,13,0),0)</f>
        <v>0</v>
      </c>
      <c r="I174" s="2" t="n">
        <f aca="false">IFERROR(VLOOKUP(A174,'ODI Players'!B$3:R$243,16,0),0)</f>
        <v>0</v>
      </c>
      <c r="J174" s="2" t="n">
        <f aca="false">IFERROR(VLOOKUP(A174,'T20 Players'!B$3:Q$94,4,0),0)</f>
        <v>0</v>
      </c>
      <c r="K174" s="3" t="n">
        <f aca="false">IFERROR(VLOOKUP(A174,'T20 Players'!B$3:Q$94,5,0),0)</f>
        <v>0</v>
      </c>
      <c r="L174" s="2" t="n">
        <f aca="false">IFERROR(VLOOKUP(A174,'T20 Players'!B$3:Q$94,11,0),0)</f>
        <v>0</v>
      </c>
      <c r="M174" s="3" t="n">
        <f aca="false">IFERROR(VLOOKUP(A174,'T20 Players'!B$3:Q$94,14,0),0)</f>
        <v>0</v>
      </c>
      <c r="N174" s="2" t="n">
        <f aca="false">B174+F174+J174</f>
        <v>10</v>
      </c>
      <c r="O174" s="2" t="n">
        <f aca="false">C174+G174+K174</f>
        <v>859</v>
      </c>
      <c r="P174" s="2" t="n">
        <f aca="false">D174+H174+L174</f>
        <v>0</v>
      </c>
      <c r="Q174" s="2" t="n">
        <f aca="false">E174+I174+M174</f>
        <v>7</v>
      </c>
      <c r="R174" s="2" t="n">
        <f aca="false">SUM(O174:Q174)</f>
        <v>866</v>
      </c>
    </row>
    <row r="175" customFormat="false" ht="13.8" hidden="false" customHeight="false" outlineLevel="0" collapsed="false">
      <c r="A175" s="2" t="s">
        <v>191</v>
      </c>
      <c r="B175" s="2" t="n">
        <f aca="false">IFERROR(VLOOKUP(A175,'Test Players'!B$3:$O645,4,0),0)</f>
        <v>0</v>
      </c>
      <c r="C175" s="2" t="n">
        <f aca="false">IFERROR(VLOOKUP(A175,'Test Players'!B$3:$O645,5,0),0)</f>
        <v>0</v>
      </c>
      <c r="D175" s="2" t="n">
        <f aca="false">IFERROR(VLOOKUP(A175,'Test Players'!B$3:$O645,9,0),0)</f>
        <v>0</v>
      </c>
      <c r="E175" s="2" t="n">
        <f aca="false">IFERROR(VLOOKUP(A175,'Test Players'!B$3:$O645,13,0),0)</f>
        <v>0</v>
      </c>
      <c r="F175" s="2" t="n">
        <f aca="false">IFERROR(VLOOKUP(A175,'ODI Players'!B$3:R$243,4,0),0)</f>
        <v>3</v>
      </c>
      <c r="G175" s="2" t="n">
        <f aca="false">IFERROR(VLOOKUP(A175,'ODI Players'!B$3:R$243,7,0),0)</f>
        <v>124</v>
      </c>
      <c r="H175" s="2" t="n">
        <f aca="false">IFERROR(VLOOKUP(A175,'ODI Players'!B$3:R$243,13,0),0)</f>
        <v>0</v>
      </c>
      <c r="I175" s="2" t="n">
        <f aca="false">IFERROR(VLOOKUP(A175,'ODI Players'!B$3:R$243,16,0),0)</f>
        <v>0</v>
      </c>
      <c r="J175" s="2" t="n">
        <f aca="false">IFERROR(VLOOKUP(A175,'T20 Players'!B$3:Q$94,4,0),0)</f>
        <v>4</v>
      </c>
      <c r="K175" s="3" t="n">
        <f aca="false">IFERROR(VLOOKUP(A175,'T20 Players'!B$3:Q$94,5,0),0)</f>
        <v>139</v>
      </c>
      <c r="L175" s="2" t="n">
        <f aca="false">IFERROR(VLOOKUP(A175,'T20 Players'!B$3:Q$94,11,0),0)</f>
        <v>0</v>
      </c>
      <c r="M175" s="3" t="n">
        <f aca="false">IFERROR(VLOOKUP(A175,'T20 Players'!B$3:Q$94,14,0),0)</f>
        <v>7</v>
      </c>
      <c r="N175" s="2" t="n">
        <f aca="false">B175+F175+J175</f>
        <v>7</v>
      </c>
      <c r="O175" s="2" t="n">
        <f aca="false">C175+G175+K175</f>
        <v>263</v>
      </c>
      <c r="P175" s="2" t="n">
        <f aca="false">D175+H175+L175</f>
        <v>0</v>
      </c>
      <c r="Q175" s="2" t="n">
        <f aca="false">E175+I175+M175</f>
        <v>7</v>
      </c>
      <c r="R175" s="2" t="n">
        <f aca="false">SUM(O175:Q175)</f>
        <v>270</v>
      </c>
    </row>
    <row r="176" customFormat="false" ht="13.8" hidden="false" customHeight="false" outlineLevel="0" collapsed="false">
      <c r="A176" s="2" t="s">
        <v>192</v>
      </c>
      <c r="B176" s="2" t="n">
        <f aca="false">IFERROR(VLOOKUP(A176,'Test Players'!B$3:$O442,4,0),0)</f>
        <v>3</v>
      </c>
      <c r="C176" s="2" t="n">
        <f aca="false">IFERROR(VLOOKUP(A176,'Test Players'!B$3:$O442,5,0),0)</f>
        <v>6</v>
      </c>
      <c r="D176" s="2" t="n">
        <f aca="false">IFERROR(VLOOKUP(A176,'Test Players'!B$3:$O442,9,0),0)</f>
        <v>4</v>
      </c>
      <c r="E176" s="2" t="n">
        <f aca="false">IFERROR(VLOOKUP(A176,'Test Players'!B$3:$O442,13,0),0)</f>
        <v>0</v>
      </c>
      <c r="F176" s="2" t="n">
        <f aca="false">IFERROR(VLOOKUP(A176,'ODI Players'!B$3:R$243,4,0),0)</f>
        <v>16</v>
      </c>
      <c r="G176" s="2" t="n">
        <f aca="false">IFERROR(VLOOKUP(A176,'ODI Players'!B$3:R$243,7,0),0)</f>
        <v>6</v>
      </c>
      <c r="H176" s="2" t="n">
        <f aca="false">IFERROR(VLOOKUP(A176,'ODI Players'!B$3:R$243,13,0),0)</f>
        <v>24</v>
      </c>
      <c r="I176" s="2" t="n">
        <f aca="false">IFERROR(VLOOKUP(A176,'ODI Players'!B$3:R$243,16,0),0)</f>
        <v>6</v>
      </c>
      <c r="J176" s="2" t="n">
        <f aca="false">IFERROR(VLOOKUP(A176,'T20 Players'!B$3:Q$94,4,0),0)</f>
        <v>0</v>
      </c>
      <c r="K176" s="3" t="n">
        <f aca="false">IFERROR(VLOOKUP(A176,'T20 Players'!B$3:Q$94,5,0),0)</f>
        <v>0</v>
      </c>
      <c r="L176" s="2" t="n">
        <f aca="false">IFERROR(VLOOKUP(A176,'T20 Players'!B$3:Q$94,11,0),0)</f>
        <v>0</v>
      </c>
      <c r="M176" s="3" t="n">
        <f aca="false">IFERROR(VLOOKUP(A176,'T20 Players'!B$3:Q$94,14,0),0)</f>
        <v>0</v>
      </c>
      <c r="N176" s="2" t="n">
        <f aca="false">B176+F176+J176</f>
        <v>19</v>
      </c>
      <c r="O176" s="2" t="n">
        <f aca="false">C176+G176+K176</f>
        <v>12</v>
      </c>
      <c r="P176" s="2" t="n">
        <f aca="false">D176+H176+L176</f>
        <v>28</v>
      </c>
      <c r="Q176" s="2" t="n">
        <f aca="false">E176+I176+M176</f>
        <v>6</v>
      </c>
      <c r="R176" s="2" t="n">
        <f aca="false">SUM(O176:Q176)</f>
        <v>46</v>
      </c>
    </row>
    <row r="177" customFormat="false" ht="13.8" hidden="false" customHeight="false" outlineLevel="0" collapsed="false">
      <c r="A177" s="2" t="s">
        <v>193</v>
      </c>
      <c r="B177" s="2" t="n">
        <f aca="false">IFERROR(VLOOKUP(A177,'Test Players'!B$3:$O377,4,0),0)</f>
        <v>8</v>
      </c>
      <c r="C177" s="2" t="n">
        <f aca="false">IFERROR(VLOOKUP(A177,'Test Players'!B$3:$O377,5,0),0)</f>
        <v>214</v>
      </c>
      <c r="D177" s="2" t="n">
        <f aca="false">IFERROR(VLOOKUP(A177,'Test Players'!B$3:$O377,9,0),0)</f>
        <v>10</v>
      </c>
      <c r="E177" s="2" t="n">
        <f aca="false">IFERROR(VLOOKUP(A177,'Test Players'!B$3:$O377,13,0),0)</f>
        <v>1</v>
      </c>
      <c r="F177" s="2" t="n">
        <f aca="false">IFERROR(VLOOKUP(A177,'ODI Players'!B$3:R$243,4,0),0)</f>
        <v>22</v>
      </c>
      <c r="G177" s="2" t="n">
        <f aca="false">IFERROR(VLOOKUP(A177,'ODI Players'!B$3:R$243,7,0),0)</f>
        <v>51</v>
      </c>
      <c r="H177" s="2" t="n">
        <f aca="false">IFERROR(VLOOKUP(A177,'ODI Players'!B$3:R$243,13,0),0)</f>
        <v>16</v>
      </c>
      <c r="I177" s="2" t="n">
        <f aca="false">IFERROR(VLOOKUP(A177,'ODI Players'!B$3:R$243,16,0),0)</f>
        <v>5</v>
      </c>
      <c r="J177" s="2" t="n">
        <f aca="false">IFERROR(VLOOKUP(A177,'T20 Players'!B$3:Q$94,4,0),0)</f>
        <v>0</v>
      </c>
      <c r="K177" s="3" t="n">
        <f aca="false">IFERROR(VLOOKUP(A177,'T20 Players'!B$3:Q$94,5,0),0)</f>
        <v>0</v>
      </c>
      <c r="L177" s="2" t="n">
        <f aca="false">IFERROR(VLOOKUP(A177,'T20 Players'!B$3:Q$94,11,0),0)</f>
        <v>0</v>
      </c>
      <c r="M177" s="3" t="n">
        <f aca="false">IFERROR(VLOOKUP(A177,'T20 Players'!B$3:Q$94,14,0),0)</f>
        <v>0</v>
      </c>
      <c r="N177" s="2" t="n">
        <f aca="false">B177+F177+J177</f>
        <v>30</v>
      </c>
      <c r="O177" s="2" t="n">
        <f aca="false">C177+G177+K177</f>
        <v>265</v>
      </c>
      <c r="P177" s="2" t="n">
        <f aca="false">D177+H177+L177</f>
        <v>26</v>
      </c>
      <c r="Q177" s="2" t="n">
        <f aca="false">E177+I177+M177</f>
        <v>6</v>
      </c>
      <c r="R177" s="2" t="n">
        <f aca="false">SUM(O177:Q177)</f>
        <v>297</v>
      </c>
    </row>
    <row r="178" customFormat="false" ht="13.8" hidden="false" customHeight="false" outlineLevel="0" collapsed="false">
      <c r="A178" s="2" t="s">
        <v>194</v>
      </c>
      <c r="B178" s="2" t="n">
        <f aca="false">IFERROR(VLOOKUP(A178,'Test Players'!B$3:$O369,4,0),0)</f>
        <v>7</v>
      </c>
      <c r="C178" s="2" t="n">
        <f aca="false">IFERROR(VLOOKUP(A178,'Test Players'!B$3:$O369,5,0),0)</f>
        <v>226</v>
      </c>
      <c r="D178" s="2" t="n">
        <f aca="false">IFERROR(VLOOKUP(A178,'Test Players'!B$3:$O369,9,0),0)</f>
        <v>0</v>
      </c>
      <c r="E178" s="2" t="n">
        <f aca="false">IFERROR(VLOOKUP(A178,'Test Players'!B$3:$O369,13,0),0)</f>
        <v>2</v>
      </c>
      <c r="F178" s="2" t="n">
        <f aca="false">IFERROR(VLOOKUP(A178,'ODI Players'!B$3:R$243,4,0),0)</f>
        <v>20</v>
      </c>
      <c r="G178" s="2" t="n">
        <f aca="false">IFERROR(VLOOKUP(A178,'ODI Players'!B$3:R$243,7,0),0)</f>
        <v>457</v>
      </c>
      <c r="H178" s="2" t="n">
        <f aca="false">IFERROR(VLOOKUP(A178,'ODI Players'!B$3:R$243,13,0),0)</f>
        <v>0</v>
      </c>
      <c r="I178" s="2" t="n">
        <f aca="false">IFERROR(VLOOKUP(A178,'ODI Players'!B$3:R$243,16,0),0)</f>
        <v>4</v>
      </c>
      <c r="J178" s="2" t="n">
        <f aca="false">IFERROR(VLOOKUP(A178,'T20 Players'!B$3:Q$94,4,0),0)</f>
        <v>0</v>
      </c>
      <c r="K178" s="3" t="n">
        <f aca="false">IFERROR(VLOOKUP(A178,'T20 Players'!B$3:Q$94,5,0),0)</f>
        <v>0</v>
      </c>
      <c r="L178" s="2" t="n">
        <f aca="false">IFERROR(VLOOKUP(A178,'T20 Players'!B$3:Q$94,11,0),0)</f>
        <v>0</v>
      </c>
      <c r="M178" s="3" t="n">
        <f aca="false">IFERROR(VLOOKUP(A178,'T20 Players'!B$3:Q$94,14,0),0)</f>
        <v>0</v>
      </c>
      <c r="N178" s="2" t="n">
        <f aca="false">B178+F178+J178</f>
        <v>27</v>
      </c>
      <c r="O178" s="2" t="n">
        <f aca="false">C178+G178+K178</f>
        <v>683</v>
      </c>
      <c r="P178" s="2" t="n">
        <f aca="false">D178+H178+L178</f>
        <v>0</v>
      </c>
      <c r="Q178" s="2" t="n">
        <f aca="false">E178+I178+M178</f>
        <v>6</v>
      </c>
      <c r="R178" s="2" t="n">
        <f aca="false">SUM(O178:Q178)</f>
        <v>689</v>
      </c>
    </row>
    <row r="179" customFormat="false" ht="13.8" hidden="false" customHeight="false" outlineLevel="0" collapsed="false">
      <c r="A179" s="2" t="s">
        <v>195</v>
      </c>
      <c r="B179" s="2" t="n">
        <f aca="false">IFERROR(VLOOKUP(A179,'Test Players'!B$3:$O337,4,0),0)</f>
        <v>10</v>
      </c>
      <c r="C179" s="2" t="n">
        <f aca="false">IFERROR(VLOOKUP(A179,'Test Players'!B$3:$O337,5,0),0)</f>
        <v>428</v>
      </c>
      <c r="D179" s="2" t="n">
        <f aca="false">IFERROR(VLOOKUP(A179,'Test Players'!B$3:$O337,9,0),0)</f>
        <v>0</v>
      </c>
      <c r="E179" s="2" t="n">
        <f aca="false">IFERROR(VLOOKUP(A179,'Test Players'!B$3:$O337,13,0),0)</f>
        <v>6</v>
      </c>
      <c r="F179" s="2" t="n">
        <f aca="false">IFERROR(VLOOKUP(A179,'ODI Players'!B$3:R$243,4,0),0)</f>
        <v>0</v>
      </c>
      <c r="G179" s="2" t="n">
        <f aca="false">IFERROR(VLOOKUP(A179,'ODI Players'!B$3:R$243,7,0),0)</f>
        <v>0</v>
      </c>
      <c r="H179" s="2" t="n">
        <f aca="false">IFERROR(VLOOKUP(A179,'ODI Players'!B$3:R$243,13,0),0)</f>
        <v>0</v>
      </c>
      <c r="I179" s="2" t="n">
        <f aca="false">IFERROR(VLOOKUP(A179,'ODI Players'!B$3:R$243,16,0),0)</f>
        <v>0</v>
      </c>
      <c r="J179" s="2" t="n">
        <f aca="false">IFERROR(VLOOKUP(A179,'T20 Players'!B$3:Q$94,4,0),0)</f>
        <v>0</v>
      </c>
      <c r="K179" s="3" t="n">
        <f aca="false">IFERROR(VLOOKUP(A179,'T20 Players'!B$3:Q$94,5,0),0)</f>
        <v>0</v>
      </c>
      <c r="L179" s="2" t="n">
        <f aca="false">IFERROR(VLOOKUP(A179,'T20 Players'!B$3:Q$94,11,0),0)</f>
        <v>0</v>
      </c>
      <c r="M179" s="3" t="n">
        <f aca="false">IFERROR(VLOOKUP(A179,'T20 Players'!B$3:Q$94,14,0),0)</f>
        <v>0</v>
      </c>
      <c r="N179" s="2" t="n">
        <f aca="false">B179+F179+J179</f>
        <v>10</v>
      </c>
      <c r="O179" s="2" t="n">
        <f aca="false">C179+G179+K179</f>
        <v>428</v>
      </c>
      <c r="P179" s="2" t="n">
        <f aca="false">D179+H179+L179</f>
        <v>0</v>
      </c>
      <c r="Q179" s="2" t="n">
        <f aca="false">E179+I179+M179</f>
        <v>6</v>
      </c>
      <c r="R179" s="2" t="n">
        <f aca="false">SUM(O179:Q179)</f>
        <v>434</v>
      </c>
    </row>
    <row r="180" customFormat="false" ht="13.8" hidden="false" customHeight="false" outlineLevel="0" collapsed="false">
      <c r="A180" s="2" t="s">
        <v>196</v>
      </c>
      <c r="B180" s="2" t="n">
        <f aca="false">IFERROR(VLOOKUP(A180,'Test Players'!B$3:$O468,4,0),0)</f>
        <v>6</v>
      </c>
      <c r="C180" s="2" t="n">
        <f aca="false">IFERROR(VLOOKUP(A180,'Test Players'!B$3:$O468,5,0),0)</f>
        <v>374</v>
      </c>
      <c r="D180" s="2" t="n">
        <f aca="false">IFERROR(VLOOKUP(A180,'Test Players'!B$3:$O468,9,0),0)</f>
        <v>0</v>
      </c>
      <c r="E180" s="2" t="n">
        <f aca="false">IFERROR(VLOOKUP(A180,'Test Players'!B$3:$O468,13,0),0)</f>
        <v>6</v>
      </c>
      <c r="F180" s="2" t="n">
        <f aca="false">IFERROR(VLOOKUP(A180,'ODI Players'!B$3:R$243,4,0),0)</f>
        <v>2</v>
      </c>
      <c r="G180" s="2" t="n">
        <f aca="false">IFERROR(VLOOKUP(A180,'ODI Players'!B$3:R$243,7,0),0)</f>
        <v>46</v>
      </c>
      <c r="H180" s="2" t="n">
        <f aca="false">IFERROR(VLOOKUP(A180,'ODI Players'!B$3:R$243,13,0),0)</f>
        <v>0</v>
      </c>
      <c r="I180" s="2" t="n">
        <f aca="false">IFERROR(VLOOKUP(A180,'ODI Players'!B$3:R$243,16,0),0)</f>
        <v>0</v>
      </c>
      <c r="J180" s="2" t="n">
        <f aca="false">IFERROR(VLOOKUP(A180,'T20 Players'!B$3:Q$94,4,0),0)</f>
        <v>0</v>
      </c>
      <c r="K180" s="3" t="n">
        <f aca="false">IFERROR(VLOOKUP(A180,'T20 Players'!B$3:Q$94,5,0),0)</f>
        <v>0</v>
      </c>
      <c r="L180" s="2" t="n">
        <f aca="false">IFERROR(VLOOKUP(A180,'T20 Players'!B$3:Q$94,11,0),0)</f>
        <v>0</v>
      </c>
      <c r="M180" s="3" t="n">
        <f aca="false">IFERROR(VLOOKUP(A180,'T20 Players'!B$3:Q$94,14,0),0)</f>
        <v>0</v>
      </c>
      <c r="N180" s="2" t="n">
        <f aca="false">B180+F180+J180</f>
        <v>8</v>
      </c>
      <c r="O180" s="2" t="n">
        <f aca="false">C180+G180+K180</f>
        <v>420</v>
      </c>
      <c r="P180" s="2" t="n">
        <f aca="false">D180+H180+L180</f>
        <v>0</v>
      </c>
      <c r="Q180" s="2" t="n">
        <f aca="false">E180+I180+M180</f>
        <v>6</v>
      </c>
      <c r="R180" s="2" t="n">
        <f aca="false">SUM(O180:Q180)</f>
        <v>426</v>
      </c>
    </row>
    <row r="181" customFormat="false" ht="13.8" hidden="false" customHeight="false" outlineLevel="0" collapsed="false">
      <c r="A181" s="2" t="s">
        <v>197</v>
      </c>
      <c r="B181" s="2" t="n">
        <f aca="false">IFERROR(VLOOKUP(A181,'Test Players'!B$3:$O342,4,0),0)</f>
        <v>7</v>
      </c>
      <c r="C181" s="2" t="n">
        <f aca="false">IFERROR(VLOOKUP(A181,'Test Players'!B$3:$O342,5,0),0)</f>
        <v>320</v>
      </c>
      <c r="D181" s="2" t="n">
        <f aca="false">IFERROR(VLOOKUP(A181,'Test Players'!B$3:$O342,9,0),0)</f>
        <v>0</v>
      </c>
      <c r="E181" s="2" t="n">
        <f aca="false">IFERROR(VLOOKUP(A181,'Test Players'!B$3:$O342,13,0),0)</f>
        <v>6</v>
      </c>
      <c r="F181" s="2" t="n">
        <f aca="false">IFERROR(VLOOKUP(A181,'ODI Players'!B$3:R$243,4,0),0)</f>
        <v>0</v>
      </c>
      <c r="G181" s="2" t="n">
        <f aca="false">IFERROR(VLOOKUP(A181,'ODI Players'!B$3:R$243,7,0),0)</f>
        <v>0</v>
      </c>
      <c r="H181" s="2" t="n">
        <f aca="false">IFERROR(VLOOKUP(A181,'ODI Players'!B$3:R$243,13,0),0)</f>
        <v>0</v>
      </c>
      <c r="I181" s="2" t="n">
        <f aca="false">IFERROR(VLOOKUP(A181,'ODI Players'!B$3:R$243,16,0),0)</f>
        <v>0</v>
      </c>
      <c r="J181" s="2" t="n">
        <f aca="false">IFERROR(VLOOKUP(A181,'T20 Players'!B$3:Q$94,4,0),0)</f>
        <v>0</v>
      </c>
      <c r="K181" s="3" t="n">
        <f aca="false">IFERROR(VLOOKUP(A181,'T20 Players'!B$3:Q$94,5,0),0)</f>
        <v>0</v>
      </c>
      <c r="L181" s="2" t="n">
        <f aca="false">IFERROR(VLOOKUP(A181,'T20 Players'!B$3:Q$94,11,0),0)</f>
        <v>0</v>
      </c>
      <c r="M181" s="3" t="n">
        <f aca="false">IFERROR(VLOOKUP(A181,'T20 Players'!B$3:Q$94,14,0),0)</f>
        <v>0</v>
      </c>
      <c r="N181" s="2" t="n">
        <f aca="false">B181+F181+J181</f>
        <v>7</v>
      </c>
      <c r="O181" s="2" t="n">
        <f aca="false">C181+G181+K181</f>
        <v>320</v>
      </c>
      <c r="P181" s="2" t="n">
        <f aca="false">D181+H181+L181</f>
        <v>0</v>
      </c>
      <c r="Q181" s="2" t="n">
        <f aca="false">E181+I181+M181</f>
        <v>6</v>
      </c>
      <c r="R181" s="2" t="n">
        <f aca="false">SUM(O181:Q181)</f>
        <v>326</v>
      </c>
    </row>
    <row r="182" customFormat="false" ht="13.8" hidden="false" customHeight="false" outlineLevel="0" collapsed="false">
      <c r="A182" s="2" t="s">
        <v>198</v>
      </c>
      <c r="B182" s="2" t="n">
        <f aca="false">IFERROR(VLOOKUP(A182,'Test Players'!B$3:$O413,4,0),0)</f>
        <v>3</v>
      </c>
      <c r="C182" s="2" t="n">
        <f aca="false">IFERROR(VLOOKUP(A182,'Test Players'!B$3:$O413,5,0),0)</f>
        <v>254</v>
      </c>
      <c r="D182" s="2" t="n">
        <f aca="false">IFERROR(VLOOKUP(A182,'Test Players'!B$3:$O413,9,0),0)</f>
        <v>0</v>
      </c>
      <c r="E182" s="2" t="n">
        <f aca="false">IFERROR(VLOOKUP(A182,'Test Players'!B$3:$O413,13,0),0)</f>
        <v>6</v>
      </c>
      <c r="F182" s="2" t="n">
        <f aca="false">IFERROR(VLOOKUP(A182,'ODI Players'!B$3:R$243,4,0),0)</f>
        <v>0</v>
      </c>
      <c r="G182" s="2" t="n">
        <f aca="false">IFERROR(VLOOKUP(A182,'ODI Players'!B$3:R$243,7,0),0)</f>
        <v>0</v>
      </c>
      <c r="H182" s="2" t="n">
        <f aca="false">IFERROR(VLOOKUP(A182,'ODI Players'!B$3:R$243,13,0),0)</f>
        <v>0</v>
      </c>
      <c r="I182" s="2" t="n">
        <f aca="false">IFERROR(VLOOKUP(A182,'ODI Players'!B$3:R$243,16,0),0)</f>
        <v>0</v>
      </c>
      <c r="J182" s="2" t="n">
        <f aca="false">IFERROR(VLOOKUP(A182,'T20 Players'!B$3:Q$94,4,0),0)</f>
        <v>0</v>
      </c>
      <c r="K182" s="3" t="n">
        <f aca="false">IFERROR(VLOOKUP(A182,'T20 Players'!B$3:Q$94,5,0),0)</f>
        <v>0</v>
      </c>
      <c r="L182" s="2" t="n">
        <f aca="false">IFERROR(VLOOKUP(A182,'T20 Players'!B$3:Q$94,11,0),0)</f>
        <v>0</v>
      </c>
      <c r="M182" s="3" t="n">
        <f aca="false">IFERROR(VLOOKUP(A182,'T20 Players'!B$3:Q$94,14,0),0)</f>
        <v>0</v>
      </c>
      <c r="N182" s="2" t="n">
        <f aca="false">B182+F182+J182</f>
        <v>3</v>
      </c>
      <c r="O182" s="2" t="n">
        <f aca="false">C182+G182+K182</f>
        <v>254</v>
      </c>
      <c r="P182" s="2" t="n">
        <f aca="false">D182+H182+L182</f>
        <v>0</v>
      </c>
      <c r="Q182" s="2" t="n">
        <f aca="false">E182+I182+M182</f>
        <v>6</v>
      </c>
      <c r="R182" s="2" t="n">
        <f aca="false">SUM(O182:Q182)</f>
        <v>260</v>
      </c>
    </row>
    <row r="183" customFormat="false" ht="13.8" hidden="false" customHeight="false" outlineLevel="0" collapsed="false">
      <c r="A183" s="2" t="s">
        <v>199</v>
      </c>
      <c r="B183" s="2" t="n">
        <f aca="false">IFERROR(VLOOKUP(A183,'Test Players'!B$3:$O687,4,0),0)</f>
        <v>0</v>
      </c>
      <c r="C183" s="2" t="n">
        <f aca="false">IFERROR(VLOOKUP(A183,'Test Players'!B$3:$O687,5,0),0)</f>
        <v>0</v>
      </c>
      <c r="D183" s="2" t="n">
        <f aca="false">IFERROR(VLOOKUP(A183,'Test Players'!B$3:$O687,9,0),0)</f>
        <v>0</v>
      </c>
      <c r="E183" s="2" t="n">
        <f aca="false">IFERROR(VLOOKUP(A183,'Test Players'!B$3:$O687,13,0),0)</f>
        <v>0</v>
      </c>
      <c r="F183" s="2" t="n">
        <f aca="false">IFERROR(VLOOKUP(A183,'ODI Players'!B$3:R$243,4,0),0)</f>
        <v>16</v>
      </c>
      <c r="G183" s="2" t="n">
        <f aca="false">IFERROR(VLOOKUP(A183,'ODI Players'!B$3:R$243,7,0),0)</f>
        <v>218</v>
      </c>
      <c r="H183" s="2" t="n">
        <f aca="false">IFERROR(VLOOKUP(A183,'ODI Players'!B$3:R$243,13,0),0)</f>
        <v>0</v>
      </c>
      <c r="I183" s="2" t="n">
        <f aca="false">IFERROR(VLOOKUP(A183,'ODI Players'!B$3:R$243,16,0),0)</f>
        <v>6</v>
      </c>
      <c r="J183" s="2" t="n">
        <f aca="false">IFERROR(VLOOKUP(A183,'T20 Players'!B$3:Q$94,4,0),0)</f>
        <v>0</v>
      </c>
      <c r="K183" s="3" t="n">
        <f aca="false">IFERROR(VLOOKUP(A183,'T20 Players'!B$3:Q$94,5,0),0)</f>
        <v>0</v>
      </c>
      <c r="L183" s="2" t="n">
        <f aca="false">IFERROR(VLOOKUP(A183,'T20 Players'!B$3:Q$94,11,0),0)</f>
        <v>0</v>
      </c>
      <c r="M183" s="3" t="n">
        <f aca="false">IFERROR(VLOOKUP(A183,'T20 Players'!B$3:Q$94,14,0),0)</f>
        <v>0</v>
      </c>
      <c r="N183" s="2" t="n">
        <f aca="false">B183+F183+J183</f>
        <v>16</v>
      </c>
      <c r="O183" s="2" t="n">
        <f aca="false">C183+G183+K183</f>
        <v>218</v>
      </c>
      <c r="P183" s="2" t="n">
        <f aca="false">D183+H183+L183</f>
        <v>0</v>
      </c>
      <c r="Q183" s="2" t="n">
        <f aca="false">E183+I183+M183</f>
        <v>6</v>
      </c>
      <c r="R183" s="2" t="n">
        <f aca="false">SUM(O183:Q183)</f>
        <v>224</v>
      </c>
    </row>
    <row r="184" customFormat="false" ht="13.8" hidden="false" customHeight="false" outlineLevel="0" collapsed="false">
      <c r="A184" s="2" t="s">
        <v>200</v>
      </c>
      <c r="B184" s="2" t="n">
        <f aca="false">IFERROR(VLOOKUP(A184,'Test Players'!B$3:$O451,4,0),0)</f>
        <v>0</v>
      </c>
      <c r="C184" s="2" t="n">
        <f aca="false">IFERROR(VLOOKUP(A184,'Test Players'!B$3:$O451,5,0),0)</f>
        <v>0</v>
      </c>
      <c r="D184" s="2" t="n">
        <f aca="false">IFERROR(VLOOKUP(A184,'Test Players'!B$3:$O451,9,0),0)</f>
        <v>0</v>
      </c>
      <c r="E184" s="2" t="n">
        <f aca="false">IFERROR(VLOOKUP(A184,'Test Players'!B$3:$O451,13,0),0)</f>
        <v>0</v>
      </c>
      <c r="F184" s="2" t="n">
        <f aca="false">IFERROR(VLOOKUP(A184,'ODI Players'!B$3:R$243,4,0),0)</f>
        <v>10</v>
      </c>
      <c r="G184" s="2" t="n">
        <f aca="false">IFERROR(VLOOKUP(A184,'ODI Players'!B$3:R$243,7,0),0)</f>
        <v>158</v>
      </c>
      <c r="H184" s="2" t="n">
        <f aca="false">IFERROR(VLOOKUP(A184,'ODI Players'!B$3:R$243,13,0),0)</f>
        <v>0</v>
      </c>
      <c r="I184" s="2" t="n">
        <f aca="false">IFERROR(VLOOKUP(A184,'ODI Players'!B$3:R$243,16,0),0)</f>
        <v>6</v>
      </c>
      <c r="J184" s="2" t="n">
        <f aca="false">IFERROR(VLOOKUP(A184,'T20 Players'!B$3:Q$94,4,0),0)</f>
        <v>0</v>
      </c>
      <c r="K184" s="3" t="n">
        <f aca="false">IFERROR(VLOOKUP(A184,'T20 Players'!B$3:Q$94,5,0),0)</f>
        <v>0</v>
      </c>
      <c r="L184" s="2" t="n">
        <f aca="false">IFERROR(VLOOKUP(A184,'T20 Players'!B$3:Q$94,11,0),0)</f>
        <v>0</v>
      </c>
      <c r="M184" s="3" t="n">
        <f aca="false">IFERROR(VLOOKUP(A184,'T20 Players'!B$3:Q$94,14,0),0)</f>
        <v>0</v>
      </c>
      <c r="N184" s="2" t="n">
        <f aca="false">B184+F184+J184</f>
        <v>10</v>
      </c>
      <c r="O184" s="2" t="n">
        <f aca="false">C184+G184+K184</f>
        <v>158</v>
      </c>
      <c r="P184" s="2" t="n">
        <f aca="false">D184+H184+L184</f>
        <v>0</v>
      </c>
      <c r="Q184" s="2" t="n">
        <f aca="false">E184+I184+M184</f>
        <v>6</v>
      </c>
      <c r="R184" s="2" t="n">
        <f aca="false">SUM(O184:Q184)</f>
        <v>164</v>
      </c>
    </row>
    <row r="185" customFormat="false" ht="13.8" hidden="false" customHeight="false" outlineLevel="0" collapsed="false">
      <c r="A185" s="2" t="s">
        <v>201</v>
      </c>
      <c r="B185" s="2" t="n">
        <f aca="false">IFERROR(VLOOKUP(A185,'Test Players'!B$3:$O394,4,0),0)</f>
        <v>6</v>
      </c>
      <c r="C185" s="2" t="n">
        <f aca="false">IFERROR(VLOOKUP(A185,'Test Players'!B$3:$O394,5,0),0)</f>
        <v>129</v>
      </c>
      <c r="D185" s="2" t="n">
        <f aca="false">IFERROR(VLOOKUP(A185,'Test Players'!B$3:$O394,9,0),0)</f>
        <v>0</v>
      </c>
      <c r="E185" s="2" t="n">
        <f aca="false">IFERROR(VLOOKUP(A185,'Test Players'!B$3:$O394,13,0),0)</f>
        <v>6</v>
      </c>
      <c r="F185" s="2" t="n">
        <f aca="false">IFERROR(VLOOKUP(A185,'ODI Players'!B$3:R$243,4,0),0)</f>
        <v>0</v>
      </c>
      <c r="G185" s="2" t="n">
        <f aca="false">IFERROR(VLOOKUP(A185,'ODI Players'!B$3:R$243,7,0),0)</f>
        <v>0</v>
      </c>
      <c r="H185" s="2" t="n">
        <f aca="false">IFERROR(VLOOKUP(A185,'ODI Players'!B$3:R$243,13,0),0)</f>
        <v>0</v>
      </c>
      <c r="I185" s="2" t="n">
        <f aca="false">IFERROR(VLOOKUP(A185,'ODI Players'!B$3:R$243,16,0),0)</f>
        <v>0</v>
      </c>
      <c r="J185" s="2" t="n">
        <f aca="false">IFERROR(VLOOKUP(A185,'T20 Players'!B$3:Q$94,4,0),0)</f>
        <v>0</v>
      </c>
      <c r="K185" s="3" t="n">
        <f aca="false">IFERROR(VLOOKUP(A185,'T20 Players'!B$3:Q$94,5,0),0)</f>
        <v>0</v>
      </c>
      <c r="L185" s="2" t="n">
        <f aca="false">IFERROR(VLOOKUP(A185,'T20 Players'!B$3:Q$94,11,0),0)</f>
        <v>0</v>
      </c>
      <c r="M185" s="3" t="n">
        <f aca="false">IFERROR(VLOOKUP(A185,'T20 Players'!B$3:Q$94,14,0),0)</f>
        <v>0</v>
      </c>
      <c r="N185" s="2" t="n">
        <f aca="false">B185+F185+J185</f>
        <v>6</v>
      </c>
      <c r="O185" s="2" t="n">
        <f aca="false">C185+G185+K185</f>
        <v>129</v>
      </c>
      <c r="P185" s="2" t="n">
        <f aca="false">D185+H185+L185</f>
        <v>0</v>
      </c>
      <c r="Q185" s="2" t="n">
        <f aca="false">E185+I185+M185</f>
        <v>6</v>
      </c>
      <c r="R185" s="2" t="n">
        <f aca="false">SUM(O185:Q185)</f>
        <v>135</v>
      </c>
    </row>
    <row r="186" customFormat="false" ht="13.8" hidden="false" customHeight="false" outlineLevel="0" collapsed="false">
      <c r="A186" s="2" t="s">
        <v>202</v>
      </c>
      <c r="B186" s="2" t="n">
        <f aca="false">IFERROR(VLOOKUP(A186,'Test Players'!B$3:$O481,4,0),0)</f>
        <v>4</v>
      </c>
      <c r="C186" s="2" t="n">
        <f aca="false">IFERROR(VLOOKUP(A186,'Test Players'!B$3:$O481,5,0),0)</f>
        <v>51</v>
      </c>
      <c r="D186" s="2" t="n">
        <f aca="false">IFERROR(VLOOKUP(A186,'Test Players'!B$3:$O481,9,0),0)</f>
        <v>0</v>
      </c>
      <c r="E186" s="2" t="n">
        <f aca="false">IFERROR(VLOOKUP(A186,'Test Players'!B$3:$O481,13,0),0)</f>
        <v>6</v>
      </c>
      <c r="F186" s="2" t="n">
        <f aca="false">IFERROR(VLOOKUP(A186,'ODI Players'!B$3:R$243,4,0),0)</f>
        <v>0</v>
      </c>
      <c r="G186" s="2" t="n">
        <f aca="false">IFERROR(VLOOKUP(A186,'ODI Players'!B$3:R$243,7,0),0)</f>
        <v>0</v>
      </c>
      <c r="H186" s="2" t="n">
        <f aca="false">IFERROR(VLOOKUP(A186,'ODI Players'!B$3:R$243,13,0),0)</f>
        <v>0</v>
      </c>
      <c r="I186" s="2" t="n">
        <f aca="false">IFERROR(VLOOKUP(A186,'ODI Players'!B$3:R$243,16,0),0)</f>
        <v>0</v>
      </c>
      <c r="J186" s="2" t="n">
        <f aca="false">IFERROR(VLOOKUP(A186,'T20 Players'!B$3:Q$94,4,0),0)</f>
        <v>0</v>
      </c>
      <c r="K186" s="3" t="n">
        <f aca="false">IFERROR(VLOOKUP(A186,'T20 Players'!B$3:Q$94,5,0),0)</f>
        <v>0</v>
      </c>
      <c r="L186" s="2" t="n">
        <f aca="false">IFERROR(VLOOKUP(A186,'T20 Players'!B$3:Q$94,11,0),0)</f>
        <v>0</v>
      </c>
      <c r="M186" s="3" t="n">
        <f aca="false">IFERROR(VLOOKUP(A186,'T20 Players'!B$3:Q$94,14,0),0)</f>
        <v>0</v>
      </c>
      <c r="N186" s="2" t="n">
        <f aca="false">B186+F186+J186</f>
        <v>4</v>
      </c>
      <c r="O186" s="2" t="n">
        <f aca="false">C186+G186+K186</f>
        <v>51</v>
      </c>
      <c r="P186" s="2" t="n">
        <f aca="false">D186+H186+L186</f>
        <v>0</v>
      </c>
      <c r="Q186" s="2" t="n">
        <f aca="false">E186+I186+M186</f>
        <v>6</v>
      </c>
      <c r="R186" s="2" t="n">
        <f aca="false">SUM(O186:Q186)</f>
        <v>57</v>
      </c>
    </row>
    <row r="187" customFormat="false" ht="13.8" hidden="false" customHeight="false" outlineLevel="0" collapsed="false">
      <c r="A187" s="2" t="s">
        <v>203</v>
      </c>
      <c r="B187" s="2" t="n">
        <f aca="false">IFERROR(VLOOKUP(A187,'Test Players'!B$3:$O386,4,0),0)</f>
        <v>5</v>
      </c>
      <c r="C187" s="2" t="n">
        <f aca="false">IFERROR(VLOOKUP(A187,'Test Players'!B$3:$O386,5,0),0)</f>
        <v>60</v>
      </c>
      <c r="D187" s="2" t="n">
        <f aca="false">IFERROR(VLOOKUP(A187,'Test Players'!B$3:$O386,9,0),0)</f>
        <v>11</v>
      </c>
      <c r="E187" s="2" t="n">
        <f aca="false">IFERROR(VLOOKUP(A187,'Test Players'!B$3:$O386,13,0),0)</f>
        <v>5</v>
      </c>
      <c r="F187" s="2" t="n">
        <f aca="false">IFERROR(VLOOKUP(A187,'ODI Players'!B$3:R$243,4,0),0)</f>
        <v>0</v>
      </c>
      <c r="G187" s="2" t="n">
        <f aca="false">IFERROR(VLOOKUP(A187,'ODI Players'!B$3:R$243,7,0),0)</f>
        <v>0</v>
      </c>
      <c r="H187" s="2" t="n">
        <f aca="false">IFERROR(VLOOKUP(A187,'ODI Players'!B$3:R$243,13,0),0)</f>
        <v>0</v>
      </c>
      <c r="I187" s="2" t="n">
        <f aca="false">IFERROR(VLOOKUP(A187,'ODI Players'!B$3:R$243,16,0),0)</f>
        <v>0</v>
      </c>
      <c r="J187" s="2" t="n">
        <f aca="false">IFERROR(VLOOKUP(A187,'T20 Players'!B$3:Q$94,4,0),0)</f>
        <v>0</v>
      </c>
      <c r="K187" s="3" t="n">
        <f aca="false">IFERROR(VLOOKUP(A187,'T20 Players'!B$3:Q$94,5,0),0)</f>
        <v>0</v>
      </c>
      <c r="L187" s="2" t="n">
        <f aca="false">IFERROR(VLOOKUP(A187,'T20 Players'!B$3:Q$94,11,0),0)</f>
        <v>0</v>
      </c>
      <c r="M187" s="3" t="n">
        <f aca="false">IFERROR(VLOOKUP(A187,'T20 Players'!B$3:Q$94,14,0),0)</f>
        <v>0</v>
      </c>
      <c r="N187" s="2" t="n">
        <f aca="false">B187+F187+J187</f>
        <v>5</v>
      </c>
      <c r="O187" s="2" t="n">
        <f aca="false">C187+G187+K187</f>
        <v>60</v>
      </c>
      <c r="P187" s="2" t="n">
        <f aca="false">D187+H187+L187</f>
        <v>11</v>
      </c>
      <c r="Q187" s="2" t="n">
        <f aca="false">E187+I187+M187</f>
        <v>5</v>
      </c>
      <c r="R187" s="2" t="n">
        <f aca="false">SUM(O187:Q187)</f>
        <v>76</v>
      </c>
    </row>
    <row r="188" customFormat="false" ht="13.8" hidden="false" customHeight="false" outlineLevel="0" collapsed="false">
      <c r="A188" s="2" t="s">
        <v>204</v>
      </c>
      <c r="B188" s="2" t="n">
        <f aca="false">IFERROR(VLOOKUP(A188,'Test Players'!B$3:$O462,4,0),0)</f>
        <v>0</v>
      </c>
      <c r="C188" s="2" t="n">
        <f aca="false">IFERROR(VLOOKUP(A188,'Test Players'!B$3:$O462,5,0),0)</f>
        <v>0</v>
      </c>
      <c r="D188" s="2" t="n">
        <f aca="false">IFERROR(VLOOKUP(A188,'Test Players'!B$3:$O462,9,0),0)</f>
        <v>0</v>
      </c>
      <c r="E188" s="2" t="n">
        <f aca="false">IFERROR(VLOOKUP(A188,'Test Players'!B$3:$O462,13,0),0)</f>
        <v>0</v>
      </c>
      <c r="F188" s="2" t="n">
        <f aca="false">IFERROR(VLOOKUP(A188,'ODI Players'!B$3:R$243,4,0),0)</f>
        <v>4</v>
      </c>
      <c r="G188" s="2" t="n">
        <f aca="false">IFERROR(VLOOKUP(A188,'ODI Players'!B$3:R$243,7,0),0)</f>
        <v>35</v>
      </c>
      <c r="H188" s="2" t="n">
        <f aca="false">IFERROR(VLOOKUP(A188,'ODI Players'!B$3:R$243,13,0),0)</f>
        <v>1</v>
      </c>
      <c r="I188" s="2" t="n">
        <f aca="false">IFERROR(VLOOKUP(A188,'ODI Players'!B$3:R$243,16,0),0)</f>
        <v>3</v>
      </c>
      <c r="J188" s="2" t="n">
        <f aca="false">IFERROR(VLOOKUP(A188,'T20 Players'!B$3:Q$94,4,0),0)</f>
        <v>4</v>
      </c>
      <c r="K188" s="3" t="n">
        <f aca="false">IFERROR(VLOOKUP(A188,'T20 Players'!B$3:Q$94,5,0),0)</f>
        <v>0</v>
      </c>
      <c r="L188" s="2" t="n">
        <f aca="false">IFERROR(VLOOKUP(A188,'T20 Players'!B$3:Q$94,11,0),0)</f>
        <v>4</v>
      </c>
      <c r="M188" s="3" t="n">
        <f aca="false">IFERROR(VLOOKUP(A188,'T20 Players'!B$3:Q$94,14,0),0)</f>
        <v>2</v>
      </c>
      <c r="N188" s="2" t="n">
        <f aca="false">B188+F188+J188</f>
        <v>8</v>
      </c>
      <c r="O188" s="2" t="n">
        <f aca="false">C188+G188+K188</f>
        <v>35</v>
      </c>
      <c r="P188" s="2" t="n">
        <f aca="false">D188+H188+L188</f>
        <v>5</v>
      </c>
      <c r="Q188" s="2" t="n">
        <f aca="false">E188+I188+M188</f>
        <v>5</v>
      </c>
      <c r="R188" s="2" t="n">
        <f aca="false">SUM(O188:Q188)</f>
        <v>45</v>
      </c>
    </row>
    <row r="189" customFormat="false" ht="13.8" hidden="false" customHeight="false" outlineLevel="0" collapsed="false">
      <c r="A189" s="2" t="s">
        <v>205</v>
      </c>
      <c r="B189" s="2" t="n">
        <f aca="false">IFERROR(VLOOKUP(A189,'Test Players'!B$3:$O642,4,0),0)</f>
        <v>10</v>
      </c>
      <c r="C189" s="2" t="n">
        <f aca="false">IFERROR(VLOOKUP(A189,'Test Players'!B$3:$O642,5,0),0)</f>
        <v>550</v>
      </c>
      <c r="D189" s="2" t="n">
        <f aca="false">IFERROR(VLOOKUP(A189,'Test Players'!B$3:$O642,9,0),0)</f>
        <v>1</v>
      </c>
      <c r="E189" s="2" t="n">
        <f aca="false">IFERROR(VLOOKUP(A189,'Test Players'!B$3:$O642,13,0),0)</f>
        <v>4</v>
      </c>
      <c r="F189" s="2" t="n">
        <f aca="false">IFERROR(VLOOKUP(A189,'ODI Players'!B$3:R$243,4,0),0)</f>
        <v>3</v>
      </c>
      <c r="G189" s="2" t="n">
        <f aca="false">IFERROR(VLOOKUP(A189,'ODI Players'!B$3:R$243,7,0),0)</f>
        <v>100</v>
      </c>
      <c r="H189" s="2" t="n">
        <f aca="false">IFERROR(VLOOKUP(A189,'ODI Players'!B$3:R$243,13,0),0)</f>
        <v>0</v>
      </c>
      <c r="I189" s="2" t="n">
        <f aca="false">IFERROR(VLOOKUP(A189,'ODI Players'!B$3:R$243,16,0),0)</f>
        <v>1</v>
      </c>
      <c r="J189" s="2" t="n">
        <f aca="false">IFERROR(VLOOKUP(A189,'T20 Players'!B$3:Q$94,4,0),0)</f>
        <v>0</v>
      </c>
      <c r="K189" s="3" t="n">
        <f aca="false">IFERROR(VLOOKUP(A189,'T20 Players'!B$3:Q$94,5,0),0)</f>
        <v>0</v>
      </c>
      <c r="L189" s="2" t="n">
        <f aca="false">IFERROR(VLOOKUP(A189,'T20 Players'!B$3:Q$94,11,0),0)</f>
        <v>0</v>
      </c>
      <c r="M189" s="3" t="n">
        <f aca="false">IFERROR(VLOOKUP(A189,'T20 Players'!B$3:Q$94,14,0),0)</f>
        <v>0</v>
      </c>
      <c r="N189" s="2" t="n">
        <f aca="false">B189+F189+J189</f>
        <v>13</v>
      </c>
      <c r="O189" s="2" t="n">
        <f aca="false">C189+G189+K189</f>
        <v>650</v>
      </c>
      <c r="P189" s="2" t="n">
        <f aca="false">D189+H189+L189</f>
        <v>1</v>
      </c>
      <c r="Q189" s="2" t="n">
        <f aca="false">E189+I189+M189</f>
        <v>5</v>
      </c>
      <c r="R189" s="2" t="n">
        <f aca="false">SUM(O189:Q189)</f>
        <v>656</v>
      </c>
    </row>
    <row r="190" customFormat="false" ht="13.8" hidden="false" customHeight="false" outlineLevel="0" collapsed="false">
      <c r="A190" s="2" t="s">
        <v>206</v>
      </c>
      <c r="B190" s="2" t="n">
        <f aca="false">IFERROR(VLOOKUP(A190,'Test Players'!B$3:$O589,4,0),0)</f>
        <v>0</v>
      </c>
      <c r="C190" s="2" t="n">
        <f aca="false">IFERROR(VLOOKUP(A190,'Test Players'!B$3:$O589,5,0),0)</f>
        <v>0</v>
      </c>
      <c r="D190" s="2" t="n">
        <f aca="false">IFERROR(VLOOKUP(A190,'Test Players'!B$3:$O589,9,0),0)</f>
        <v>0</v>
      </c>
      <c r="E190" s="2" t="n">
        <f aca="false">IFERROR(VLOOKUP(A190,'Test Players'!B$3:$O589,13,0),0)</f>
        <v>0</v>
      </c>
      <c r="F190" s="2" t="n">
        <f aca="false">IFERROR(VLOOKUP(A190,'ODI Players'!B$3:R$243,4,0),0)</f>
        <v>11</v>
      </c>
      <c r="G190" s="2" t="n">
        <f aca="false">IFERROR(VLOOKUP(A190,'ODI Players'!B$3:R$243,7,0),0)</f>
        <v>151</v>
      </c>
      <c r="H190" s="2" t="n">
        <f aca="false">IFERROR(VLOOKUP(A190,'ODI Players'!B$3:R$243,13,0),0)</f>
        <v>1</v>
      </c>
      <c r="I190" s="2" t="n">
        <f aca="false">IFERROR(VLOOKUP(A190,'ODI Players'!B$3:R$243,16,0),0)</f>
        <v>5</v>
      </c>
      <c r="J190" s="2" t="n">
        <f aca="false">IFERROR(VLOOKUP(A190,'T20 Players'!B$3:Q$94,4,0),0)</f>
        <v>0</v>
      </c>
      <c r="K190" s="3" t="n">
        <f aca="false">IFERROR(VLOOKUP(A190,'T20 Players'!B$3:Q$94,5,0),0)</f>
        <v>0</v>
      </c>
      <c r="L190" s="2" t="n">
        <f aca="false">IFERROR(VLOOKUP(A190,'T20 Players'!B$3:Q$94,11,0),0)</f>
        <v>0</v>
      </c>
      <c r="M190" s="3" t="n">
        <f aca="false">IFERROR(VLOOKUP(A190,'T20 Players'!B$3:Q$94,14,0),0)</f>
        <v>0</v>
      </c>
      <c r="N190" s="2" t="n">
        <f aca="false">B190+F190+J190</f>
        <v>11</v>
      </c>
      <c r="O190" s="2" t="n">
        <f aca="false">C190+G190+K190</f>
        <v>151</v>
      </c>
      <c r="P190" s="2" t="n">
        <f aca="false">D190+H190+L190</f>
        <v>1</v>
      </c>
      <c r="Q190" s="2" t="n">
        <f aca="false">E190+I190+M190</f>
        <v>5</v>
      </c>
      <c r="R190" s="2" t="n">
        <f aca="false">SUM(O190:Q190)</f>
        <v>157</v>
      </c>
    </row>
    <row r="191" customFormat="false" ht="13.8" hidden="false" customHeight="false" outlineLevel="0" collapsed="false">
      <c r="A191" s="2" t="s">
        <v>207</v>
      </c>
      <c r="B191" s="2" t="n">
        <f aca="false">IFERROR(VLOOKUP(A191,'Test Players'!B$3:$O318,4,0),0)</f>
        <v>5</v>
      </c>
      <c r="C191" s="2" t="n">
        <f aca="false">IFERROR(VLOOKUP(A191,'Test Players'!B$3:$O318,5,0),0)</f>
        <v>339</v>
      </c>
      <c r="D191" s="2" t="n">
        <f aca="false">IFERROR(VLOOKUP(A191,'Test Players'!B$3:$O318,9,0),0)</f>
        <v>0</v>
      </c>
      <c r="E191" s="2" t="n">
        <f aca="false">IFERROR(VLOOKUP(A191,'Test Players'!B$3:$O318,13,0),0)</f>
        <v>2</v>
      </c>
      <c r="F191" s="2" t="n">
        <f aca="false">IFERROR(VLOOKUP(A191,'ODI Players'!B$3:R$243,4,0),0)</f>
        <v>6</v>
      </c>
      <c r="G191" s="2" t="n">
        <f aca="false">IFERROR(VLOOKUP(A191,'ODI Players'!B$3:R$243,7,0),0)</f>
        <v>189</v>
      </c>
      <c r="H191" s="2" t="n">
        <f aca="false">IFERROR(VLOOKUP(A191,'ODI Players'!B$3:R$243,13,0),0)</f>
        <v>0</v>
      </c>
      <c r="I191" s="2" t="n">
        <f aca="false">IFERROR(VLOOKUP(A191,'ODI Players'!B$3:R$243,16,0),0)</f>
        <v>2</v>
      </c>
      <c r="J191" s="2" t="n">
        <f aca="false">IFERROR(VLOOKUP(A191,'T20 Players'!B$3:Q$94,4,0),0)</f>
        <v>1</v>
      </c>
      <c r="K191" s="3" t="n">
        <f aca="false">IFERROR(VLOOKUP(A191,'T20 Players'!B$3:Q$94,5,0),0)</f>
        <v>0</v>
      </c>
      <c r="L191" s="2" t="n">
        <f aca="false">IFERROR(VLOOKUP(A191,'T20 Players'!B$3:Q$94,11,0),0)</f>
        <v>0</v>
      </c>
      <c r="M191" s="3" t="n">
        <f aca="false">IFERROR(VLOOKUP(A191,'T20 Players'!B$3:Q$94,14,0),0)</f>
        <v>1</v>
      </c>
      <c r="N191" s="2" t="n">
        <f aca="false">B191+F191+J191</f>
        <v>12</v>
      </c>
      <c r="O191" s="2" t="n">
        <f aca="false">C191+G191+K191</f>
        <v>528</v>
      </c>
      <c r="P191" s="2" t="n">
        <f aca="false">D191+H191+L191</f>
        <v>0</v>
      </c>
      <c r="Q191" s="2" t="n">
        <f aca="false">E191+I191+M191</f>
        <v>5</v>
      </c>
      <c r="R191" s="2" t="n">
        <f aca="false">SUM(O191:Q191)</f>
        <v>533</v>
      </c>
    </row>
    <row r="192" customFormat="false" ht="13.8" hidden="false" customHeight="false" outlineLevel="0" collapsed="false">
      <c r="A192" s="2" t="s">
        <v>208</v>
      </c>
      <c r="B192" s="2" t="n">
        <f aca="false">IFERROR(VLOOKUP(A192,'Test Players'!B$3:$O326,4,0),0)</f>
        <v>8</v>
      </c>
      <c r="C192" s="2" t="n">
        <f aca="false">IFERROR(VLOOKUP(A192,'Test Players'!B$3:$O326,5,0),0)</f>
        <v>414</v>
      </c>
      <c r="D192" s="2" t="n">
        <f aca="false">IFERROR(VLOOKUP(A192,'Test Players'!B$3:$O326,9,0),0)</f>
        <v>0</v>
      </c>
      <c r="E192" s="2" t="n">
        <f aca="false">IFERROR(VLOOKUP(A192,'Test Players'!B$3:$O326,13,0),0)</f>
        <v>5</v>
      </c>
      <c r="F192" s="2" t="n">
        <f aca="false">IFERROR(VLOOKUP(A192,'ODI Players'!B$3:R$243,4,0),0)</f>
        <v>3</v>
      </c>
      <c r="G192" s="2" t="n">
        <f aca="false">IFERROR(VLOOKUP(A192,'ODI Players'!B$3:R$243,7,0),0)</f>
        <v>49</v>
      </c>
      <c r="H192" s="2" t="n">
        <f aca="false">IFERROR(VLOOKUP(A192,'ODI Players'!B$3:R$243,13,0),0)</f>
        <v>0</v>
      </c>
      <c r="I192" s="2" t="n">
        <f aca="false">IFERROR(VLOOKUP(A192,'ODI Players'!B$3:R$243,16,0),0)</f>
        <v>0</v>
      </c>
      <c r="J192" s="2" t="n">
        <f aca="false">IFERROR(VLOOKUP(A192,'T20 Players'!B$3:Q$94,4,0),0)</f>
        <v>0</v>
      </c>
      <c r="K192" s="3" t="n">
        <f aca="false">IFERROR(VLOOKUP(A192,'T20 Players'!B$3:Q$94,5,0),0)</f>
        <v>0</v>
      </c>
      <c r="L192" s="2" t="n">
        <f aca="false">IFERROR(VLOOKUP(A192,'T20 Players'!B$3:Q$94,11,0),0)</f>
        <v>0</v>
      </c>
      <c r="M192" s="3" t="n">
        <f aca="false">IFERROR(VLOOKUP(A192,'T20 Players'!B$3:Q$94,14,0),0)</f>
        <v>0</v>
      </c>
      <c r="N192" s="2" t="n">
        <f aca="false">B192+F192+J192</f>
        <v>11</v>
      </c>
      <c r="O192" s="2" t="n">
        <f aca="false">C192+G192+K192</f>
        <v>463</v>
      </c>
      <c r="P192" s="2" t="n">
        <f aca="false">D192+H192+L192</f>
        <v>0</v>
      </c>
      <c r="Q192" s="2" t="n">
        <f aca="false">E192+I192+M192</f>
        <v>5</v>
      </c>
      <c r="R192" s="2" t="n">
        <f aca="false">SUM(O192:Q192)</f>
        <v>468</v>
      </c>
    </row>
    <row r="193" customFormat="false" ht="13.8" hidden="false" customHeight="false" outlineLevel="0" collapsed="false">
      <c r="A193" s="2" t="s">
        <v>209</v>
      </c>
      <c r="B193" s="2" t="n">
        <f aca="false">IFERROR(VLOOKUP(A193,'Test Players'!B$3:$O401,4,0),0)</f>
        <v>11</v>
      </c>
      <c r="C193" s="2" t="n">
        <f aca="false">IFERROR(VLOOKUP(A193,'Test Players'!B$3:$O401,5,0),0)</f>
        <v>350</v>
      </c>
      <c r="D193" s="2" t="n">
        <f aca="false">IFERROR(VLOOKUP(A193,'Test Players'!B$3:$O401,9,0),0)</f>
        <v>0</v>
      </c>
      <c r="E193" s="2" t="n">
        <f aca="false">IFERROR(VLOOKUP(A193,'Test Players'!B$3:$O401,13,0),0)</f>
        <v>5</v>
      </c>
      <c r="F193" s="2" t="n">
        <f aca="false">IFERROR(VLOOKUP(A193,'ODI Players'!B$3:R$243,4,0),0)</f>
        <v>0</v>
      </c>
      <c r="G193" s="2" t="n">
        <f aca="false">IFERROR(VLOOKUP(A193,'ODI Players'!B$3:R$243,7,0),0)</f>
        <v>0</v>
      </c>
      <c r="H193" s="2" t="n">
        <f aca="false">IFERROR(VLOOKUP(A193,'ODI Players'!B$3:R$243,13,0),0)</f>
        <v>0</v>
      </c>
      <c r="I193" s="2" t="n">
        <f aca="false">IFERROR(VLOOKUP(A193,'ODI Players'!B$3:R$243,16,0),0)</f>
        <v>0</v>
      </c>
      <c r="J193" s="2" t="n">
        <f aca="false">IFERROR(VLOOKUP(A193,'T20 Players'!B$3:Q$94,4,0),0)</f>
        <v>0</v>
      </c>
      <c r="K193" s="3" t="n">
        <f aca="false">IFERROR(VLOOKUP(A193,'T20 Players'!B$3:Q$94,5,0),0)</f>
        <v>0</v>
      </c>
      <c r="L193" s="2" t="n">
        <f aca="false">IFERROR(VLOOKUP(A193,'T20 Players'!B$3:Q$94,11,0),0)</f>
        <v>0</v>
      </c>
      <c r="M193" s="3" t="n">
        <f aca="false">IFERROR(VLOOKUP(A193,'T20 Players'!B$3:Q$94,14,0),0)</f>
        <v>0</v>
      </c>
      <c r="N193" s="2" t="n">
        <f aca="false">B193+F193+J193</f>
        <v>11</v>
      </c>
      <c r="O193" s="2" t="n">
        <f aca="false">C193+G193+K193</f>
        <v>350</v>
      </c>
      <c r="P193" s="2" t="n">
        <f aca="false">D193+H193+L193</f>
        <v>0</v>
      </c>
      <c r="Q193" s="2" t="n">
        <f aca="false">E193+I193+M193</f>
        <v>5</v>
      </c>
      <c r="R193" s="2" t="n">
        <f aca="false">SUM(O193:Q193)</f>
        <v>355</v>
      </c>
    </row>
    <row r="194" customFormat="false" ht="13.8" hidden="false" customHeight="false" outlineLevel="0" collapsed="false">
      <c r="A194" s="2" t="s">
        <v>210</v>
      </c>
      <c r="B194" s="2" t="n">
        <f aca="false">IFERROR(VLOOKUP(A194,'Test Players'!B$3:$O429,4,0),0)</f>
        <v>1</v>
      </c>
      <c r="C194" s="2" t="n">
        <f aca="false">IFERROR(VLOOKUP(A194,'Test Players'!B$3:$O429,5,0),0)</f>
        <v>7</v>
      </c>
      <c r="D194" s="2" t="n">
        <f aca="false">IFERROR(VLOOKUP(A194,'Test Players'!B$3:$O429,9,0),0)</f>
        <v>0</v>
      </c>
      <c r="E194" s="2" t="n">
        <f aca="false">IFERROR(VLOOKUP(A194,'Test Players'!B$3:$O429,13,0),0)</f>
        <v>1</v>
      </c>
      <c r="F194" s="2" t="n">
        <f aca="false">IFERROR(VLOOKUP(A194,'ODI Players'!B$3:R$243,4,0),0)</f>
        <v>10</v>
      </c>
      <c r="G194" s="2" t="n">
        <f aca="false">IFERROR(VLOOKUP(A194,'ODI Players'!B$3:R$243,7,0),0)</f>
        <v>165</v>
      </c>
      <c r="H194" s="2" t="n">
        <f aca="false">IFERROR(VLOOKUP(A194,'ODI Players'!B$3:R$243,13,0),0)</f>
        <v>0</v>
      </c>
      <c r="I194" s="2" t="n">
        <f aca="false">IFERROR(VLOOKUP(A194,'ODI Players'!B$3:R$243,16,0),0)</f>
        <v>4</v>
      </c>
      <c r="J194" s="2" t="n">
        <f aca="false">IFERROR(VLOOKUP(A194,'T20 Players'!B$3:Q$94,4,0),0)</f>
        <v>0</v>
      </c>
      <c r="K194" s="3" t="n">
        <f aca="false">IFERROR(VLOOKUP(A194,'T20 Players'!B$3:Q$94,5,0),0)</f>
        <v>0</v>
      </c>
      <c r="L194" s="2" t="n">
        <f aca="false">IFERROR(VLOOKUP(A194,'T20 Players'!B$3:Q$94,11,0),0)</f>
        <v>0</v>
      </c>
      <c r="M194" s="3" t="n">
        <f aca="false">IFERROR(VLOOKUP(A194,'T20 Players'!B$3:Q$94,14,0),0)</f>
        <v>0</v>
      </c>
      <c r="N194" s="2" t="n">
        <f aca="false">B194+F194+J194</f>
        <v>11</v>
      </c>
      <c r="O194" s="2" t="n">
        <f aca="false">C194+G194+K194</f>
        <v>172</v>
      </c>
      <c r="P194" s="2" t="n">
        <f aca="false">D194+H194+L194</f>
        <v>0</v>
      </c>
      <c r="Q194" s="2" t="n">
        <f aca="false">E194+I194+M194</f>
        <v>5</v>
      </c>
      <c r="R194" s="2" t="n">
        <f aca="false">SUM(O194:Q194)</f>
        <v>177</v>
      </c>
    </row>
    <row r="195" customFormat="false" ht="13.8" hidden="false" customHeight="false" outlineLevel="0" collapsed="false">
      <c r="A195" s="2" t="s">
        <v>211</v>
      </c>
      <c r="B195" s="2" t="n">
        <f aca="false">IFERROR(VLOOKUP(A195,'Test Players'!B$3:$O540,4,0),0)</f>
        <v>5</v>
      </c>
      <c r="C195" s="2" t="n">
        <f aca="false">IFERROR(VLOOKUP(A195,'Test Players'!B$3:$O540,5,0),0)</f>
        <v>164</v>
      </c>
      <c r="D195" s="2" t="n">
        <f aca="false">IFERROR(VLOOKUP(A195,'Test Players'!B$3:$O540,9,0),0)</f>
        <v>0</v>
      </c>
      <c r="E195" s="2" t="n">
        <f aca="false">IFERROR(VLOOKUP(A195,'Test Players'!B$3:$O540,13,0),0)</f>
        <v>5</v>
      </c>
      <c r="F195" s="2" t="n">
        <f aca="false">IFERROR(VLOOKUP(A195,'ODI Players'!B$3:R$243,4,0),0)</f>
        <v>0</v>
      </c>
      <c r="G195" s="2" t="n">
        <f aca="false">IFERROR(VLOOKUP(A195,'ODI Players'!B$3:R$243,7,0),0)</f>
        <v>0</v>
      </c>
      <c r="H195" s="2" t="n">
        <f aca="false">IFERROR(VLOOKUP(A195,'ODI Players'!B$3:R$243,13,0),0)</f>
        <v>0</v>
      </c>
      <c r="I195" s="2" t="n">
        <f aca="false">IFERROR(VLOOKUP(A195,'ODI Players'!B$3:R$243,16,0),0)</f>
        <v>0</v>
      </c>
      <c r="J195" s="2" t="n">
        <f aca="false">IFERROR(VLOOKUP(A195,'T20 Players'!B$3:Q$94,4,0),0)</f>
        <v>0</v>
      </c>
      <c r="K195" s="3" t="n">
        <f aca="false">IFERROR(VLOOKUP(A195,'T20 Players'!B$3:Q$94,5,0),0)</f>
        <v>0</v>
      </c>
      <c r="L195" s="2" t="n">
        <f aca="false">IFERROR(VLOOKUP(A195,'T20 Players'!B$3:Q$94,11,0),0)</f>
        <v>0</v>
      </c>
      <c r="M195" s="3" t="n">
        <f aca="false">IFERROR(VLOOKUP(A195,'T20 Players'!B$3:Q$94,14,0),0)</f>
        <v>0</v>
      </c>
      <c r="N195" s="2" t="n">
        <f aca="false">B195+F195+J195</f>
        <v>5</v>
      </c>
      <c r="O195" s="2" t="n">
        <f aca="false">C195+G195+K195</f>
        <v>164</v>
      </c>
      <c r="P195" s="2" t="n">
        <f aca="false">D195+H195+L195</f>
        <v>0</v>
      </c>
      <c r="Q195" s="2" t="n">
        <f aca="false">E195+I195+M195</f>
        <v>5</v>
      </c>
      <c r="R195" s="2" t="n">
        <f aca="false">SUM(O195:Q195)</f>
        <v>169</v>
      </c>
    </row>
    <row r="196" customFormat="false" ht="13.8" hidden="false" customHeight="false" outlineLevel="0" collapsed="false">
      <c r="A196" s="2" t="s">
        <v>212</v>
      </c>
      <c r="B196" s="2" t="n">
        <f aca="false">IFERROR(VLOOKUP(A196,'Test Players'!B$3:$O339,4,0),0)</f>
        <v>10</v>
      </c>
      <c r="C196" s="2" t="n">
        <f aca="false">IFERROR(VLOOKUP(A196,'Test Players'!B$3:$O339,5,0),0)</f>
        <v>66</v>
      </c>
      <c r="D196" s="2" t="n">
        <f aca="false">IFERROR(VLOOKUP(A196,'Test Players'!B$3:$O339,9,0),0)</f>
        <v>25</v>
      </c>
      <c r="E196" s="2" t="n">
        <f aca="false">IFERROR(VLOOKUP(A196,'Test Players'!B$3:$O339,13,0),0)</f>
        <v>0</v>
      </c>
      <c r="F196" s="2" t="n">
        <f aca="false">IFERROR(VLOOKUP(A196,'ODI Players'!B$3:R$243,4,0),0)</f>
        <v>25</v>
      </c>
      <c r="G196" s="2" t="n">
        <f aca="false">IFERROR(VLOOKUP(A196,'ODI Players'!B$3:R$243,7,0),0)</f>
        <v>26</v>
      </c>
      <c r="H196" s="2" t="n">
        <f aca="false">IFERROR(VLOOKUP(A196,'ODI Players'!B$3:R$243,13,0),0)</f>
        <v>25</v>
      </c>
      <c r="I196" s="2" t="n">
        <f aca="false">IFERROR(VLOOKUP(A196,'ODI Players'!B$3:R$243,16,0),0)</f>
        <v>4</v>
      </c>
      <c r="J196" s="2" t="n">
        <f aca="false">IFERROR(VLOOKUP(A196,'T20 Players'!B$3:Q$94,4,0),0)</f>
        <v>0</v>
      </c>
      <c r="K196" s="3" t="n">
        <f aca="false">IFERROR(VLOOKUP(A196,'T20 Players'!B$3:Q$94,5,0),0)</f>
        <v>0</v>
      </c>
      <c r="L196" s="2" t="n">
        <f aca="false">IFERROR(VLOOKUP(A196,'T20 Players'!B$3:Q$94,11,0),0)</f>
        <v>0</v>
      </c>
      <c r="M196" s="3" t="n">
        <f aca="false">IFERROR(VLOOKUP(A196,'T20 Players'!B$3:Q$94,14,0),0)</f>
        <v>0</v>
      </c>
      <c r="N196" s="2" t="n">
        <f aca="false">B196+F196+J196</f>
        <v>35</v>
      </c>
      <c r="O196" s="2" t="n">
        <f aca="false">C196+G196+K196</f>
        <v>92</v>
      </c>
      <c r="P196" s="2" t="n">
        <f aca="false">D196+H196+L196</f>
        <v>50</v>
      </c>
      <c r="Q196" s="2" t="n">
        <f aca="false">E196+I196+M196</f>
        <v>4</v>
      </c>
      <c r="R196" s="2" t="n">
        <f aca="false">SUM(O196:Q196)</f>
        <v>146</v>
      </c>
    </row>
    <row r="197" customFormat="false" ht="13.8" hidden="false" customHeight="false" outlineLevel="0" collapsed="false">
      <c r="A197" s="2" t="s">
        <v>213</v>
      </c>
      <c r="B197" s="2" t="n">
        <f aca="false">IFERROR(VLOOKUP(A197,'Test Players'!B$3:$O472,4,0),0)</f>
        <v>0</v>
      </c>
      <c r="C197" s="2" t="n">
        <f aca="false">IFERROR(VLOOKUP(A197,'Test Players'!B$3:$O472,5,0),0)</f>
        <v>0</v>
      </c>
      <c r="D197" s="2" t="n">
        <f aca="false">IFERROR(VLOOKUP(A197,'Test Players'!B$3:$O472,9,0),0)</f>
        <v>0</v>
      </c>
      <c r="E197" s="2" t="n">
        <f aca="false">IFERROR(VLOOKUP(A197,'Test Players'!B$3:$O472,13,0),0)</f>
        <v>0</v>
      </c>
      <c r="F197" s="2" t="n">
        <f aca="false">IFERROR(VLOOKUP(A197,'ODI Players'!B$3:R$243,4,0),0)</f>
        <v>11</v>
      </c>
      <c r="G197" s="2" t="n">
        <f aca="false">IFERROR(VLOOKUP(A197,'ODI Players'!B$3:R$243,7,0),0)</f>
        <v>9</v>
      </c>
      <c r="H197" s="2" t="n">
        <f aca="false">IFERROR(VLOOKUP(A197,'ODI Players'!B$3:R$243,13,0),0)</f>
        <v>15</v>
      </c>
      <c r="I197" s="2" t="n">
        <f aca="false">IFERROR(VLOOKUP(A197,'ODI Players'!B$3:R$243,16,0),0)</f>
        <v>1</v>
      </c>
      <c r="J197" s="2" t="n">
        <f aca="false">IFERROR(VLOOKUP(A197,'T20 Players'!B$3:Q$94,4,0),0)</f>
        <v>14</v>
      </c>
      <c r="K197" s="3" t="n">
        <f aca="false">IFERROR(VLOOKUP(A197,'T20 Players'!B$3:Q$94,5,0),0)</f>
        <v>1</v>
      </c>
      <c r="L197" s="2" t="n">
        <f aca="false">IFERROR(VLOOKUP(A197,'T20 Players'!B$3:Q$94,11,0),0)</f>
        <v>13</v>
      </c>
      <c r="M197" s="3" t="n">
        <f aca="false">IFERROR(VLOOKUP(A197,'T20 Players'!B$3:Q$94,14,0),0)</f>
        <v>3</v>
      </c>
      <c r="N197" s="2" t="n">
        <f aca="false">B197+F197+J197</f>
        <v>25</v>
      </c>
      <c r="O197" s="2" t="n">
        <f aca="false">C197+G197+K197</f>
        <v>10</v>
      </c>
      <c r="P197" s="2" t="n">
        <f aca="false">D197+H197+L197</f>
        <v>28</v>
      </c>
      <c r="Q197" s="2" t="n">
        <f aca="false">E197+I197+M197</f>
        <v>4</v>
      </c>
      <c r="R197" s="2" t="n">
        <f aca="false">SUM(O197:Q197)</f>
        <v>42</v>
      </c>
    </row>
    <row r="198" customFormat="false" ht="13.8" hidden="false" customHeight="false" outlineLevel="0" collapsed="false">
      <c r="A198" s="2" t="s">
        <v>214</v>
      </c>
      <c r="B198" s="2" t="n">
        <f aca="false">IFERROR(VLOOKUP(A198,'Test Players'!B$3:$O640,4,0),0)</f>
        <v>11</v>
      </c>
      <c r="C198" s="2" t="n">
        <f aca="false">IFERROR(VLOOKUP(A198,'Test Players'!B$3:$O640,5,0),0)</f>
        <v>136</v>
      </c>
      <c r="D198" s="2" t="n">
        <f aca="false">IFERROR(VLOOKUP(A198,'Test Players'!B$3:$O640,9,0),0)</f>
        <v>26</v>
      </c>
      <c r="E198" s="2" t="n">
        <f aca="false">IFERROR(VLOOKUP(A198,'Test Players'!B$3:$O640,13,0),0)</f>
        <v>4</v>
      </c>
      <c r="F198" s="2" t="n">
        <f aca="false">IFERROR(VLOOKUP(A198,'ODI Players'!B$3:R$243,4,0),0)</f>
        <v>0</v>
      </c>
      <c r="G198" s="2" t="n">
        <f aca="false">IFERROR(VLOOKUP(A198,'ODI Players'!B$3:R$243,7,0),0)</f>
        <v>0</v>
      </c>
      <c r="H198" s="2" t="n">
        <f aca="false">IFERROR(VLOOKUP(A198,'ODI Players'!B$3:R$243,13,0),0)</f>
        <v>0</v>
      </c>
      <c r="I198" s="2" t="n">
        <f aca="false">IFERROR(VLOOKUP(A198,'ODI Players'!B$3:R$243,16,0),0)</f>
        <v>0</v>
      </c>
      <c r="J198" s="2" t="n">
        <f aca="false">IFERROR(VLOOKUP(A198,'T20 Players'!B$3:Q$94,4,0),0)</f>
        <v>0</v>
      </c>
      <c r="K198" s="3" t="n">
        <f aca="false">IFERROR(VLOOKUP(A198,'T20 Players'!B$3:Q$94,5,0),0)</f>
        <v>0</v>
      </c>
      <c r="L198" s="2" t="n">
        <f aca="false">IFERROR(VLOOKUP(A198,'T20 Players'!B$3:Q$94,11,0),0)</f>
        <v>0</v>
      </c>
      <c r="M198" s="3" t="n">
        <f aca="false">IFERROR(VLOOKUP(A198,'T20 Players'!B$3:Q$94,14,0),0)</f>
        <v>0</v>
      </c>
      <c r="N198" s="2" t="n">
        <f aca="false">B198+F198+J198</f>
        <v>11</v>
      </c>
      <c r="O198" s="2" t="n">
        <f aca="false">C198+G198+K198</f>
        <v>136</v>
      </c>
      <c r="P198" s="2" t="n">
        <f aca="false">D198+H198+L198</f>
        <v>26</v>
      </c>
      <c r="Q198" s="2" t="n">
        <f aca="false">E198+I198+M198</f>
        <v>4</v>
      </c>
      <c r="R198" s="2" t="n">
        <f aca="false">SUM(O198:Q198)</f>
        <v>166</v>
      </c>
    </row>
    <row r="199" customFormat="false" ht="13.8" hidden="false" customHeight="false" outlineLevel="0" collapsed="false">
      <c r="A199" s="2" t="s">
        <v>215</v>
      </c>
      <c r="B199" s="2" t="n">
        <f aca="false">IFERROR(VLOOKUP(A199,'Test Players'!B$3:$O432,4,0),0)</f>
        <v>5</v>
      </c>
      <c r="C199" s="2" t="n">
        <f aca="false">IFERROR(VLOOKUP(A199,'Test Players'!B$3:$O432,5,0),0)</f>
        <v>11</v>
      </c>
      <c r="D199" s="2" t="n">
        <f aca="false">IFERROR(VLOOKUP(A199,'Test Players'!B$3:$O432,9,0),0)</f>
        <v>10</v>
      </c>
      <c r="E199" s="2" t="n">
        <f aca="false">IFERROR(VLOOKUP(A199,'Test Players'!B$3:$O432,13,0),0)</f>
        <v>2</v>
      </c>
      <c r="F199" s="2" t="n">
        <f aca="false">IFERROR(VLOOKUP(A199,'ODI Players'!B$3:R$243,4,0),0)</f>
        <v>11</v>
      </c>
      <c r="G199" s="2" t="n">
        <f aca="false">IFERROR(VLOOKUP(A199,'ODI Players'!B$3:R$243,7,0),0)</f>
        <v>11</v>
      </c>
      <c r="H199" s="2" t="n">
        <f aca="false">IFERROR(VLOOKUP(A199,'ODI Players'!B$3:R$243,13,0),0)</f>
        <v>10</v>
      </c>
      <c r="I199" s="2" t="n">
        <f aca="false">IFERROR(VLOOKUP(A199,'ODI Players'!B$3:R$243,16,0),0)</f>
        <v>2</v>
      </c>
      <c r="J199" s="2" t="n">
        <f aca="false">IFERROR(VLOOKUP(A199,'T20 Players'!B$3:Q$94,4,0),0)</f>
        <v>0</v>
      </c>
      <c r="K199" s="3" t="n">
        <f aca="false">IFERROR(VLOOKUP(A199,'T20 Players'!B$3:Q$94,5,0),0)</f>
        <v>0</v>
      </c>
      <c r="L199" s="2" t="n">
        <f aca="false">IFERROR(VLOOKUP(A199,'T20 Players'!B$3:Q$94,11,0),0)</f>
        <v>0</v>
      </c>
      <c r="M199" s="3" t="n">
        <f aca="false">IFERROR(VLOOKUP(A199,'T20 Players'!B$3:Q$94,14,0),0)</f>
        <v>0</v>
      </c>
      <c r="N199" s="2" t="n">
        <f aca="false">B199+F199+J199</f>
        <v>16</v>
      </c>
      <c r="O199" s="2" t="n">
        <f aca="false">C199+G199+K199</f>
        <v>22</v>
      </c>
      <c r="P199" s="2" t="n">
        <f aca="false">D199+H199+L199</f>
        <v>20</v>
      </c>
      <c r="Q199" s="2" t="n">
        <f aca="false">E199+I199+M199</f>
        <v>4</v>
      </c>
      <c r="R199" s="2" t="n">
        <f aca="false">SUM(O199:Q199)</f>
        <v>46</v>
      </c>
    </row>
    <row r="200" customFormat="false" ht="13.8" hidden="false" customHeight="false" outlineLevel="0" collapsed="false">
      <c r="A200" s="2" t="s">
        <v>216</v>
      </c>
      <c r="B200" s="2" t="n">
        <f aca="false">IFERROR(VLOOKUP(A200,'Test Players'!B$3:$O316,4,0),0)</f>
        <v>5</v>
      </c>
      <c r="C200" s="2" t="n">
        <f aca="false">IFERROR(VLOOKUP(A200,'Test Players'!B$3:$O316,5,0),0)</f>
        <v>39</v>
      </c>
      <c r="D200" s="2" t="n">
        <f aca="false">IFERROR(VLOOKUP(A200,'Test Players'!B$3:$O316,9,0),0)</f>
        <v>16</v>
      </c>
      <c r="E200" s="2" t="n">
        <f aca="false">IFERROR(VLOOKUP(A200,'Test Players'!B$3:$O316,13,0),0)</f>
        <v>3</v>
      </c>
      <c r="F200" s="2" t="n">
        <f aca="false">IFERROR(VLOOKUP(A200,'ODI Players'!B$3:R$243,4,0),0)</f>
        <v>1</v>
      </c>
      <c r="G200" s="2" t="n">
        <f aca="false">IFERROR(VLOOKUP(A200,'ODI Players'!B$3:R$243,7,0),0)</f>
        <v>0</v>
      </c>
      <c r="H200" s="2" t="n">
        <f aca="false">IFERROR(VLOOKUP(A200,'ODI Players'!B$3:R$243,13,0),0)</f>
        <v>0</v>
      </c>
      <c r="I200" s="2" t="n">
        <f aca="false">IFERROR(VLOOKUP(A200,'ODI Players'!B$3:R$243,16,0),0)</f>
        <v>0</v>
      </c>
      <c r="J200" s="2" t="n">
        <f aca="false">IFERROR(VLOOKUP(A200,'T20 Players'!B$3:Q$94,4,0),0)</f>
        <v>3</v>
      </c>
      <c r="K200" s="3" t="n">
        <f aca="false">IFERROR(VLOOKUP(A200,'T20 Players'!B$3:Q$94,5,0),0)</f>
        <v>0</v>
      </c>
      <c r="L200" s="2" t="n">
        <f aca="false">IFERROR(VLOOKUP(A200,'T20 Players'!B$3:Q$94,11,0),0)</f>
        <v>3</v>
      </c>
      <c r="M200" s="3" t="n">
        <f aca="false">IFERROR(VLOOKUP(A200,'T20 Players'!B$3:Q$94,14,0),0)</f>
        <v>1</v>
      </c>
      <c r="N200" s="2" t="n">
        <f aca="false">B200+F200+J200</f>
        <v>9</v>
      </c>
      <c r="O200" s="2" t="n">
        <f aca="false">C200+G200+K200</f>
        <v>39</v>
      </c>
      <c r="P200" s="2" t="n">
        <f aca="false">D200+H200+L200</f>
        <v>19</v>
      </c>
      <c r="Q200" s="2" t="n">
        <f aca="false">E200+I200+M200</f>
        <v>4</v>
      </c>
      <c r="R200" s="2" t="n">
        <f aca="false">SUM(O200:Q200)</f>
        <v>62</v>
      </c>
    </row>
    <row r="201" customFormat="false" ht="13.8" hidden="false" customHeight="false" outlineLevel="0" collapsed="false">
      <c r="A201" s="2" t="s">
        <v>217</v>
      </c>
      <c r="B201" s="2" t="n">
        <f aca="false">IFERROR(VLOOKUP(A201,'Test Players'!B$3:$O566,4,0),0)</f>
        <v>1</v>
      </c>
      <c r="C201" s="2" t="n">
        <f aca="false">IFERROR(VLOOKUP(A201,'Test Players'!B$3:$O566,5,0),0)</f>
        <v>2</v>
      </c>
      <c r="D201" s="2" t="n">
        <f aca="false">IFERROR(VLOOKUP(A201,'Test Players'!B$3:$O566,9,0),0)</f>
        <v>2</v>
      </c>
      <c r="E201" s="2" t="n">
        <f aca="false">IFERROR(VLOOKUP(A201,'Test Players'!B$3:$O566,13,0),0)</f>
        <v>0</v>
      </c>
      <c r="F201" s="2" t="n">
        <f aca="false">IFERROR(VLOOKUP(A201,'ODI Players'!B$3:R$243,4,0),0)</f>
        <v>10</v>
      </c>
      <c r="G201" s="2" t="n">
        <f aca="false">IFERROR(VLOOKUP(A201,'ODI Players'!B$3:R$243,7,0),0)</f>
        <v>8</v>
      </c>
      <c r="H201" s="2" t="n">
        <f aca="false">IFERROR(VLOOKUP(A201,'ODI Players'!B$3:R$243,13,0),0)</f>
        <v>10</v>
      </c>
      <c r="I201" s="2" t="n">
        <f aca="false">IFERROR(VLOOKUP(A201,'ODI Players'!B$3:R$243,16,0),0)</f>
        <v>4</v>
      </c>
      <c r="J201" s="2" t="n">
        <f aca="false">IFERROR(VLOOKUP(A201,'T20 Players'!B$3:Q$94,4,0),0)</f>
        <v>0</v>
      </c>
      <c r="K201" s="3" t="n">
        <f aca="false">IFERROR(VLOOKUP(A201,'T20 Players'!B$3:Q$94,5,0),0)</f>
        <v>0</v>
      </c>
      <c r="L201" s="2" t="n">
        <f aca="false">IFERROR(VLOOKUP(A201,'T20 Players'!B$3:Q$94,11,0),0)</f>
        <v>0</v>
      </c>
      <c r="M201" s="3" t="n">
        <f aca="false">IFERROR(VLOOKUP(A201,'T20 Players'!B$3:Q$94,14,0),0)</f>
        <v>0</v>
      </c>
      <c r="N201" s="2" t="n">
        <f aca="false">B201+F201+J201</f>
        <v>11</v>
      </c>
      <c r="O201" s="2" t="n">
        <f aca="false">C201+G201+K201</f>
        <v>10</v>
      </c>
      <c r="P201" s="2" t="n">
        <f aca="false">D201+H201+L201</f>
        <v>12</v>
      </c>
      <c r="Q201" s="2" t="n">
        <f aca="false">E201+I201+M201</f>
        <v>4</v>
      </c>
      <c r="R201" s="2" t="n">
        <f aca="false">SUM(O201:Q201)</f>
        <v>26</v>
      </c>
    </row>
    <row r="202" customFormat="false" ht="13.8" hidden="false" customHeight="false" outlineLevel="0" collapsed="false">
      <c r="A202" s="2" t="s">
        <v>218</v>
      </c>
      <c r="B202" s="2" t="n">
        <f aca="false">IFERROR(VLOOKUP(A202,'Test Players'!B$3:$O332,4,0),0)</f>
        <v>14</v>
      </c>
      <c r="C202" s="2" t="n">
        <f aca="false">IFERROR(VLOOKUP(A202,'Test Players'!B$3:$O332,5,0),0)</f>
        <v>422</v>
      </c>
      <c r="D202" s="2" t="n">
        <f aca="false">IFERROR(VLOOKUP(A202,'Test Players'!B$3:$O332,9,0),0)</f>
        <v>10</v>
      </c>
      <c r="E202" s="2" t="n">
        <f aca="false">IFERROR(VLOOKUP(A202,'Test Players'!B$3:$O332,13,0),0)</f>
        <v>4</v>
      </c>
      <c r="F202" s="2" t="n">
        <f aca="false">IFERROR(VLOOKUP(A202,'ODI Players'!B$3:R$243,4,0),0)</f>
        <v>0</v>
      </c>
      <c r="G202" s="2" t="n">
        <f aca="false">IFERROR(VLOOKUP(A202,'ODI Players'!B$3:R$243,7,0),0)</f>
        <v>0</v>
      </c>
      <c r="H202" s="2" t="n">
        <f aca="false">IFERROR(VLOOKUP(A202,'ODI Players'!B$3:R$243,13,0),0)</f>
        <v>0</v>
      </c>
      <c r="I202" s="2" t="n">
        <f aca="false">IFERROR(VLOOKUP(A202,'ODI Players'!B$3:R$243,16,0),0)</f>
        <v>0</v>
      </c>
      <c r="J202" s="2" t="n">
        <f aca="false">IFERROR(VLOOKUP(A202,'T20 Players'!B$3:Q$94,4,0),0)</f>
        <v>0</v>
      </c>
      <c r="K202" s="3" t="n">
        <f aca="false">IFERROR(VLOOKUP(A202,'T20 Players'!B$3:Q$94,5,0),0)</f>
        <v>0</v>
      </c>
      <c r="L202" s="2" t="n">
        <f aca="false">IFERROR(VLOOKUP(A202,'T20 Players'!B$3:Q$94,11,0),0)</f>
        <v>0</v>
      </c>
      <c r="M202" s="3" t="n">
        <f aca="false">IFERROR(VLOOKUP(A202,'T20 Players'!B$3:Q$94,14,0),0)</f>
        <v>0</v>
      </c>
      <c r="N202" s="2" t="n">
        <f aca="false">B202+F202+J202</f>
        <v>14</v>
      </c>
      <c r="O202" s="2" t="n">
        <f aca="false">C202+G202+K202</f>
        <v>422</v>
      </c>
      <c r="P202" s="2" t="n">
        <f aca="false">D202+H202+L202</f>
        <v>10</v>
      </c>
      <c r="Q202" s="2" t="n">
        <f aca="false">E202+I202+M202</f>
        <v>4</v>
      </c>
      <c r="R202" s="2" t="n">
        <f aca="false">SUM(O202:Q202)</f>
        <v>436</v>
      </c>
    </row>
    <row r="203" customFormat="false" ht="13.8" hidden="false" customHeight="false" outlineLevel="0" collapsed="false">
      <c r="A203" s="2" t="s">
        <v>219</v>
      </c>
      <c r="B203" s="2" t="n">
        <f aca="false">IFERROR(VLOOKUP(A203,'Test Players'!B$3:$O389,4,0),0)</f>
        <v>7</v>
      </c>
      <c r="C203" s="2" t="n">
        <f aca="false">IFERROR(VLOOKUP(A203,'Test Players'!B$3:$O389,5,0),0)</f>
        <v>350</v>
      </c>
      <c r="D203" s="2" t="n">
        <f aca="false">IFERROR(VLOOKUP(A203,'Test Players'!B$3:$O389,9,0),0)</f>
        <v>9</v>
      </c>
      <c r="E203" s="2" t="n">
        <f aca="false">IFERROR(VLOOKUP(A203,'Test Players'!B$3:$O389,13,0),0)</f>
        <v>4</v>
      </c>
      <c r="F203" s="2" t="n">
        <f aca="false">IFERROR(VLOOKUP(A203,'ODI Players'!B$3:R$243,4,0),0)</f>
        <v>0</v>
      </c>
      <c r="G203" s="2" t="n">
        <f aca="false">IFERROR(VLOOKUP(A203,'ODI Players'!B$3:R$243,7,0),0)</f>
        <v>0</v>
      </c>
      <c r="H203" s="2" t="n">
        <f aca="false">IFERROR(VLOOKUP(A203,'ODI Players'!B$3:R$243,13,0),0)</f>
        <v>0</v>
      </c>
      <c r="I203" s="2" t="n">
        <f aca="false">IFERROR(VLOOKUP(A203,'ODI Players'!B$3:R$243,16,0),0)</f>
        <v>0</v>
      </c>
      <c r="J203" s="2" t="n">
        <f aca="false">IFERROR(VLOOKUP(A203,'T20 Players'!B$3:Q$94,4,0),0)</f>
        <v>0</v>
      </c>
      <c r="K203" s="3" t="n">
        <f aca="false">IFERROR(VLOOKUP(A203,'T20 Players'!B$3:Q$94,5,0),0)</f>
        <v>0</v>
      </c>
      <c r="L203" s="2" t="n">
        <f aca="false">IFERROR(VLOOKUP(A203,'T20 Players'!B$3:Q$94,11,0),0)</f>
        <v>0</v>
      </c>
      <c r="M203" s="3" t="n">
        <f aca="false">IFERROR(VLOOKUP(A203,'T20 Players'!B$3:Q$94,14,0),0)</f>
        <v>0</v>
      </c>
      <c r="N203" s="2" t="n">
        <f aca="false">B203+F203+J203</f>
        <v>7</v>
      </c>
      <c r="O203" s="2" t="n">
        <f aca="false">C203+G203+K203</f>
        <v>350</v>
      </c>
      <c r="P203" s="2" t="n">
        <f aca="false">D203+H203+L203</f>
        <v>9</v>
      </c>
      <c r="Q203" s="2" t="n">
        <f aca="false">E203+I203+M203</f>
        <v>4</v>
      </c>
      <c r="R203" s="2" t="n">
        <f aca="false">SUM(O203:Q203)</f>
        <v>363</v>
      </c>
    </row>
    <row r="204" customFormat="false" ht="13.8" hidden="false" customHeight="false" outlineLevel="0" collapsed="false">
      <c r="A204" s="2" t="s">
        <v>220</v>
      </c>
      <c r="B204" s="2" t="n">
        <f aca="false">IFERROR(VLOOKUP(A204,'Test Players'!B$3:$O657,4,0),0)</f>
        <v>5</v>
      </c>
      <c r="C204" s="2" t="n">
        <f aca="false">IFERROR(VLOOKUP(A204,'Test Players'!B$3:$O657,5,0),0)</f>
        <v>47</v>
      </c>
      <c r="D204" s="2" t="n">
        <f aca="false">IFERROR(VLOOKUP(A204,'Test Players'!B$3:$O657,9,0),0)</f>
        <v>8</v>
      </c>
      <c r="E204" s="2" t="n">
        <f aca="false">IFERROR(VLOOKUP(A204,'Test Players'!B$3:$O657,13,0),0)</f>
        <v>1</v>
      </c>
      <c r="F204" s="2" t="n">
        <f aca="false">IFERROR(VLOOKUP(A204,'ODI Players'!B$3:R$243,4,0),0)</f>
        <v>2</v>
      </c>
      <c r="G204" s="2" t="n">
        <f aca="false">IFERROR(VLOOKUP(A204,'ODI Players'!B$3:R$243,7,0),0)</f>
        <v>8</v>
      </c>
      <c r="H204" s="2" t="n">
        <f aca="false">IFERROR(VLOOKUP(A204,'ODI Players'!B$3:R$243,13,0),0)</f>
        <v>0</v>
      </c>
      <c r="I204" s="2" t="n">
        <f aca="false">IFERROR(VLOOKUP(A204,'ODI Players'!B$3:R$243,16,0),0)</f>
        <v>3</v>
      </c>
      <c r="J204" s="2" t="n">
        <f aca="false">IFERROR(VLOOKUP(A204,'T20 Players'!B$3:Q$94,4,0),0)</f>
        <v>0</v>
      </c>
      <c r="K204" s="3" t="n">
        <f aca="false">IFERROR(VLOOKUP(A204,'T20 Players'!B$3:Q$94,5,0),0)</f>
        <v>0</v>
      </c>
      <c r="L204" s="2" t="n">
        <f aca="false">IFERROR(VLOOKUP(A204,'T20 Players'!B$3:Q$94,11,0),0)</f>
        <v>0</v>
      </c>
      <c r="M204" s="3" t="n">
        <f aca="false">IFERROR(VLOOKUP(A204,'T20 Players'!B$3:Q$94,14,0),0)</f>
        <v>0</v>
      </c>
      <c r="N204" s="2" t="n">
        <f aca="false">B204+F204+J204</f>
        <v>7</v>
      </c>
      <c r="O204" s="2" t="n">
        <f aca="false">C204+G204+K204</f>
        <v>55</v>
      </c>
      <c r="P204" s="2" t="n">
        <f aca="false">D204+H204+L204</f>
        <v>8</v>
      </c>
      <c r="Q204" s="2" t="n">
        <f aca="false">E204+I204+M204</f>
        <v>4</v>
      </c>
      <c r="R204" s="2" t="n">
        <f aca="false">SUM(O204:Q204)</f>
        <v>67</v>
      </c>
    </row>
    <row r="205" customFormat="false" ht="13.8" hidden="false" customHeight="false" outlineLevel="0" collapsed="false">
      <c r="A205" s="2" t="s">
        <v>221</v>
      </c>
      <c r="B205" s="2" t="n">
        <f aca="false">IFERROR(VLOOKUP(A205,'Test Players'!B$3:$O681,4,0),0)</f>
        <v>2</v>
      </c>
      <c r="C205" s="2" t="n">
        <f aca="false">IFERROR(VLOOKUP(A205,'Test Players'!B$3:$O681,5,0),0)</f>
        <v>6</v>
      </c>
      <c r="D205" s="2" t="n">
        <f aca="false">IFERROR(VLOOKUP(A205,'Test Players'!B$3:$O681,9,0),0)</f>
        <v>5</v>
      </c>
      <c r="E205" s="2" t="n">
        <f aca="false">IFERROR(VLOOKUP(A205,'Test Players'!B$3:$O681,13,0),0)</f>
        <v>0</v>
      </c>
      <c r="F205" s="2" t="n">
        <f aca="false">IFERROR(VLOOKUP(A205,'ODI Players'!B$3:R$243,4,0),0)</f>
        <v>3</v>
      </c>
      <c r="G205" s="2" t="n">
        <f aca="false">IFERROR(VLOOKUP(A205,'ODI Players'!B$3:R$243,7,0),0)</f>
        <v>23</v>
      </c>
      <c r="H205" s="2" t="n">
        <f aca="false">IFERROR(VLOOKUP(A205,'ODI Players'!B$3:R$243,13,0),0)</f>
        <v>1</v>
      </c>
      <c r="I205" s="2" t="n">
        <f aca="false">IFERROR(VLOOKUP(A205,'ODI Players'!B$3:R$243,16,0),0)</f>
        <v>4</v>
      </c>
      <c r="J205" s="2" t="n">
        <f aca="false">IFERROR(VLOOKUP(A205,'T20 Players'!B$3:Q$94,4,0),0)</f>
        <v>0</v>
      </c>
      <c r="K205" s="3" t="n">
        <f aca="false">IFERROR(VLOOKUP(A205,'T20 Players'!B$3:Q$94,5,0),0)</f>
        <v>0</v>
      </c>
      <c r="L205" s="2" t="n">
        <f aca="false">IFERROR(VLOOKUP(A205,'T20 Players'!B$3:Q$94,11,0),0)</f>
        <v>0</v>
      </c>
      <c r="M205" s="3" t="n">
        <f aca="false">IFERROR(VLOOKUP(A205,'T20 Players'!B$3:Q$94,14,0),0)</f>
        <v>0</v>
      </c>
      <c r="N205" s="2" t="n">
        <f aca="false">B205+F205+J205</f>
        <v>5</v>
      </c>
      <c r="O205" s="2" t="n">
        <f aca="false">C205+G205+K205</f>
        <v>29</v>
      </c>
      <c r="P205" s="2" t="n">
        <f aca="false">D205+H205+L205</f>
        <v>6</v>
      </c>
      <c r="Q205" s="2" t="n">
        <f aca="false">E205+I205+M205</f>
        <v>4</v>
      </c>
      <c r="R205" s="2" t="n">
        <f aca="false">SUM(O205:Q205)</f>
        <v>39</v>
      </c>
    </row>
    <row r="206" customFormat="false" ht="13.8" hidden="false" customHeight="false" outlineLevel="0" collapsed="false">
      <c r="A206" s="2" t="s">
        <v>222</v>
      </c>
      <c r="B206" s="2" t="n">
        <f aca="false">IFERROR(VLOOKUP(A206,'Test Players'!B$3:$O508,4,0),0)</f>
        <v>0</v>
      </c>
      <c r="C206" s="2" t="n">
        <f aca="false">IFERROR(VLOOKUP(A206,'Test Players'!B$3:$O508,5,0),0)</f>
        <v>0</v>
      </c>
      <c r="D206" s="2" t="n">
        <f aca="false">IFERROR(VLOOKUP(A206,'Test Players'!B$3:$O508,9,0),0)</f>
        <v>0</v>
      </c>
      <c r="E206" s="2" t="n">
        <f aca="false">IFERROR(VLOOKUP(A206,'Test Players'!B$3:$O508,13,0),0)</f>
        <v>0</v>
      </c>
      <c r="F206" s="2" t="n">
        <f aca="false">IFERROR(VLOOKUP(A206,'ODI Players'!B$3:R$243,4,0),0)</f>
        <v>12</v>
      </c>
      <c r="G206" s="2" t="n">
        <f aca="false">IFERROR(VLOOKUP(A206,'ODI Players'!B$3:R$243,7,0),0)</f>
        <v>287</v>
      </c>
      <c r="H206" s="2" t="n">
        <f aca="false">IFERROR(VLOOKUP(A206,'ODI Players'!B$3:R$243,13,0),0)</f>
        <v>5</v>
      </c>
      <c r="I206" s="2" t="n">
        <f aca="false">IFERROR(VLOOKUP(A206,'ODI Players'!B$3:R$243,16,0),0)</f>
        <v>4</v>
      </c>
      <c r="J206" s="2" t="n">
        <f aca="false">IFERROR(VLOOKUP(A206,'T20 Players'!B$3:Q$94,4,0),0)</f>
        <v>0</v>
      </c>
      <c r="K206" s="3" t="n">
        <f aca="false">IFERROR(VLOOKUP(A206,'T20 Players'!B$3:Q$94,5,0),0)</f>
        <v>0</v>
      </c>
      <c r="L206" s="2" t="n">
        <f aca="false">IFERROR(VLOOKUP(A206,'T20 Players'!B$3:Q$94,11,0),0)</f>
        <v>0</v>
      </c>
      <c r="M206" s="3" t="n">
        <f aca="false">IFERROR(VLOOKUP(A206,'T20 Players'!B$3:Q$94,14,0),0)</f>
        <v>0</v>
      </c>
      <c r="N206" s="2" t="n">
        <f aca="false">B206+F206+J206</f>
        <v>12</v>
      </c>
      <c r="O206" s="2" t="n">
        <f aca="false">C206+G206+K206</f>
        <v>287</v>
      </c>
      <c r="P206" s="2" t="n">
        <f aca="false">D206+H206+L206</f>
        <v>5</v>
      </c>
      <c r="Q206" s="2" t="n">
        <f aca="false">E206+I206+M206</f>
        <v>4</v>
      </c>
      <c r="R206" s="2" t="n">
        <f aca="false">SUM(O206:Q206)</f>
        <v>296</v>
      </c>
    </row>
    <row r="207" customFormat="false" ht="13.8" hidden="false" customHeight="false" outlineLevel="0" collapsed="false">
      <c r="A207" s="2" t="s">
        <v>223</v>
      </c>
      <c r="B207" s="2" t="n">
        <f aca="false">IFERROR(VLOOKUP(A207,'Test Players'!B$3:$O601,4,0),0)</f>
        <v>2</v>
      </c>
      <c r="C207" s="2" t="n">
        <f aca="false">IFERROR(VLOOKUP(A207,'Test Players'!B$3:$O601,5,0),0)</f>
        <v>39</v>
      </c>
      <c r="D207" s="2" t="n">
        <f aca="false">IFERROR(VLOOKUP(A207,'Test Players'!B$3:$O601,9,0),0)</f>
        <v>3</v>
      </c>
      <c r="E207" s="2" t="n">
        <f aca="false">IFERROR(VLOOKUP(A207,'Test Players'!B$3:$O601,13,0),0)</f>
        <v>1</v>
      </c>
      <c r="F207" s="2" t="n">
        <f aca="false">IFERROR(VLOOKUP(A207,'ODI Players'!B$3:R$243,4,0),0)</f>
        <v>8</v>
      </c>
      <c r="G207" s="2" t="n">
        <f aca="false">IFERROR(VLOOKUP(A207,'ODI Players'!B$3:R$243,7,0),0)</f>
        <v>23</v>
      </c>
      <c r="H207" s="2" t="n">
        <f aca="false">IFERROR(VLOOKUP(A207,'ODI Players'!B$3:R$243,13,0),0)</f>
        <v>2</v>
      </c>
      <c r="I207" s="2" t="n">
        <f aca="false">IFERROR(VLOOKUP(A207,'ODI Players'!B$3:R$243,16,0),0)</f>
        <v>3</v>
      </c>
      <c r="J207" s="2" t="n">
        <f aca="false">IFERROR(VLOOKUP(A207,'T20 Players'!B$3:Q$94,4,0),0)</f>
        <v>0</v>
      </c>
      <c r="K207" s="3" t="n">
        <f aca="false">IFERROR(VLOOKUP(A207,'T20 Players'!B$3:Q$94,5,0),0)</f>
        <v>0</v>
      </c>
      <c r="L207" s="2" t="n">
        <f aca="false">IFERROR(VLOOKUP(A207,'T20 Players'!B$3:Q$94,11,0),0)</f>
        <v>0</v>
      </c>
      <c r="M207" s="3" t="n">
        <f aca="false">IFERROR(VLOOKUP(A207,'T20 Players'!B$3:Q$94,14,0),0)</f>
        <v>0</v>
      </c>
      <c r="N207" s="2" t="n">
        <f aca="false">B207+F207+J207</f>
        <v>10</v>
      </c>
      <c r="O207" s="2" t="n">
        <f aca="false">C207+G207+K207</f>
        <v>62</v>
      </c>
      <c r="P207" s="2" t="n">
        <f aca="false">D207+H207+L207</f>
        <v>5</v>
      </c>
      <c r="Q207" s="2" t="n">
        <f aca="false">E207+I207+M207</f>
        <v>4</v>
      </c>
      <c r="R207" s="2" t="n">
        <f aca="false">SUM(O207:Q207)</f>
        <v>71</v>
      </c>
    </row>
    <row r="208" customFormat="false" ht="13.8" hidden="false" customHeight="false" outlineLevel="0" collapsed="false">
      <c r="A208" s="2" t="s">
        <v>224</v>
      </c>
      <c r="B208" s="2" t="n">
        <f aca="false">IFERROR(VLOOKUP(A208,'Test Players'!B$3:$O628,4,0),0)</f>
        <v>0</v>
      </c>
      <c r="C208" s="2" t="n">
        <f aca="false">IFERROR(VLOOKUP(A208,'Test Players'!B$3:$O628,5,0),0)</f>
        <v>0</v>
      </c>
      <c r="D208" s="2" t="n">
        <f aca="false">IFERROR(VLOOKUP(A208,'Test Players'!B$3:$O628,9,0),0)</f>
        <v>0</v>
      </c>
      <c r="E208" s="2" t="n">
        <f aca="false">IFERROR(VLOOKUP(A208,'Test Players'!B$3:$O628,13,0),0)</f>
        <v>0</v>
      </c>
      <c r="F208" s="2" t="n">
        <f aca="false">IFERROR(VLOOKUP(A208,'ODI Players'!B$3:R$243,4,0),0)</f>
        <v>15</v>
      </c>
      <c r="G208" s="2" t="n">
        <f aca="false">IFERROR(VLOOKUP(A208,'ODI Players'!B$3:R$243,7,0),0)</f>
        <v>54</v>
      </c>
      <c r="H208" s="2" t="n">
        <f aca="false">IFERROR(VLOOKUP(A208,'ODI Players'!B$3:R$243,13,0),0)</f>
        <v>5</v>
      </c>
      <c r="I208" s="2" t="n">
        <f aca="false">IFERROR(VLOOKUP(A208,'ODI Players'!B$3:R$243,16,0),0)</f>
        <v>4</v>
      </c>
      <c r="J208" s="2" t="n">
        <f aca="false">IFERROR(VLOOKUP(A208,'T20 Players'!B$3:Q$94,4,0),0)</f>
        <v>0</v>
      </c>
      <c r="K208" s="3" t="n">
        <f aca="false">IFERROR(VLOOKUP(A208,'T20 Players'!B$3:Q$94,5,0),0)</f>
        <v>0</v>
      </c>
      <c r="L208" s="2" t="n">
        <f aca="false">IFERROR(VLOOKUP(A208,'T20 Players'!B$3:Q$94,11,0),0)</f>
        <v>0</v>
      </c>
      <c r="M208" s="3" t="n">
        <f aca="false">IFERROR(VLOOKUP(A208,'T20 Players'!B$3:Q$94,14,0),0)</f>
        <v>0</v>
      </c>
      <c r="N208" s="2" t="n">
        <f aca="false">B208+F208+J208</f>
        <v>15</v>
      </c>
      <c r="O208" s="2" t="n">
        <f aca="false">C208+G208+K208</f>
        <v>54</v>
      </c>
      <c r="P208" s="2" t="n">
        <f aca="false">D208+H208+L208</f>
        <v>5</v>
      </c>
      <c r="Q208" s="2" t="n">
        <f aca="false">E208+I208+M208</f>
        <v>4</v>
      </c>
      <c r="R208" s="2" t="n">
        <f aca="false">SUM(O208:Q208)</f>
        <v>63</v>
      </c>
    </row>
    <row r="209" customFormat="false" ht="13.8" hidden="false" customHeight="false" outlineLevel="0" collapsed="false">
      <c r="A209" s="2" t="s">
        <v>225</v>
      </c>
      <c r="B209" s="2" t="n">
        <f aca="false">IFERROR(VLOOKUP(A209,'Test Players'!B$3:$O452,4,0),0)</f>
        <v>4</v>
      </c>
      <c r="C209" s="2" t="n">
        <f aca="false">IFERROR(VLOOKUP(A209,'Test Players'!B$3:$O452,5,0),0)</f>
        <v>39</v>
      </c>
      <c r="D209" s="2" t="n">
        <f aca="false">IFERROR(VLOOKUP(A209,'Test Players'!B$3:$O452,9,0),0)</f>
        <v>4</v>
      </c>
      <c r="E209" s="2" t="n">
        <f aca="false">IFERROR(VLOOKUP(A209,'Test Players'!B$3:$O452,13,0),0)</f>
        <v>4</v>
      </c>
      <c r="F209" s="2" t="n">
        <f aca="false">IFERROR(VLOOKUP(A209,'ODI Players'!B$3:R$243,4,0),0)</f>
        <v>0</v>
      </c>
      <c r="G209" s="2" t="n">
        <f aca="false">IFERROR(VLOOKUP(A209,'ODI Players'!B$3:R$243,7,0),0)</f>
        <v>0</v>
      </c>
      <c r="H209" s="2" t="n">
        <f aca="false">IFERROR(VLOOKUP(A209,'ODI Players'!B$3:R$243,13,0),0)</f>
        <v>0</v>
      </c>
      <c r="I209" s="2" t="n">
        <f aca="false">IFERROR(VLOOKUP(A209,'ODI Players'!B$3:R$243,16,0),0)</f>
        <v>0</v>
      </c>
      <c r="J209" s="2" t="n">
        <f aca="false">IFERROR(VLOOKUP(A209,'T20 Players'!B$3:Q$94,4,0),0)</f>
        <v>0</v>
      </c>
      <c r="K209" s="3" t="n">
        <f aca="false">IFERROR(VLOOKUP(A209,'T20 Players'!B$3:Q$94,5,0),0)</f>
        <v>0</v>
      </c>
      <c r="L209" s="2" t="n">
        <f aca="false">IFERROR(VLOOKUP(A209,'T20 Players'!B$3:Q$94,11,0),0)</f>
        <v>0</v>
      </c>
      <c r="M209" s="3" t="n">
        <f aca="false">IFERROR(VLOOKUP(A209,'T20 Players'!B$3:Q$94,14,0),0)</f>
        <v>0</v>
      </c>
      <c r="N209" s="2" t="n">
        <f aca="false">B209+F209+J209</f>
        <v>4</v>
      </c>
      <c r="O209" s="2" t="n">
        <f aca="false">C209+G209+K209</f>
        <v>39</v>
      </c>
      <c r="P209" s="2" t="n">
        <f aca="false">D209+H209+L209</f>
        <v>4</v>
      </c>
      <c r="Q209" s="2" t="n">
        <f aca="false">E209+I209+M209</f>
        <v>4</v>
      </c>
      <c r="R209" s="2" t="n">
        <f aca="false">SUM(O209:Q209)</f>
        <v>47</v>
      </c>
    </row>
    <row r="210" customFormat="false" ht="13.8" hidden="false" customHeight="false" outlineLevel="0" collapsed="false">
      <c r="A210" s="2" t="s">
        <v>226</v>
      </c>
      <c r="B210" s="2" t="n">
        <f aca="false">IFERROR(VLOOKUP(A210,'Test Players'!B$3:$O415,4,0),0)</f>
        <v>30</v>
      </c>
      <c r="C210" s="2" t="n">
        <f aca="false">IFERROR(VLOOKUP(A210,'Test Players'!B$3:$O415,5,0),0)</f>
        <v>2001</v>
      </c>
      <c r="D210" s="2" t="n">
        <f aca="false">IFERROR(VLOOKUP(A210,'Test Players'!B$3:$O415,9,0),0)</f>
        <v>0</v>
      </c>
      <c r="E210" s="2" t="n">
        <f aca="false">IFERROR(VLOOKUP(A210,'Test Players'!B$3:$O415,13,0),0)</f>
        <v>4</v>
      </c>
      <c r="F210" s="2" t="n">
        <f aca="false">IFERROR(VLOOKUP(A210,'ODI Players'!B$3:R$243,4,0),0)</f>
        <v>0</v>
      </c>
      <c r="G210" s="2" t="n">
        <f aca="false">IFERROR(VLOOKUP(A210,'ODI Players'!B$3:R$243,7,0),0)</f>
        <v>0</v>
      </c>
      <c r="H210" s="2" t="n">
        <f aca="false">IFERROR(VLOOKUP(A210,'ODI Players'!B$3:R$243,13,0),0)</f>
        <v>0</v>
      </c>
      <c r="I210" s="2" t="n">
        <f aca="false">IFERROR(VLOOKUP(A210,'ODI Players'!B$3:R$243,16,0),0)</f>
        <v>0</v>
      </c>
      <c r="J210" s="2" t="n">
        <f aca="false">IFERROR(VLOOKUP(A210,'T20 Players'!B$3:Q$94,4,0),0)</f>
        <v>0</v>
      </c>
      <c r="K210" s="3" t="n">
        <f aca="false">IFERROR(VLOOKUP(A210,'T20 Players'!B$3:Q$94,5,0),0)</f>
        <v>0</v>
      </c>
      <c r="L210" s="2" t="n">
        <f aca="false">IFERROR(VLOOKUP(A210,'T20 Players'!B$3:Q$94,11,0),0)</f>
        <v>0</v>
      </c>
      <c r="M210" s="3" t="n">
        <f aca="false">IFERROR(VLOOKUP(A210,'T20 Players'!B$3:Q$94,14,0),0)</f>
        <v>0</v>
      </c>
      <c r="N210" s="2" t="n">
        <f aca="false">B210+F210+J210</f>
        <v>30</v>
      </c>
      <c r="O210" s="2" t="n">
        <f aca="false">C210+G210+K210</f>
        <v>2001</v>
      </c>
      <c r="P210" s="2" t="n">
        <f aca="false">D210+H210+L210</f>
        <v>0</v>
      </c>
      <c r="Q210" s="2" t="n">
        <f aca="false">E210+I210+M210</f>
        <v>4</v>
      </c>
      <c r="R210" s="2" t="n">
        <f aca="false">SUM(O210:Q210)</f>
        <v>2005</v>
      </c>
    </row>
    <row r="211" customFormat="false" ht="13.8" hidden="false" customHeight="false" outlineLevel="0" collapsed="false">
      <c r="A211" s="2" t="s">
        <v>227</v>
      </c>
      <c r="B211" s="2" t="n">
        <f aca="false">IFERROR(VLOOKUP(A211,'Test Players'!B$3:$O459,4,0),0)</f>
        <v>8</v>
      </c>
      <c r="C211" s="2" t="n">
        <f aca="false">IFERROR(VLOOKUP(A211,'Test Players'!B$3:$O459,5,0),0)</f>
        <v>229</v>
      </c>
      <c r="D211" s="2" t="n">
        <f aca="false">IFERROR(VLOOKUP(A211,'Test Players'!B$3:$O459,9,0),0)</f>
        <v>0</v>
      </c>
      <c r="E211" s="2" t="n">
        <f aca="false">IFERROR(VLOOKUP(A211,'Test Players'!B$3:$O459,13,0),0)</f>
        <v>4</v>
      </c>
      <c r="F211" s="2" t="n">
        <f aca="false">IFERROR(VLOOKUP(A211,'ODI Players'!B$3:R$243,4,0),0)</f>
        <v>0</v>
      </c>
      <c r="G211" s="2" t="n">
        <f aca="false">IFERROR(VLOOKUP(A211,'ODI Players'!B$3:R$243,7,0),0)</f>
        <v>0</v>
      </c>
      <c r="H211" s="2" t="n">
        <f aca="false">IFERROR(VLOOKUP(A211,'ODI Players'!B$3:R$243,13,0),0)</f>
        <v>0</v>
      </c>
      <c r="I211" s="2" t="n">
        <f aca="false">IFERROR(VLOOKUP(A211,'ODI Players'!B$3:R$243,16,0),0)</f>
        <v>0</v>
      </c>
      <c r="J211" s="2" t="n">
        <f aca="false">IFERROR(VLOOKUP(A211,'T20 Players'!B$3:Q$94,4,0),0)</f>
        <v>0</v>
      </c>
      <c r="K211" s="3" t="n">
        <f aca="false">IFERROR(VLOOKUP(A211,'T20 Players'!B$3:Q$94,5,0),0)</f>
        <v>0</v>
      </c>
      <c r="L211" s="2" t="n">
        <f aca="false">IFERROR(VLOOKUP(A211,'T20 Players'!B$3:Q$94,11,0),0)</f>
        <v>0</v>
      </c>
      <c r="M211" s="3" t="n">
        <f aca="false">IFERROR(VLOOKUP(A211,'T20 Players'!B$3:Q$94,14,0),0)</f>
        <v>0</v>
      </c>
      <c r="N211" s="2" t="n">
        <f aca="false">B211+F211+J211</f>
        <v>8</v>
      </c>
      <c r="O211" s="2" t="n">
        <f aca="false">C211+G211+K211</f>
        <v>229</v>
      </c>
      <c r="P211" s="2" t="n">
        <f aca="false">D211+H211+L211</f>
        <v>0</v>
      </c>
      <c r="Q211" s="2" t="n">
        <f aca="false">E211+I211+M211</f>
        <v>4</v>
      </c>
      <c r="R211" s="2" t="n">
        <f aca="false">SUM(O211:Q211)</f>
        <v>233</v>
      </c>
    </row>
    <row r="212" customFormat="false" ht="13.8" hidden="false" customHeight="false" outlineLevel="0" collapsed="false">
      <c r="A212" s="2" t="s">
        <v>228</v>
      </c>
      <c r="B212" s="2" t="n">
        <f aca="false">IFERROR(VLOOKUP(A212,'Test Players'!B$3:$O643,4,0),0)</f>
        <v>0</v>
      </c>
      <c r="C212" s="2" t="n">
        <f aca="false">IFERROR(VLOOKUP(A212,'Test Players'!B$3:$O643,5,0),0)</f>
        <v>0</v>
      </c>
      <c r="D212" s="2" t="n">
        <f aca="false">IFERROR(VLOOKUP(A212,'Test Players'!B$3:$O643,9,0),0)</f>
        <v>0</v>
      </c>
      <c r="E212" s="2" t="n">
        <f aca="false">IFERROR(VLOOKUP(A212,'Test Players'!B$3:$O643,13,0),0)</f>
        <v>0</v>
      </c>
      <c r="F212" s="2" t="n">
        <f aca="false">IFERROR(VLOOKUP(A212,'ODI Players'!B$3:R$243,4,0),0)</f>
        <v>10</v>
      </c>
      <c r="G212" s="2" t="n">
        <f aca="false">IFERROR(VLOOKUP(A212,'ODI Players'!B$3:R$243,7,0),0)</f>
        <v>176</v>
      </c>
      <c r="H212" s="2" t="n">
        <f aca="false">IFERROR(VLOOKUP(A212,'ODI Players'!B$3:R$243,13,0),0)</f>
        <v>0</v>
      </c>
      <c r="I212" s="2" t="n">
        <f aca="false">IFERROR(VLOOKUP(A212,'ODI Players'!B$3:R$243,16,0),0)</f>
        <v>4</v>
      </c>
      <c r="J212" s="2" t="n">
        <f aca="false">IFERROR(VLOOKUP(A212,'T20 Players'!B$3:Q$94,4,0),0)</f>
        <v>0</v>
      </c>
      <c r="K212" s="3" t="n">
        <f aca="false">IFERROR(VLOOKUP(A212,'T20 Players'!B$3:Q$94,5,0),0)</f>
        <v>0</v>
      </c>
      <c r="L212" s="2" t="n">
        <f aca="false">IFERROR(VLOOKUP(A212,'T20 Players'!B$3:Q$94,11,0),0)</f>
        <v>0</v>
      </c>
      <c r="M212" s="3" t="n">
        <f aca="false">IFERROR(VLOOKUP(A212,'T20 Players'!B$3:Q$94,14,0),0)</f>
        <v>0</v>
      </c>
      <c r="N212" s="2" t="n">
        <f aca="false">B212+F212+J212</f>
        <v>10</v>
      </c>
      <c r="O212" s="2" t="n">
        <f aca="false">C212+G212+K212</f>
        <v>176</v>
      </c>
      <c r="P212" s="2" t="n">
        <f aca="false">D212+H212+L212</f>
        <v>0</v>
      </c>
      <c r="Q212" s="2" t="n">
        <f aca="false">E212+I212+M212</f>
        <v>4</v>
      </c>
      <c r="R212" s="2" t="n">
        <f aca="false">SUM(O212:Q212)</f>
        <v>180</v>
      </c>
    </row>
    <row r="213" customFormat="false" ht="13.8" hidden="false" customHeight="false" outlineLevel="0" collapsed="false">
      <c r="A213" s="2" t="s">
        <v>229</v>
      </c>
      <c r="B213" s="2" t="n">
        <f aca="false">IFERROR(VLOOKUP(A213,'Test Players'!B$3:$O612,4,0),0)</f>
        <v>0</v>
      </c>
      <c r="C213" s="2" t="n">
        <f aca="false">IFERROR(VLOOKUP(A213,'Test Players'!B$3:$O612,5,0),0)</f>
        <v>0</v>
      </c>
      <c r="D213" s="2" t="n">
        <f aca="false">IFERROR(VLOOKUP(A213,'Test Players'!B$3:$O612,9,0),0)</f>
        <v>0</v>
      </c>
      <c r="E213" s="2" t="n">
        <f aca="false">IFERROR(VLOOKUP(A213,'Test Players'!B$3:$O612,13,0),0)</f>
        <v>0</v>
      </c>
      <c r="F213" s="2" t="n">
        <f aca="false">IFERROR(VLOOKUP(A213,'ODI Players'!B$3:R$243,4,0),0)</f>
        <v>1</v>
      </c>
      <c r="G213" s="2" t="n">
        <f aca="false">IFERROR(VLOOKUP(A213,'ODI Players'!B$3:R$243,7,0),0)</f>
        <v>46</v>
      </c>
      <c r="H213" s="2" t="n">
        <f aca="false">IFERROR(VLOOKUP(A213,'ODI Players'!B$3:R$243,13,0),0)</f>
        <v>0</v>
      </c>
      <c r="I213" s="2" t="n">
        <f aca="false">IFERROR(VLOOKUP(A213,'ODI Players'!B$3:R$243,16,0),0)</f>
        <v>0</v>
      </c>
      <c r="J213" s="2" t="n">
        <f aca="false">IFERROR(VLOOKUP(A213,'T20 Players'!B$3:Q$94,4,0),0)</f>
        <v>10</v>
      </c>
      <c r="K213" s="3" t="n">
        <f aca="false">IFERROR(VLOOKUP(A213,'T20 Players'!B$3:Q$94,5,0),0)</f>
        <v>117</v>
      </c>
      <c r="L213" s="2" t="n">
        <f aca="false">IFERROR(VLOOKUP(A213,'T20 Players'!B$3:Q$94,11,0),0)</f>
        <v>0</v>
      </c>
      <c r="M213" s="3" t="n">
        <f aca="false">IFERROR(VLOOKUP(A213,'T20 Players'!B$3:Q$94,14,0),0)</f>
        <v>4</v>
      </c>
      <c r="N213" s="2" t="n">
        <f aca="false">B213+F213+J213</f>
        <v>11</v>
      </c>
      <c r="O213" s="2" t="n">
        <f aca="false">C213+G213+K213</f>
        <v>163</v>
      </c>
      <c r="P213" s="2" t="n">
        <f aca="false">D213+H213+L213</f>
        <v>0</v>
      </c>
      <c r="Q213" s="2" t="n">
        <f aca="false">E213+I213+M213</f>
        <v>4</v>
      </c>
      <c r="R213" s="2" t="n">
        <f aca="false">SUM(O213:Q213)</f>
        <v>167</v>
      </c>
    </row>
    <row r="214" customFormat="false" ht="13.8" hidden="false" customHeight="false" outlineLevel="0" collapsed="false">
      <c r="A214" s="2" t="s">
        <v>230</v>
      </c>
      <c r="B214" s="2" t="n">
        <f aca="false">IFERROR(VLOOKUP(A214,'Test Players'!B$3:$O372,4,0),0)</f>
        <v>0</v>
      </c>
      <c r="C214" s="2" t="n">
        <f aca="false">IFERROR(VLOOKUP(A214,'Test Players'!B$3:$O372,5,0),0)</f>
        <v>0</v>
      </c>
      <c r="D214" s="2" t="n">
        <f aca="false">IFERROR(VLOOKUP(A214,'Test Players'!B$3:$O372,9,0),0)</f>
        <v>0</v>
      </c>
      <c r="E214" s="2" t="n">
        <f aca="false">IFERROR(VLOOKUP(A214,'Test Players'!B$3:$O372,13,0),0)</f>
        <v>0</v>
      </c>
      <c r="F214" s="2" t="n">
        <f aca="false">IFERROR(VLOOKUP(A214,'ODI Players'!B$3:R$243,4,0),0)</f>
        <v>13</v>
      </c>
      <c r="G214" s="2" t="n">
        <f aca="false">IFERROR(VLOOKUP(A214,'ODI Players'!B$3:R$243,7,0),0)</f>
        <v>158</v>
      </c>
      <c r="H214" s="2" t="n">
        <f aca="false">IFERROR(VLOOKUP(A214,'ODI Players'!B$3:R$243,13,0),0)</f>
        <v>0</v>
      </c>
      <c r="I214" s="2" t="n">
        <f aca="false">IFERROR(VLOOKUP(A214,'ODI Players'!B$3:R$243,16,0),0)</f>
        <v>4</v>
      </c>
      <c r="J214" s="2" t="n">
        <f aca="false">IFERROR(VLOOKUP(A214,'T20 Players'!B$3:Q$94,4,0),0)</f>
        <v>0</v>
      </c>
      <c r="K214" s="3" t="n">
        <f aca="false">IFERROR(VLOOKUP(A214,'T20 Players'!B$3:Q$94,5,0),0)</f>
        <v>0</v>
      </c>
      <c r="L214" s="2" t="n">
        <f aca="false">IFERROR(VLOOKUP(A214,'T20 Players'!B$3:Q$94,11,0),0)</f>
        <v>0</v>
      </c>
      <c r="M214" s="3" t="n">
        <f aca="false">IFERROR(VLOOKUP(A214,'T20 Players'!B$3:Q$94,14,0),0)</f>
        <v>0</v>
      </c>
      <c r="N214" s="2" t="n">
        <f aca="false">B214+F214+J214</f>
        <v>13</v>
      </c>
      <c r="O214" s="2" t="n">
        <f aca="false">C214+G214+K214</f>
        <v>158</v>
      </c>
      <c r="P214" s="2" t="n">
        <f aca="false">D214+H214+L214</f>
        <v>0</v>
      </c>
      <c r="Q214" s="2" t="n">
        <f aca="false">E214+I214+M214</f>
        <v>4</v>
      </c>
      <c r="R214" s="2" t="n">
        <f aca="false">SUM(O214:Q214)</f>
        <v>162</v>
      </c>
    </row>
    <row r="215" customFormat="false" ht="13.8" hidden="false" customHeight="false" outlineLevel="0" collapsed="false">
      <c r="A215" s="2" t="s">
        <v>231</v>
      </c>
      <c r="B215" s="2" t="n">
        <f aca="false">IFERROR(VLOOKUP(A215,'Test Players'!B$3:$O524,4,0),0)</f>
        <v>1</v>
      </c>
      <c r="C215" s="2" t="n">
        <f aca="false">IFERROR(VLOOKUP(A215,'Test Players'!B$3:$O524,5,0),0)</f>
        <v>56</v>
      </c>
      <c r="D215" s="2" t="n">
        <f aca="false">IFERROR(VLOOKUP(A215,'Test Players'!B$3:$O524,9,0),0)</f>
        <v>0</v>
      </c>
      <c r="E215" s="2" t="n">
        <f aca="false">IFERROR(VLOOKUP(A215,'Test Players'!B$3:$O524,13,0),0)</f>
        <v>4</v>
      </c>
      <c r="F215" s="2" t="n">
        <f aca="false">IFERROR(VLOOKUP(A215,'ODI Players'!B$3:R$243,4,0),0)</f>
        <v>1</v>
      </c>
      <c r="G215" s="2" t="n">
        <f aca="false">IFERROR(VLOOKUP(A215,'ODI Players'!B$3:R$243,7,0),0)</f>
        <v>1</v>
      </c>
      <c r="H215" s="2" t="n">
        <f aca="false">IFERROR(VLOOKUP(A215,'ODI Players'!B$3:R$243,13,0),0)</f>
        <v>0</v>
      </c>
      <c r="I215" s="2" t="n">
        <f aca="false">IFERROR(VLOOKUP(A215,'ODI Players'!B$3:R$243,16,0),0)</f>
        <v>0</v>
      </c>
      <c r="J215" s="2" t="n">
        <f aca="false">IFERROR(VLOOKUP(A215,'T20 Players'!B$3:Q$94,4,0),0)</f>
        <v>2</v>
      </c>
      <c r="K215" s="3" t="n">
        <f aca="false">IFERROR(VLOOKUP(A215,'T20 Players'!B$3:Q$94,5,0),0)</f>
        <v>12</v>
      </c>
      <c r="L215" s="2" t="n">
        <f aca="false">IFERROR(VLOOKUP(A215,'T20 Players'!B$3:Q$94,11,0),0)</f>
        <v>0</v>
      </c>
      <c r="M215" s="3" t="n">
        <f aca="false">IFERROR(VLOOKUP(A215,'T20 Players'!B$3:Q$94,14,0),0)</f>
        <v>0</v>
      </c>
      <c r="N215" s="2" t="n">
        <f aca="false">B215+F215+J215</f>
        <v>4</v>
      </c>
      <c r="O215" s="2" t="n">
        <f aca="false">C215+G215+K215</f>
        <v>69</v>
      </c>
      <c r="P215" s="2" t="n">
        <f aca="false">D215+H215+L215</f>
        <v>0</v>
      </c>
      <c r="Q215" s="2" t="n">
        <f aca="false">E215+I215+M215</f>
        <v>4</v>
      </c>
      <c r="R215" s="2" t="n">
        <f aca="false">SUM(O215:Q215)</f>
        <v>73</v>
      </c>
    </row>
    <row r="216" customFormat="false" ht="13.8" hidden="false" customHeight="false" outlineLevel="0" collapsed="false">
      <c r="A216" s="2" t="s">
        <v>232</v>
      </c>
      <c r="B216" s="2" t="n">
        <f aca="false">IFERROR(VLOOKUP(A216,'Test Players'!B$3:$O575,4,0),0)</f>
        <v>2</v>
      </c>
      <c r="C216" s="2" t="n">
        <f aca="false">IFERROR(VLOOKUP(A216,'Test Players'!B$3:$O575,5,0),0)</f>
        <v>13</v>
      </c>
      <c r="D216" s="2" t="n">
        <f aca="false">IFERROR(VLOOKUP(A216,'Test Players'!B$3:$O575,9,0),0)</f>
        <v>6</v>
      </c>
      <c r="E216" s="2" t="n">
        <f aca="false">IFERROR(VLOOKUP(A216,'Test Players'!B$3:$O575,13,0),0)</f>
        <v>0</v>
      </c>
      <c r="F216" s="2" t="n">
        <f aca="false">IFERROR(VLOOKUP(A216,'ODI Players'!B$3:R$243,4,0),0)</f>
        <v>31</v>
      </c>
      <c r="G216" s="2" t="n">
        <f aca="false">IFERROR(VLOOKUP(A216,'ODI Players'!B$3:R$243,7,0),0)</f>
        <v>163</v>
      </c>
      <c r="H216" s="2" t="n">
        <f aca="false">IFERROR(VLOOKUP(A216,'ODI Players'!B$3:R$243,13,0),0)</f>
        <v>34</v>
      </c>
      <c r="I216" s="2" t="n">
        <f aca="false">IFERROR(VLOOKUP(A216,'ODI Players'!B$3:R$243,16,0),0)</f>
        <v>3</v>
      </c>
      <c r="J216" s="2" t="n">
        <f aca="false">IFERROR(VLOOKUP(A216,'T20 Players'!B$3:Q$94,4,0),0)</f>
        <v>0</v>
      </c>
      <c r="K216" s="3" t="n">
        <f aca="false">IFERROR(VLOOKUP(A216,'T20 Players'!B$3:Q$94,5,0),0)</f>
        <v>0</v>
      </c>
      <c r="L216" s="2" t="n">
        <f aca="false">IFERROR(VLOOKUP(A216,'T20 Players'!B$3:Q$94,11,0),0)</f>
        <v>0</v>
      </c>
      <c r="M216" s="3" t="n">
        <f aca="false">IFERROR(VLOOKUP(A216,'T20 Players'!B$3:Q$94,14,0),0)</f>
        <v>0</v>
      </c>
      <c r="N216" s="2" t="n">
        <f aca="false">B216+F216+J216</f>
        <v>33</v>
      </c>
      <c r="O216" s="2" t="n">
        <f aca="false">C216+G216+K216</f>
        <v>176</v>
      </c>
      <c r="P216" s="2" t="n">
        <f aca="false">D216+H216+L216</f>
        <v>40</v>
      </c>
      <c r="Q216" s="2" t="n">
        <f aca="false">E216+I216+M216</f>
        <v>3</v>
      </c>
      <c r="R216" s="2" t="n">
        <f aca="false">SUM(O216:Q216)</f>
        <v>219</v>
      </c>
    </row>
    <row r="217" customFormat="false" ht="13.8" hidden="false" customHeight="false" outlineLevel="0" collapsed="false">
      <c r="A217" s="2" t="s">
        <v>233</v>
      </c>
      <c r="B217" s="2" t="n">
        <f aca="false">IFERROR(VLOOKUP(A217,'Test Players'!B$3:$O351,4,0),0)</f>
        <v>7</v>
      </c>
      <c r="C217" s="2" t="n">
        <f aca="false">IFERROR(VLOOKUP(A217,'Test Players'!B$3:$O351,5,0),0)</f>
        <v>292</v>
      </c>
      <c r="D217" s="2" t="n">
        <f aca="false">IFERROR(VLOOKUP(A217,'Test Players'!B$3:$O351,9,0),0)</f>
        <v>28</v>
      </c>
      <c r="E217" s="2" t="n">
        <f aca="false">IFERROR(VLOOKUP(A217,'Test Players'!B$3:$O351,13,0),0)</f>
        <v>3</v>
      </c>
      <c r="F217" s="2" t="n">
        <f aca="false">IFERROR(VLOOKUP(A217,'ODI Players'!B$3:R$243,4,0),0)</f>
        <v>0</v>
      </c>
      <c r="G217" s="2" t="n">
        <f aca="false">IFERROR(VLOOKUP(A217,'ODI Players'!B$3:R$243,7,0),0)</f>
        <v>0</v>
      </c>
      <c r="H217" s="2" t="n">
        <f aca="false">IFERROR(VLOOKUP(A217,'ODI Players'!B$3:R$243,13,0),0)</f>
        <v>0</v>
      </c>
      <c r="I217" s="2" t="n">
        <f aca="false">IFERROR(VLOOKUP(A217,'ODI Players'!B$3:R$243,16,0),0)</f>
        <v>0</v>
      </c>
      <c r="J217" s="2" t="n">
        <f aca="false">IFERROR(VLOOKUP(A217,'T20 Players'!B$3:Q$94,4,0),0)</f>
        <v>0</v>
      </c>
      <c r="K217" s="3" t="n">
        <f aca="false">IFERROR(VLOOKUP(A217,'T20 Players'!B$3:Q$94,5,0),0)</f>
        <v>0</v>
      </c>
      <c r="L217" s="2" t="n">
        <f aca="false">IFERROR(VLOOKUP(A217,'T20 Players'!B$3:Q$94,11,0),0)</f>
        <v>0</v>
      </c>
      <c r="M217" s="3" t="n">
        <f aca="false">IFERROR(VLOOKUP(A217,'T20 Players'!B$3:Q$94,14,0),0)</f>
        <v>0</v>
      </c>
      <c r="N217" s="2" t="n">
        <f aca="false">B217+F217+J217</f>
        <v>7</v>
      </c>
      <c r="O217" s="2" t="n">
        <f aca="false">C217+G217+K217</f>
        <v>292</v>
      </c>
      <c r="P217" s="2" t="n">
        <f aca="false">D217+H217+L217</f>
        <v>28</v>
      </c>
      <c r="Q217" s="2" t="n">
        <f aca="false">E217+I217+M217</f>
        <v>3</v>
      </c>
      <c r="R217" s="2" t="n">
        <f aca="false">SUM(O217:Q217)</f>
        <v>323</v>
      </c>
    </row>
    <row r="218" customFormat="false" ht="13.8" hidden="false" customHeight="false" outlineLevel="0" collapsed="false">
      <c r="A218" s="2" t="s">
        <v>234</v>
      </c>
      <c r="B218" s="2" t="n">
        <f aca="false">IFERROR(VLOOKUP(A218,'Test Players'!B$3:$O460,4,0),0)</f>
        <v>1</v>
      </c>
      <c r="C218" s="2" t="n">
        <f aca="false">IFERROR(VLOOKUP(A218,'Test Players'!B$3:$O460,5,0),0)</f>
        <v>2</v>
      </c>
      <c r="D218" s="2" t="n">
        <f aca="false">IFERROR(VLOOKUP(A218,'Test Players'!B$3:$O460,9,0),0)</f>
        <v>0</v>
      </c>
      <c r="E218" s="2" t="n">
        <f aca="false">IFERROR(VLOOKUP(A218,'Test Players'!B$3:$O460,13,0),0)</f>
        <v>0</v>
      </c>
      <c r="F218" s="2" t="n">
        <f aca="false">IFERROR(VLOOKUP(A218,'ODI Players'!B$3:R$243,4,0),0)</f>
        <v>7</v>
      </c>
      <c r="G218" s="2" t="n">
        <f aca="false">IFERROR(VLOOKUP(A218,'ODI Players'!B$3:R$243,7,0),0)</f>
        <v>0</v>
      </c>
      <c r="H218" s="2" t="n">
        <f aca="false">IFERROR(VLOOKUP(A218,'ODI Players'!B$3:R$243,13,0),0)</f>
        <v>8</v>
      </c>
      <c r="I218" s="2" t="n">
        <f aca="false">IFERROR(VLOOKUP(A218,'ODI Players'!B$3:R$243,16,0),0)</f>
        <v>0</v>
      </c>
      <c r="J218" s="2" t="n">
        <f aca="false">IFERROR(VLOOKUP(A218,'T20 Players'!B$3:Q$94,4,0),0)</f>
        <v>10</v>
      </c>
      <c r="K218" s="3" t="n">
        <f aca="false">IFERROR(VLOOKUP(A218,'T20 Players'!B$3:Q$94,5,0),0)</f>
        <v>0</v>
      </c>
      <c r="L218" s="2" t="n">
        <f aca="false">IFERROR(VLOOKUP(A218,'T20 Players'!B$3:Q$94,11,0),0)</f>
        <v>14</v>
      </c>
      <c r="M218" s="3" t="n">
        <f aca="false">IFERROR(VLOOKUP(A218,'T20 Players'!B$3:Q$94,14,0),0)</f>
        <v>3</v>
      </c>
      <c r="N218" s="2" t="n">
        <f aca="false">B218+F218+J218</f>
        <v>18</v>
      </c>
      <c r="O218" s="2" t="n">
        <f aca="false">C218+G218+K218</f>
        <v>2</v>
      </c>
      <c r="P218" s="2" t="n">
        <f aca="false">D218+H218+L218</f>
        <v>22</v>
      </c>
      <c r="Q218" s="2" t="n">
        <f aca="false">E218+I218+M218</f>
        <v>3</v>
      </c>
      <c r="R218" s="2" t="n">
        <f aca="false">SUM(O218:Q218)</f>
        <v>27</v>
      </c>
    </row>
    <row r="219" customFormat="false" ht="13.8" hidden="false" customHeight="false" outlineLevel="0" collapsed="false">
      <c r="A219" s="2" t="s">
        <v>235</v>
      </c>
      <c r="B219" s="2" t="n">
        <f aca="false">IFERROR(VLOOKUP(A219,'Test Players'!B$3:$O373,4,0),0)</f>
        <v>4</v>
      </c>
      <c r="C219" s="2" t="n">
        <f aca="false">IFERROR(VLOOKUP(A219,'Test Players'!B$3:$O373,5,0),0)</f>
        <v>94</v>
      </c>
      <c r="D219" s="2" t="n">
        <f aca="false">IFERROR(VLOOKUP(A219,'Test Players'!B$3:$O373,9,0),0)</f>
        <v>10</v>
      </c>
      <c r="E219" s="2" t="n">
        <f aca="false">IFERROR(VLOOKUP(A219,'Test Players'!B$3:$O373,13,0),0)</f>
        <v>1</v>
      </c>
      <c r="F219" s="2" t="n">
        <f aca="false">IFERROR(VLOOKUP(A219,'ODI Players'!B$3:R$243,4,0),0)</f>
        <v>9</v>
      </c>
      <c r="G219" s="2" t="n">
        <f aca="false">IFERROR(VLOOKUP(A219,'ODI Players'!B$3:R$243,7,0),0)</f>
        <v>33</v>
      </c>
      <c r="H219" s="2" t="n">
        <f aca="false">IFERROR(VLOOKUP(A219,'ODI Players'!B$3:R$243,13,0),0)</f>
        <v>11</v>
      </c>
      <c r="I219" s="2" t="n">
        <f aca="false">IFERROR(VLOOKUP(A219,'ODI Players'!B$3:R$243,16,0),0)</f>
        <v>2</v>
      </c>
      <c r="J219" s="2" t="n">
        <f aca="false">IFERROR(VLOOKUP(A219,'T20 Players'!B$3:Q$94,4,0),0)</f>
        <v>0</v>
      </c>
      <c r="K219" s="3" t="n">
        <f aca="false">IFERROR(VLOOKUP(A219,'T20 Players'!B$3:Q$94,5,0),0)</f>
        <v>0</v>
      </c>
      <c r="L219" s="2" t="n">
        <f aca="false">IFERROR(VLOOKUP(A219,'T20 Players'!B$3:Q$94,11,0),0)</f>
        <v>0</v>
      </c>
      <c r="M219" s="3" t="n">
        <f aca="false">IFERROR(VLOOKUP(A219,'T20 Players'!B$3:Q$94,14,0),0)</f>
        <v>0</v>
      </c>
      <c r="N219" s="2" t="n">
        <f aca="false">B219+F219+J219</f>
        <v>13</v>
      </c>
      <c r="O219" s="2" t="n">
        <f aca="false">C219+G219+K219</f>
        <v>127</v>
      </c>
      <c r="P219" s="2" t="n">
        <f aca="false">D219+H219+L219</f>
        <v>21</v>
      </c>
      <c r="Q219" s="2" t="n">
        <f aca="false">E219+I219+M219</f>
        <v>3</v>
      </c>
      <c r="R219" s="2" t="n">
        <f aca="false">SUM(O219:Q219)</f>
        <v>151</v>
      </c>
    </row>
    <row r="220" customFormat="false" ht="13.8" hidden="false" customHeight="false" outlineLevel="0" collapsed="false">
      <c r="A220" s="2" t="s">
        <v>236</v>
      </c>
      <c r="B220" s="2" t="n">
        <f aca="false">IFERROR(VLOOKUP(A220,'Test Players'!B$3:$O571,4,0),0)</f>
        <v>3</v>
      </c>
      <c r="C220" s="2" t="n">
        <f aca="false">IFERROR(VLOOKUP(A220,'Test Players'!B$3:$O571,5,0),0)</f>
        <v>2</v>
      </c>
      <c r="D220" s="2" t="n">
        <f aca="false">IFERROR(VLOOKUP(A220,'Test Players'!B$3:$O571,9,0),0)</f>
        <v>5</v>
      </c>
      <c r="E220" s="2" t="n">
        <f aca="false">IFERROR(VLOOKUP(A220,'Test Players'!B$3:$O571,13,0),0)</f>
        <v>1</v>
      </c>
      <c r="F220" s="2" t="n">
        <f aca="false">IFERROR(VLOOKUP(A220,'ODI Players'!B$3:R$243,4,0),0)</f>
        <v>10</v>
      </c>
      <c r="G220" s="2" t="n">
        <f aca="false">IFERROR(VLOOKUP(A220,'ODI Players'!B$3:R$243,7,0),0)</f>
        <v>33</v>
      </c>
      <c r="H220" s="2" t="n">
        <f aca="false">IFERROR(VLOOKUP(A220,'ODI Players'!B$3:R$243,13,0),0)</f>
        <v>10</v>
      </c>
      <c r="I220" s="2" t="n">
        <f aca="false">IFERROR(VLOOKUP(A220,'ODI Players'!B$3:R$243,16,0),0)</f>
        <v>2</v>
      </c>
      <c r="J220" s="2" t="n">
        <f aca="false">IFERROR(VLOOKUP(A220,'T20 Players'!B$3:Q$94,4,0),0)</f>
        <v>0</v>
      </c>
      <c r="K220" s="3" t="n">
        <f aca="false">IFERROR(VLOOKUP(A220,'T20 Players'!B$3:Q$94,5,0),0)</f>
        <v>0</v>
      </c>
      <c r="L220" s="2" t="n">
        <f aca="false">IFERROR(VLOOKUP(A220,'T20 Players'!B$3:Q$94,11,0),0)</f>
        <v>0</v>
      </c>
      <c r="M220" s="3" t="n">
        <f aca="false">IFERROR(VLOOKUP(A220,'T20 Players'!B$3:Q$94,14,0),0)</f>
        <v>0</v>
      </c>
      <c r="N220" s="2" t="n">
        <f aca="false">B220+F220+J220</f>
        <v>13</v>
      </c>
      <c r="O220" s="2" t="n">
        <f aca="false">C220+G220+K220</f>
        <v>35</v>
      </c>
      <c r="P220" s="2" t="n">
        <f aca="false">D220+H220+L220</f>
        <v>15</v>
      </c>
      <c r="Q220" s="2" t="n">
        <f aca="false">E220+I220+M220</f>
        <v>3</v>
      </c>
      <c r="R220" s="2" t="n">
        <f aca="false">SUM(O220:Q220)</f>
        <v>53</v>
      </c>
    </row>
    <row r="221" customFormat="false" ht="13.8" hidden="false" customHeight="false" outlineLevel="0" collapsed="false">
      <c r="A221" s="2" t="s">
        <v>237</v>
      </c>
      <c r="B221" s="2" t="n">
        <f aca="false">IFERROR(VLOOKUP(A221,'Test Players'!B$3:$O614,4,0),0)</f>
        <v>3</v>
      </c>
      <c r="C221" s="2" t="n">
        <f aca="false">IFERROR(VLOOKUP(A221,'Test Players'!B$3:$O614,5,0),0)</f>
        <v>43</v>
      </c>
      <c r="D221" s="2" t="n">
        <f aca="false">IFERROR(VLOOKUP(A221,'Test Players'!B$3:$O614,9,0),0)</f>
        <v>10</v>
      </c>
      <c r="E221" s="2" t="n">
        <f aca="false">IFERROR(VLOOKUP(A221,'Test Players'!B$3:$O614,13,0),0)</f>
        <v>1</v>
      </c>
      <c r="F221" s="2" t="n">
        <f aca="false">IFERROR(VLOOKUP(A221,'ODI Players'!B$3:R$243,4,0),0)</f>
        <v>5</v>
      </c>
      <c r="G221" s="2" t="n">
        <f aca="false">IFERROR(VLOOKUP(A221,'ODI Players'!B$3:R$243,7,0),0)</f>
        <v>47</v>
      </c>
      <c r="H221" s="2" t="n">
        <f aca="false">IFERROR(VLOOKUP(A221,'ODI Players'!B$3:R$243,13,0),0)</f>
        <v>3</v>
      </c>
      <c r="I221" s="2" t="n">
        <f aca="false">IFERROR(VLOOKUP(A221,'ODI Players'!B$3:R$243,16,0),0)</f>
        <v>2</v>
      </c>
      <c r="J221" s="2" t="n">
        <f aca="false">IFERROR(VLOOKUP(A221,'T20 Players'!B$3:Q$94,4,0),0)</f>
        <v>0</v>
      </c>
      <c r="K221" s="3" t="n">
        <f aca="false">IFERROR(VLOOKUP(A221,'T20 Players'!B$3:Q$94,5,0),0)</f>
        <v>0</v>
      </c>
      <c r="L221" s="2" t="n">
        <f aca="false">IFERROR(VLOOKUP(A221,'T20 Players'!B$3:Q$94,11,0),0)</f>
        <v>0</v>
      </c>
      <c r="M221" s="3" t="n">
        <f aca="false">IFERROR(VLOOKUP(A221,'T20 Players'!B$3:Q$94,14,0),0)</f>
        <v>0</v>
      </c>
      <c r="N221" s="2" t="n">
        <f aca="false">B221+F221+J221</f>
        <v>8</v>
      </c>
      <c r="O221" s="2" t="n">
        <f aca="false">C221+G221+K221</f>
        <v>90</v>
      </c>
      <c r="P221" s="2" t="n">
        <f aca="false">D221+H221+L221</f>
        <v>13</v>
      </c>
      <c r="Q221" s="2" t="n">
        <f aca="false">E221+I221+M221</f>
        <v>3</v>
      </c>
      <c r="R221" s="2" t="n">
        <f aca="false">SUM(O221:Q221)</f>
        <v>106</v>
      </c>
    </row>
    <row r="222" customFormat="false" ht="13.8" hidden="false" customHeight="false" outlineLevel="0" collapsed="false">
      <c r="A222" s="2" t="s">
        <v>238</v>
      </c>
      <c r="B222" s="2" t="n">
        <f aca="false">IFERROR(VLOOKUP(A222,'Test Players'!B$3:$O536,4,0),0)</f>
        <v>3</v>
      </c>
      <c r="C222" s="2" t="n">
        <f aca="false">IFERROR(VLOOKUP(A222,'Test Players'!B$3:$O536,5,0),0)</f>
        <v>5</v>
      </c>
      <c r="D222" s="2" t="n">
        <f aca="false">IFERROR(VLOOKUP(A222,'Test Players'!B$3:$O536,9,0),0)</f>
        <v>2</v>
      </c>
      <c r="E222" s="2" t="n">
        <f aca="false">IFERROR(VLOOKUP(A222,'Test Players'!B$3:$O536,13,0),0)</f>
        <v>1</v>
      </c>
      <c r="F222" s="2" t="n">
        <f aca="false">IFERROR(VLOOKUP(A222,'ODI Players'!B$3:R$243,4,0),0)</f>
        <v>10</v>
      </c>
      <c r="G222" s="2" t="n">
        <f aca="false">IFERROR(VLOOKUP(A222,'ODI Players'!B$3:R$243,7,0),0)</f>
        <v>11</v>
      </c>
      <c r="H222" s="2" t="n">
        <f aca="false">IFERROR(VLOOKUP(A222,'ODI Players'!B$3:R$243,13,0),0)</f>
        <v>11</v>
      </c>
      <c r="I222" s="2" t="n">
        <f aca="false">IFERROR(VLOOKUP(A222,'ODI Players'!B$3:R$243,16,0),0)</f>
        <v>2</v>
      </c>
      <c r="J222" s="2" t="n">
        <f aca="false">IFERROR(VLOOKUP(A222,'T20 Players'!B$3:Q$94,4,0),0)</f>
        <v>0</v>
      </c>
      <c r="K222" s="3" t="n">
        <f aca="false">IFERROR(VLOOKUP(A222,'T20 Players'!B$3:Q$94,5,0),0)</f>
        <v>0</v>
      </c>
      <c r="L222" s="2" t="n">
        <f aca="false">IFERROR(VLOOKUP(A222,'T20 Players'!B$3:Q$94,11,0),0)</f>
        <v>0</v>
      </c>
      <c r="M222" s="3" t="n">
        <f aca="false">IFERROR(VLOOKUP(A222,'T20 Players'!B$3:Q$94,14,0),0)</f>
        <v>0</v>
      </c>
      <c r="N222" s="2" t="n">
        <f aca="false">B222+F222+J222</f>
        <v>13</v>
      </c>
      <c r="O222" s="2" t="n">
        <f aca="false">C222+G222+K222</f>
        <v>16</v>
      </c>
      <c r="P222" s="2" t="n">
        <f aca="false">D222+H222+L222</f>
        <v>13</v>
      </c>
      <c r="Q222" s="2" t="n">
        <f aca="false">E222+I222+M222</f>
        <v>3</v>
      </c>
      <c r="R222" s="2" t="n">
        <f aca="false">SUM(O222:Q222)</f>
        <v>32</v>
      </c>
    </row>
    <row r="223" customFormat="false" ht="13.8" hidden="false" customHeight="false" outlineLevel="0" collapsed="false">
      <c r="A223" s="2" t="s">
        <v>239</v>
      </c>
      <c r="B223" s="2" t="n">
        <f aca="false">IFERROR(VLOOKUP(A223,'Test Players'!B$3:$O564,4,0),0)</f>
        <v>0</v>
      </c>
      <c r="C223" s="2" t="n">
        <f aca="false">IFERROR(VLOOKUP(A223,'Test Players'!B$3:$O564,5,0),0)</f>
        <v>0</v>
      </c>
      <c r="D223" s="2" t="n">
        <f aca="false">IFERROR(VLOOKUP(A223,'Test Players'!B$3:$O564,9,0),0)</f>
        <v>0</v>
      </c>
      <c r="E223" s="2" t="n">
        <f aca="false">IFERROR(VLOOKUP(A223,'Test Players'!B$3:$O564,13,0),0)</f>
        <v>0</v>
      </c>
      <c r="F223" s="2" t="n">
        <f aca="false">IFERROR(VLOOKUP(A223,'ODI Players'!B$3:R$243,4,0),0)</f>
        <v>1</v>
      </c>
      <c r="G223" s="2" t="n">
        <f aca="false">IFERROR(VLOOKUP(A223,'ODI Players'!B$3:R$243,7,0),0)</f>
        <v>13</v>
      </c>
      <c r="H223" s="2" t="n">
        <f aca="false">IFERROR(VLOOKUP(A223,'ODI Players'!B$3:R$243,13,0),0)</f>
        <v>3</v>
      </c>
      <c r="I223" s="2" t="n">
        <f aca="false">IFERROR(VLOOKUP(A223,'ODI Players'!B$3:R$243,16,0),0)</f>
        <v>0</v>
      </c>
      <c r="J223" s="2" t="n">
        <f aca="false">IFERROR(VLOOKUP(A223,'T20 Players'!B$3:Q$94,4,0),0)</f>
        <v>5</v>
      </c>
      <c r="K223" s="3" t="n">
        <f aca="false">IFERROR(VLOOKUP(A223,'T20 Players'!B$3:Q$94,5,0),0)</f>
        <v>5</v>
      </c>
      <c r="L223" s="2" t="n">
        <f aca="false">IFERROR(VLOOKUP(A223,'T20 Players'!B$3:Q$94,11,0),0)</f>
        <v>7</v>
      </c>
      <c r="M223" s="3" t="n">
        <f aca="false">IFERROR(VLOOKUP(A223,'T20 Players'!B$3:Q$94,14,0),0)</f>
        <v>3</v>
      </c>
      <c r="N223" s="2" t="n">
        <f aca="false">B223+F223+J223</f>
        <v>6</v>
      </c>
      <c r="O223" s="2" t="n">
        <f aca="false">C223+G223+K223</f>
        <v>18</v>
      </c>
      <c r="P223" s="2" t="n">
        <f aca="false">D223+H223+L223</f>
        <v>10</v>
      </c>
      <c r="Q223" s="2" t="n">
        <f aca="false">E223+I223+M223</f>
        <v>3</v>
      </c>
      <c r="R223" s="2" t="n">
        <f aca="false">SUM(O223:Q223)</f>
        <v>31</v>
      </c>
    </row>
    <row r="224" customFormat="false" ht="13.8" hidden="false" customHeight="false" outlineLevel="0" collapsed="false">
      <c r="A224" s="2" t="s">
        <v>240</v>
      </c>
      <c r="B224" s="2" t="n">
        <f aca="false">IFERROR(VLOOKUP(A224,'Test Players'!B$3:$O651,4,0),0)</f>
        <v>0</v>
      </c>
      <c r="C224" s="2" t="n">
        <f aca="false">IFERROR(VLOOKUP(A224,'Test Players'!B$3:$O651,5,0),0)</f>
        <v>0</v>
      </c>
      <c r="D224" s="2" t="n">
        <f aca="false">IFERROR(VLOOKUP(A224,'Test Players'!B$3:$O651,9,0),0)</f>
        <v>0</v>
      </c>
      <c r="E224" s="2" t="n">
        <f aca="false">IFERROR(VLOOKUP(A224,'Test Players'!B$3:$O651,13,0),0)</f>
        <v>0</v>
      </c>
      <c r="F224" s="2" t="n">
        <f aca="false">IFERROR(VLOOKUP(A224,'ODI Players'!B$3:R$243,4,0),0)</f>
        <v>8</v>
      </c>
      <c r="G224" s="2" t="n">
        <f aca="false">IFERROR(VLOOKUP(A224,'ODI Players'!B$3:R$243,7,0),0)</f>
        <v>19</v>
      </c>
      <c r="H224" s="2" t="n">
        <f aca="false">IFERROR(VLOOKUP(A224,'ODI Players'!B$3:R$243,13,0),0)</f>
        <v>9</v>
      </c>
      <c r="I224" s="2" t="n">
        <f aca="false">IFERROR(VLOOKUP(A224,'ODI Players'!B$3:R$243,16,0),0)</f>
        <v>3</v>
      </c>
      <c r="J224" s="2" t="n">
        <f aca="false">IFERROR(VLOOKUP(A224,'T20 Players'!B$3:Q$94,4,0),0)</f>
        <v>0</v>
      </c>
      <c r="K224" s="3" t="n">
        <f aca="false">IFERROR(VLOOKUP(A224,'T20 Players'!B$3:Q$94,5,0),0)</f>
        <v>0</v>
      </c>
      <c r="L224" s="2" t="n">
        <f aca="false">IFERROR(VLOOKUP(A224,'T20 Players'!B$3:Q$94,11,0),0)</f>
        <v>0</v>
      </c>
      <c r="M224" s="3" t="n">
        <f aca="false">IFERROR(VLOOKUP(A224,'T20 Players'!B$3:Q$94,14,0),0)</f>
        <v>0</v>
      </c>
      <c r="N224" s="2" t="n">
        <f aca="false">B224+F224+J224</f>
        <v>8</v>
      </c>
      <c r="O224" s="2" t="n">
        <f aca="false">C224+G224+K224</f>
        <v>19</v>
      </c>
      <c r="P224" s="2" t="n">
        <f aca="false">D224+H224+L224</f>
        <v>9</v>
      </c>
      <c r="Q224" s="2" t="n">
        <f aca="false">E224+I224+M224</f>
        <v>3</v>
      </c>
      <c r="R224" s="2" t="n">
        <f aca="false">SUM(O224:Q224)</f>
        <v>31</v>
      </c>
    </row>
    <row r="225" customFormat="false" ht="13.8" hidden="false" customHeight="false" outlineLevel="0" collapsed="false">
      <c r="A225" s="2" t="s">
        <v>241</v>
      </c>
      <c r="B225" s="2" t="n">
        <f aca="false">IFERROR(VLOOKUP(A225,'Test Players'!B$3:$O633,4,0),0)</f>
        <v>1</v>
      </c>
      <c r="C225" s="2" t="n">
        <f aca="false">IFERROR(VLOOKUP(A225,'Test Players'!B$3:$O633,5,0),0)</f>
        <v>3</v>
      </c>
      <c r="D225" s="2" t="n">
        <f aca="false">IFERROR(VLOOKUP(A225,'Test Players'!B$3:$O633,9,0),0)</f>
        <v>3</v>
      </c>
      <c r="E225" s="2" t="n">
        <f aca="false">IFERROR(VLOOKUP(A225,'Test Players'!B$3:$O633,13,0),0)</f>
        <v>0</v>
      </c>
      <c r="F225" s="2" t="n">
        <f aca="false">IFERROR(VLOOKUP(A225,'ODI Players'!B$3:R$243,4,0),0)</f>
        <v>6</v>
      </c>
      <c r="G225" s="2" t="n">
        <f aca="false">IFERROR(VLOOKUP(A225,'ODI Players'!B$3:R$243,7,0),0)</f>
        <v>49</v>
      </c>
      <c r="H225" s="2" t="n">
        <f aca="false">IFERROR(VLOOKUP(A225,'ODI Players'!B$3:R$243,13,0),0)</f>
        <v>5</v>
      </c>
      <c r="I225" s="2" t="n">
        <f aca="false">IFERROR(VLOOKUP(A225,'ODI Players'!B$3:R$243,16,0),0)</f>
        <v>3</v>
      </c>
      <c r="J225" s="2" t="n">
        <f aca="false">IFERROR(VLOOKUP(A225,'T20 Players'!B$3:Q$94,4,0),0)</f>
        <v>0</v>
      </c>
      <c r="K225" s="3" t="n">
        <f aca="false">IFERROR(VLOOKUP(A225,'T20 Players'!B$3:Q$94,5,0),0)</f>
        <v>0</v>
      </c>
      <c r="L225" s="2" t="n">
        <f aca="false">IFERROR(VLOOKUP(A225,'T20 Players'!B$3:Q$94,11,0),0)</f>
        <v>0</v>
      </c>
      <c r="M225" s="3" t="n">
        <f aca="false">IFERROR(VLOOKUP(A225,'T20 Players'!B$3:Q$94,14,0),0)</f>
        <v>0</v>
      </c>
      <c r="N225" s="2" t="n">
        <f aca="false">B225+F225+J225</f>
        <v>7</v>
      </c>
      <c r="O225" s="2" t="n">
        <f aca="false">C225+G225+K225</f>
        <v>52</v>
      </c>
      <c r="P225" s="2" t="n">
        <f aca="false">D225+H225+L225</f>
        <v>8</v>
      </c>
      <c r="Q225" s="2" t="n">
        <f aca="false">E225+I225+M225</f>
        <v>3</v>
      </c>
      <c r="R225" s="2" t="n">
        <f aca="false">SUM(O225:Q225)</f>
        <v>63</v>
      </c>
    </row>
    <row r="226" customFormat="false" ht="13.8" hidden="false" customHeight="false" outlineLevel="0" collapsed="false">
      <c r="A226" s="2" t="s">
        <v>242</v>
      </c>
      <c r="B226" s="2" t="n">
        <f aca="false">IFERROR(VLOOKUP(A226,'Test Players'!B$3:$O453,4,0),0)</f>
        <v>0</v>
      </c>
      <c r="C226" s="2" t="n">
        <f aca="false">IFERROR(VLOOKUP(A226,'Test Players'!B$3:$O453,5,0),0)</f>
        <v>0</v>
      </c>
      <c r="D226" s="2" t="n">
        <f aca="false">IFERROR(VLOOKUP(A226,'Test Players'!B$3:$O453,9,0),0)</f>
        <v>0</v>
      </c>
      <c r="E226" s="2" t="n">
        <f aca="false">IFERROR(VLOOKUP(A226,'Test Players'!B$3:$O453,13,0),0)</f>
        <v>0</v>
      </c>
      <c r="F226" s="2" t="n">
        <f aca="false">IFERROR(VLOOKUP(A226,'ODI Players'!B$3:R$243,4,0),0)</f>
        <v>12</v>
      </c>
      <c r="G226" s="2" t="n">
        <f aca="false">IFERROR(VLOOKUP(A226,'ODI Players'!B$3:R$243,7,0),0)</f>
        <v>81</v>
      </c>
      <c r="H226" s="2" t="n">
        <f aca="false">IFERROR(VLOOKUP(A226,'ODI Players'!B$3:R$243,13,0),0)</f>
        <v>6</v>
      </c>
      <c r="I226" s="2" t="n">
        <f aca="false">IFERROR(VLOOKUP(A226,'ODI Players'!B$3:R$243,16,0),0)</f>
        <v>3</v>
      </c>
      <c r="J226" s="2" t="n">
        <f aca="false">IFERROR(VLOOKUP(A226,'T20 Players'!B$3:Q$94,4,0),0)</f>
        <v>0</v>
      </c>
      <c r="K226" s="3" t="n">
        <f aca="false">IFERROR(VLOOKUP(A226,'T20 Players'!B$3:Q$94,5,0),0)</f>
        <v>0</v>
      </c>
      <c r="L226" s="2" t="n">
        <f aca="false">IFERROR(VLOOKUP(A226,'T20 Players'!B$3:Q$94,11,0),0)</f>
        <v>0</v>
      </c>
      <c r="M226" s="3" t="n">
        <f aca="false">IFERROR(VLOOKUP(A226,'T20 Players'!B$3:Q$94,14,0),0)</f>
        <v>0</v>
      </c>
      <c r="N226" s="2" t="n">
        <f aca="false">B226+F226+J226</f>
        <v>12</v>
      </c>
      <c r="O226" s="2" t="n">
        <f aca="false">C226+G226+K226</f>
        <v>81</v>
      </c>
      <c r="P226" s="2" t="n">
        <f aca="false">D226+H226+L226</f>
        <v>6</v>
      </c>
      <c r="Q226" s="2" t="n">
        <f aca="false">E226+I226+M226</f>
        <v>3</v>
      </c>
      <c r="R226" s="2" t="n">
        <f aca="false">SUM(O226:Q226)</f>
        <v>90</v>
      </c>
    </row>
    <row r="227" customFormat="false" ht="13.8" hidden="false" customHeight="false" outlineLevel="0" collapsed="false">
      <c r="A227" s="2" t="s">
        <v>243</v>
      </c>
      <c r="B227" s="2" t="n">
        <f aca="false">IFERROR(VLOOKUP(A227,'Test Players'!B$3:$O308,4,0),0)</f>
        <v>12</v>
      </c>
      <c r="C227" s="2" t="n">
        <f aca="false">IFERROR(VLOOKUP(A227,'Test Players'!B$3:$O308,5,0),0)</f>
        <v>624</v>
      </c>
      <c r="D227" s="2" t="n">
        <f aca="false">IFERROR(VLOOKUP(A227,'Test Players'!B$3:$O308,9,0),0)</f>
        <v>5</v>
      </c>
      <c r="E227" s="2" t="n">
        <f aca="false">IFERROR(VLOOKUP(A227,'Test Players'!B$3:$O308,13,0),0)</f>
        <v>3</v>
      </c>
      <c r="F227" s="2" t="n">
        <f aca="false">IFERROR(VLOOKUP(A227,'ODI Players'!B$3:R$243,4,0),0)</f>
        <v>0</v>
      </c>
      <c r="G227" s="2" t="n">
        <f aca="false">IFERROR(VLOOKUP(A227,'ODI Players'!B$3:R$243,7,0),0)</f>
        <v>0</v>
      </c>
      <c r="H227" s="2" t="n">
        <f aca="false">IFERROR(VLOOKUP(A227,'ODI Players'!B$3:R$243,13,0),0)</f>
        <v>0</v>
      </c>
      <c r="I227" s="2" t="n">
        <f aca="false">IFERROR(VLOOKUP(A227,'ODI Players'!B$3:R$243,16,0),0)</f>
        <v>0</v>
      </c>
      <c r="J227" s="2" t="n">
        <f aca="false">IFERROR(VLOOKUP(A227,'T20 Players'!B$3:Q$94,4,0),0)</f>
        <v>0</v>
      </c>
      <c r="K227" s="3" t="n">
        <f aca="false">IFERROR(VLOOKUP(A227,'T20 Players'!B$3:Q$94,5,0),0)</f>
        <v>0</v>
      </c>
      <c r="L227" s="2" t="n">
        <f aca="false">IFERROR(VLOOKUP(A227,'T20 Players'!B$3:Q$94,11,0),0)</f>
        <v>0</v>
      </c>
      <c r="M227" s="3" t="n">
        <f aca="false">IFERROR(VLOOKUP(A227,'T20 Players'!B$3:Q$94,14,0),0)</f>
        <v>0</v>
      </c>
      <c r="N227" s="2" t="n">
        <f aca="false">B227+F227+J227</f>
        <v>12</v>
      </c>
      <c r="O227" s="2" t="n">
        <f aca="false">C227+G227+K227</f>
        <v>624</v>
      </c>
      <c r="P227" s="2" t="n">
        <f aca="false">D227+H227+L227</f>
        <v>5</v>
      </c>
      <c r="Q227" s="2" t="n">
        <f aca="false">E227+I227+M227</f>
        <v>3</v>
      </c>
      <c r="R227" s="2" t="n">
        <f aca="false">SUM(O227:Q227)</f>
        <v>632</v>
      </c>
    </row>
    <row r="228" customFormat="false" ht="13.8" hidden="false" customHeight="false" outlineLevel="0" collapsed="false">
      <c r="A228" s="2" t="s">
        <v>244</v>
      </c>
      <c r="B228" s="2" t="n">
        <f aca="false">IFERROR(VLOOKUP(A228,'Test Players'!B$3:$O466,4,0),0)</f>
        <v>1</v>
      </c>
      <c r="C228" s="2" t="n">
        <f aca="false">IFERROR(VLOOKUP(A228,'Test Players'!B$3:$O466,5,0),0)</f>
        <v>8</v>
      </c>
      <c r="D228" s="2" t="n">
        <f aca="false">IFERROR(VLOOKUP(A228,'Test Players'!B$3:$O466,9,0),0)</f>
        <v>4</v>
      </c>
      <c r="E228" s="2" t="n">
        <f aca="false">IFERROR(VLOOKUP(A228,'Test Players'!B$3:$O466,13,0),0)</f>
        <v>0</v>
      </c>
      <c r="F228" s="2" t="n">
        <f aca="false">IFERROR(VLOOKUP(A228,'ODI Players'!B$3:R$243,4,0),0)</f>
        <v>2</v>
      </c>
      <c r="G228" s="2" t="n">
        <f aca="false">IFERROR(VLOOKUP(A228,'ODI Players'!B$3:R$243,7,0),0)</f>
        <v>0</v>
      </c>
      <c r="H228" s="2" t="n">
        <f aca="false">IFERROR(VLOOKUP(A228,'ODI Players'!B$3:R$243,13,0),0)</f>
        <v>0</v>
      </c>
      <c r="I228" s="2" t="n">
        <f aca="false">IFERROR(VLOOKUP(A228,'ODI Players'!B$3:R$243,16,0),0)</f>
        <v>3</v>
      </c>
      <c r="J228" s="2" t="n">
        <f aca="false">IFERROR(VLOOKUP(A228,'T20 Players'!B$3:Q$94,4,0),0)</f>
        <v>1</v>
      </c>
      <c r="K228" s="3" t="n">
        <f aca="false">IFERROR(VLOOKUP(A228,'T20 Players'!B$3:Q$94,5,0),0)</f>
        <v>0</v>
      </c>
      <c r="L228" s="2" t="n">
        <f aca="false">IFERROR(VLOOKUP(A228,'T20 Players'!B$3:Q$94,11,0),0)</f>
        <v>1</v>
      </c>
      <c r="M228" s="3" t="n">
        <f aca="false">IFERROR(VLOOKUP(A228,'T20 Players'!B$3:Q$94,14,0),0)</f>
        <v>0</v>
      </c>
      <c r="N228" s="2" t="n">
        <f aca="false">B228+F228+J228</f>
        <v>4</v>
      </c>
      <c r="O228" s="2" t="n">
        <f aca="false">C228+G228+K228</f>
        <v>8</v>
      </c>
      <c r="P228" s="2" t="n">
        <f aca="false">D228+H228+L228</f>
        <v>5</v>
      </c>
      <c r="Q228" s="2" t="n">
        <f aca="false">E228+I228+M228</f>
        <v>3</v>
      </c>
      <c r="R228" s="2" t="n">
        <f aca="false">SUM(O228:Q228)</f>
        <v>16</v>
      </c>
    </row>
    <row r="229" customFormat="false" ht="13.8" hidden="false" customHeight="false" outlineLevel="0" collapsed="false">
      <c r="A229" s="2" t="s">
        <v>245</v>
      </c>
      <c r="B229" s="2" t="n">
        <f aca="false">IFERROR(VLOOKUP(A229,'Test Players'!B$3:$O517,4,0),0)</f>
        <v>1</v>
      </c>
      <c r="C229" s="2" t="n">
        <f aca="false">IFERROR(VLOOKUP(A229,'Test Players'!B$3:$O517,5,0),0)</f>
        <v>0</v>
      </c>
      <c r="D229" s="2" t="n">
        <f aca="false">IFERROR(VLOOKUP(A229,'Test Players'!B$3:$O517,9,0),0)</f>
        <v>5</v>
      </c>
      <c r="E229" s="2" t="n">
        <f aca="false">IFERROR(VLOOKUP(A229,'Test Players'!B$3:$O517,13,0),0)</f>
        <v>3</v>
      </c>
      <c r="F229" s="2" t="n">
        <f aca="false">IFERROR(VLOOKUP(A229,'ODI Players'!B$3:R$243,4,0),0)</f>
        <v>0</v>
      </c>
      <c r="G229" s="2" t="n">
        <f aca="false">IFERROR(VLOOKUP(A229,'ODI Players'!B$3:R$243,7,0),0)</f>
        <v>0</v>
      </c>
      <c r="H229" s="2" t="n">
        <f aca="false">IFERROR(VLOOKUP(A229,'ODI Players'!B$3:R$243,13,0),0)</f>
        <v>0</v>
      </c>
      <c r="I229" s="2" t="n">
        <f aca="false">IFERROR(VLOOKUP(A229,'ODI Players'!B$3:R$243,16,0),0)</f>
        <v>0</v>
      </c>
      <c r="J229" s="2" t="n">
        <f aca="false">IFERROR(VLOOKUP(A229,'T20 Players'!B$3:Q$94,4,0),0)</f>
        <v>0</v>
      </c>
      <c r="K229" s="3" t="n">
        <f aca="false">IFERROR(VLOOKUP(A229,'T20 Players'!B$3:Q$94,5,0),0)</f>
        <v>0</v>
      </c>
      <c r="L229" s="2" t="n">
        <f aca="false">IFERROR(VLOOKUP(A229,'T20 Players'!B$3:Q$94,11,0),0)</f>
        <v>0</v>
      </c>
      <c r="M229" s="3" t="n">
        <f aca="false">IFERROR(VLOOKUP(A229,'T20 Players'!B$3:Q$94,14,0),0)</f>
        <v>0</v>
      </c>
      <c r="N229" s="2" t="n">
        <f aca="false">B229+F229+J229</f>
        <v>1</v>
      </c>
      <c r="O229" s="2" t="n">
        <f aca="false">C229+G229+K229</f>
        <v>0</v>
      </c>
      <c r="P229" s="2" t="n">
        <f aca="false">D229+H229+L229</f>
        <v>5</v>
      </c>
      <c r="Q229" s="2" t="n">
        <f aca="false">E229+I229+M229</f>
        <v>3</v>
      </c>
      <c r="R229" s="2" t="n">
        <f aca="false">SUM(O229:Q229)</f>
        <v>8</v>
      </c>
    </row>
    <row r="230" customFormat="false" ht="13.8" hidden="false" customHeight="false" outlineLevel="0" collapsed="false">
      <c r="A230" s="2" t="s">
        <v>246</v>
      </c>
      <c r="B230" s="2" t="n">
        <f aca="false">IFERROR(VLOOKUP(A230,'Test Players'!B$3:$O433,4,0),0)</f>
        <v>8</v>
      </c>
      <c r="C230" s="2" t="n">
        <f aca="false">IFERROR(VLOOKUP(A230,'Test Players'!B$3:$O433,5,0),0)</f>
        <v>166</v>
      </c>
      <c r="D230" s="2" t="n">
        <f aca="false">IFERROR(VLOOKUP(A230,'Test Players'!B$3:$O433,9,0),0)</f>
        <v>2</v>
      </c>
      <c r="E230" s="2" t="n">
        <f aca="false">IFERROR(VLOOKUP(A230,'Test Players'!B$3:$O433,13,0),0)</f>
        <v>3</v>
      </c>
      <c r="F230" s="2" t="n">
        <f aca="false">IFERROR(VLOOKUP(A230,'ODI Players'!B$3:R$243,4,0),0)</f>
        <v>0</v>
      </c>
      <c r="G230" s="2" t="n">
        <f aca="false">IFERROR(VLOOKUP(A230,'ODI Players'!B$3:R$243,7,0),0)</f>
        <v>0</v>
      </c>
      <c r="H230" s="2" t="n">
        <f aca="false">IFERROR(VLOOKUP(A230,'ODI Players'!B$3:R$243,13,0),0)</f>
        <v>0</v>
      </c>
      <c r="I230" s="2" t="n">
        <f aca="false">IFERROR(VLOOKUP(A230,'ODI Players'!B$3:R$243,16,0),0)</f>
        <v>0</v>
      </c>
      <c r="J230" s="2" t="n">
        <f aca="false">IFERROR(VLOOKUP(A230,'T20 Players'!B$3:Q$94,4,0),0)</f>
        <v>0</v>
      </c>
      <c r="K230" s="3" t="n">
        <f aca="false">IFERROR(VLOOKUP(A230,'T20 Players'!B$3:Q$94,5,0),0)</f>
        <v>0</v>
      </c>
      <c r="L230" s="2" t="n">
        <f aca="false">IFERROR(VLOOKUP(A230,'T20 Players'!B$3:Q$94,11,0),0)</f>
        <v>0</v>
      </c>
      <c r="M230" s="3" t="n">
        <f aca="false">IFERROR(VLOOKUP(A230,'T20 Players'!B$3:Q$94,14,0),0)</f>
        <v>0</v>
      </c>
      <c r="N230" s="2" t="n">
        <f aca="false">B230+F230+J230</f>
        <v>8</v>
      </c>
      <c r="O230" s="2" t="n">
        <f aca="false">C230+G230+K230</f>
        <v>166</v>
      </c>
      <c r="P230" s="2" t="n">
        <f aca="false">D230+H230+L230</f>
        <v>2</v>
      </c>
      <c r="Q230" s="2" t="n">
        <f aca="false">E230+I230+M230</f>
        <v>3</v>
      </c>
      <c r="R230" s="2" t="n">
        <f aca="false">SUM(O230:Q230)</f>
        <v>171</v>
      </c>
    </row>
    <row r="231" customFormat="false" ht="13.8" hidden="false" customHeight="false" outlineLevel="0" collapsed="false">
      <c r="A231" s="2" t="s">
        <v>247</v>
      </c>
      <c r="B231" s="2" t="n">
        <f aca="false">IFERROR(VLOOKUP(A231,'Test Players'!B$3:$O391,4,0),0)</f>
        <v>11</v>
      </c>
      <c r="C231" s="2" t="n">
        <f aca="false">IFERROR(VLOOKUP(A231,'Test Players'!B$3:$O391,5,0),0)</f>
        <v>147</v>
      </c>
      <c r="D231" s="2" t="n">
        <f aca="false">IFERROR(VLOOKUP(A231,'Test Players'!B$3:$O391,9,0),0)</f>
        <v>2</v>
      </c>
      <c r="E231" s="2" t="n">
        <f aca="false">IFERROR(VLOOKUP(A231,'Test Players'!B$3:$O391,13,0),0)</f>
        <v>3</v>
      </c>
      <c r="F231" s="2" t="n">
        <f aca="false">IFERROR(VLOOKUP(A231,'ODI Players'!B$3:R$243,4,0),0)</f>
        <v>0</v>
      </c>
      <c r="G231" s="2" t="n">
        <f aca="false">IFERROR(VLOOKUP(A231,'ODI Players'!B$3:R$243,7,0),0)</f>
        <v>0</v>
      </c>
      <c r="H231" s="2" t="n">
        <f aca="false">IFERROR(VLOOKUP(A231,'ODI Players'!B$3:R$243,13,0),0)</f>
        <v>0</v>
      </c>
      <c r="I231" s="2" t="n">
        <f aca="false">IFERROR(VLOOKUP(A231,'ODI Players'!B$3:R$243,16,0),0)</f>
        <v>0</v>
      </c>
      <c r="J231" s="2" t="n">
        <f aca="false">IFERROR(VLOOKUP(A231,'T20 Players'!B$3:Q$94,4,0),0)</f>
        <v>0</v>
      </c>
      <c r="K231" s="3" t="n">
        <f aca="false">IFERROR(VLOOKUP(A231,'T20 Players'!B$3:Q$94,5,0),0)</f>
        <v>0</v>
      </c>
      <c r="L231" s="2" t="n">
        <f aca="false">IFERROR(VLOOKUP(A231,'T20 Players'!B$3:Q$94,11,0),0)</f>
        <v>0</v>
      </c>
      <c r="M231" s="3" t="n">
        <f aca="false">IFERROR(VLOOKUP(A231,'T20 Players'!B$3:Q$94,14,0),0)</f>
        <v>0</v>
      </c>
      <c r="N231" s="2" t="n">
        <f aca="false">B231+F231+J231</f>
        <v>11</v>
      </c>
      <c r="O231" s="2" t="n">
        <f aca="false">C231+G231+K231</f>
        <v>147</v>
      </c>
      <c r="P231" s="2" t="n">
        <f aca="false">D231+H231+L231</f>
        <v>2</v>
      </c>
      <c r="Q231" s="2" t="n">
        <f aca="false">E231+I231+M231</f>
        <v>3</v>
      </c>
      <c r="R231" s="2" t="n">
        <f aca="false">SUM(O231:Q231)</f>
        <v>152</v>
      </c>
    </row>
    <row r="232" customFormat="false" ht="13.8" hidden="false" customHeight="false" outlineLevel="0" collapsed="false">
      <c r="A232" s="2" t="s">
        <v>248</v>
      </c>
      <c r="B232" s="2" t="n">
        <f aca="false">IFERROR(VLOOKUP(A232,'Test Players'!B$3:$O543,4,0),0)</f>
        <v>2</v>
      </c>
      <c r="C232" s="2" t="n">
        <f aca="false">IFERROR(VLOOKUP(A232,'Test Players'!B$3:$O543,5,0),0)</f>
        <v>10</v>
      </c>
      <c r="D232" s="2" t="n">
        <f aca="false">IFERROR(VLOOKUP(A232,'Test Players'!B$3:$O543,9,0),0)</f>
        <v>2</v>
      </c>
      <c r="E232" s="2" t="n">
        <f aca="false">IFERROR(VLOOKUP(A232,'Test Players'!B$3:$O543,13,0),0)</f>
        <v>2</v>
      </c>
      <c r="F232" s="2" t="n">
        <f aca="false">IFERROR(VLOOKUP(A232,'ODI Players'!B$3:R$243,4,0),0)</f>
        <v>1</v>
      </c>
      <c r="G232" s="2" t="n">
        <f aca="false">IFERROR(VLOOKUP(A232,'ODI Players'!B$3:R$243,7,0),0)</f>
        <v>3</v>
      </c>
      <c r="H232" s="2" t="n">
        <f aca="false">IFERROR(VLOOKUP(A232,'ODI Players'!B$3:R$243,13,0),0)</f>
        <v>0</v>
      </c>
      <c r="I232" s="2" t="n">
        <f aca="false">IFERROR(VLOOKUP(A232,'ODI Players'!B$3:R$243,16,0),0)</f>
        <v>1</v>
      </c>
      <c r="J232" s="2" t="n">
        <f aca="false">IFERROR(VLOOKUP(A232,'T20 Players'!B$3:Q$94,4,0),0)</f>
        <v>0</v>
      </c>
      <c r="K232" s="3" t="n">
        <f aca="false">IFERROR(VLOOKUP(A232,'T20 Players'!B$3:Q$94,5,0),0)</f>
        <v>0</v>
      </c>
      <c r="L232" s="2" t="n">
        <f aca="false">IFERROR(VLOOKUP(A232,'T20 Players'!B$3:Q$94,11,0),0)</f>
        <v>0</v>
      </c>
      <c r="M232" s="3" t="n">
        <f aca="false">IFERROR(VLOOKUP(A232,'T20 Players'!B$3:Q$94,14,0),0)</f>
        <v>0</v>
      </c>
      <c r="N232" s="2" t="n">
        <f aca="false">B232+F232+J232</f>
        <v>3</v>
      </c>
      <c r="O232" s="2" t="n">
        <f aca="false">C232+G232+K232</f>
        <v>13</v>
      </c>
      <c r="P232" s="2" t="n">
        <f aca="false">D232+H232+L232</f>
        <v>2</v>
      </c>
      <c r="Q232" s="2" t="n">
        <f aca="false">E232+I232+M232</f>
        <v>3</v>
      </c>
      <c r="R232" s="2" t="n">
        <f aca="false">SUM(O232:Q232)</f>
        <v>18</v>
      </c>
    </row>
    <row r="233" customFormat="false" ht="13.8" hidden="false" customHeight="false" outlineLevel="0" collapsed="false">
      <c r="A233" s="2" t="s">
        <v>249</v>
      </c>
      <c r="B233" s="2" t="n">
        <f aca="false">IFERROR(VLOOKUP(A233,'Test Players'!B$3:$O505,4,0),0)</f>
        <v>2</v>
      </c>
      <c r="C233" s="2" t="n">
        <f aca="false">IFERROR(VLOOKUP(A233,'Test Players'!B$3:$O505,5,0),0)</f>
        <v>56</v>
      </c>
      <c r="D233" s="2" t="n">
        <f aca="false">IFERROR(VLOOKUP(A233,'Test Players'!B$3:$O505,9,0),0)</f>
        <v>1</v>
      </c>
      <c r="E233" s="2" t="n">
        <f aca="false">IFERROR(VLOOKUP(A233,'Test Players'!B$3:$O505,13,0),0)</f>
        <v>3</v>
      </c>
      <c r="F233" s="2" t="n">
        <f aca="false">IFERROR(VLOOKUP(A233,'ODI Players'!B$3:R$243,4,0),0)</f>
        <v>0</v>
      </c>
      <c r="G233" s="2" t="n">
        <f aca="false">IFERROR(VLOOKUP(A233,'ODI Players'!B$3:R$243,7,0),0)</f>
        <v>0</v>
      </c>
      <c r="H233" s="2" t="n">
        <f aca="false">IFERROR(VLOOKUP(A233,'ODI Players'!B$3:R$243,13,0),0)</f>
        <v>0</v>
      </c>
      <c r="I233" s="2" t="n">
        <f aca="false">IFERROR(VLOOKUP(A233,'ODI Players'!B$3:R$243,16,0),0)</f>
        <v>0</v>
      </c>
      <c r="J233" s="2" t="n">
        <f aca="false">IFERROR(VLOOKUP(A233,'T20 Players'!B$3:Q$94,4,0),0)</f>
        <v>0</v>
      </c>
      <c r="K233" s="3" t="n">
        <f aca="false">IFERROR(VLOOKUP(A233,'T20 Players'!B$3:Q$94,5,0),0)</f>
        <v>0</v>
      </c>
      <c r="L233" s="2" t="n">
        <f aca="false">IFERROR(VLOOKUP(A233,'T20 Players'!B$3:Q$94,11,0),0)</f>
        <v>0</v>
      </c>
      <c r="M233" s="3" t="n">
        <f aca="false">IFERROR(VLOOKUP(A233,'T20 Players'!B$3:Q$94,14,0),0)</f>
        <v>0</v>
      </c>
      <c r="N233" s="2" t="n">
        <f aca="false">B233+F233+J233</f>
        <v>2</v>
      </c>
      <c r="O233" s="2" t="n">
        <f aca="false">C233+G233+K233</f>
        <v>56</v>
      </c>
      <c r="P233" s="2" t="n">
        <f aca="false">D233+H233+L233</f>
        <v>1</v>
      </c>
      <c r="Q233" s="2" t="n">
        <f aca="false">E233+I233+M233</f>
        <v>3</v>
      </c>
      <c r="R233" s="2" t="n">
        <f aca="false">SUM(O233:Q233)</f>
        <v>60</v>
      </c>
    </row>
    <row r="234" customFormat="false" ht="13.8" hidden="false" customHeight="false" outlineLevel="0" collapsed="false">
      <c r="A234" s="2" t="s">
        <v>250</v>
      </c>
      <c r="B234" s="2" t="n">
        <f aca="false">IFERROR(VLOOKUP(A234,'Test Players'!B$3:$O490,4,0),0)</f>
        <v>1</v>
      </c>
      <c r="C234" s="2" t="n">
        <f aca="false">IFERROR(VLOOKUP(A234,'Test Players'!B$3:$O490,5,0),0)</f>
        <v>18</v>
      </c>
      <c r="D234" s="2" t="n">
        <f aca="false">IFERROR(VLOOKUP(A234,'Test Players'!B$3:$O490,9,0),0)</f>
        <v>1</v>
      </c>
      <c r="E234" s="2" t="n">
        <f aca="false">IFERROR(VLOOKUP(A234,'Test Players'!B$3:$O490,13,0),0)</f>
        <v>3</v>
      </c>
      <c r="F234" s="2" t="n">
        <f aca="false">IFERROR(VLOOKUP(A234,'ODI Players'!B$3:R$243,4,0),0)</f>
        <v>0</v>
      </c>
      <c r="G234" s="2" t="n">
        <f aca="false">IFERROR(VLOOKUP(A234,'ODI Players'!B$3:R$243,7,0),0)</f>
        <v>0</v>
      </c>
      <c r="H234" s="2" t="n">
        <f aca="false">IFERROR(VLOOKUP(A234,'ODI Players'!B$3:R$243,13,0),0)</f>
        <v>0</v>
      </c>
      <c r="I234" s="2" t="n">
        <f aca="false">IFERROR(VLOOKUP(A234,'ODI Players'!B$3:R$243,16,0),0)</f>
        <v>0</v>
      </c>
      <c r="J234" s="2" t="n">
        <f aca="false">IFERROR(VLOOKUP(A234,'T20 Players'!B$3:Q$94,4,0),0)</f>
        <v>0</v>
      </c>
      <c r="K234" s="3" t="n">
        <f aca="false">IFERROR(VLOOKUP(A234,'T20 Players'!B$3:Q$94,5,0),0)</f>
        <v>0</v>
      </c>
      <c r="L234" s="2" t="n">
        <f aca="false">IFERROR(VLOOKUP(A234,'T20 Players'!B$3:Q$94,11,0),0)</f>
        <v>0</v>
      </c>
      <c r="M234" s="3" t="n">
        <f aca="false">IFERROR(VLOOKUP(A234,'T20 Players'!B$3:Q$94,14,0),0)</f>
        <v>0</v>
      </c>
      <c r="N234" s="2" t="n">
        <f aca="false">B234+F234+J234</f>
        <v>1</v>
      </c>
      <c r="O234" s="2" t="n">
        <f aca="false">C234+G234+K234</f>
        <v>18</v>
      </c>
      <c r="P234" s="2" t="n">
        <f aca="false">D234+H234+L234</f>
        <v>1</v>
      </c>
      <c r="Q234" s="2" t="n">
        <f aca="false">E234+I234+M234</f>
        <v>3</v>
      </c>
      <c r="R234" s="2" t="n">
        <f aca="false">SUM(O234:Q234)</f>
        <v>22</v>
      </c>
    </row>
    <row r="235" customFormat="false" ht="13.8" hidden="false" customHeight="false" outlineLevel="0" collapsed="false">
      <c r="A235" s="2" t="s">
        <v>251</v>
      </c>
      <c r="B235" s="2" t="n">
        <f aca="false">IFERROR(VLOOKUP(A235,'Test Players'!B$3:$O590,4,0),0)</f>
        <v>10</v>
      </c>
      <c r="C235" s="2" t="n">
        <f aca="false">IFERROR(VLOOKUP(A235,'Test Players'!B$3:$O590,5,0),0)</f>
        <v>736</v>
      </c>
      <c r="D235" s="2" t="n">
        <f aca="false">IFERROR(VLOOKUP(A235,'Test Players'!B$3:$O590,9,0),0)</f>
        <v>0</v>
      </c>
      <c r="E235" s="2" t="n">
        <f aca="false">IFERROR(VLOOKUP(A235,'Test Players'!B$3:$O590,13,0),0)</f>
        <v>3</v>
      </c>
      <c r="F235" s="2" t="n">
        <f aca="false">IFERROR(VLOOKUP(A235,'ODI Players'!B$3:R$243,4,0),0)</f>
        <v>0</v>
      </c>
      <c r="G235" s="2" t="n">
        <f aca="false">IFERROR(VLOOKUP(A235,'ODI Players'!B$3:R$243,7,0),0)</f>
        <v>0</v>
      </c>
      <c r="H235" s="2" t="n">
        <f aca="false">IFERROR(VLOOKUP(A235,'ODI Players'!B$3:R$243,13,0),0)</f>
        <v>0</v>
      </c>
      <c r="I235" s="2" t="n">
        <f aca="false">IFERROR(VLOOKUP(A235,'ODI Players'!B$3:R$243,16,0),0)</f>
        <v>0</v>
      </c>
      <c r="J235" s="2" t="n">
        <f aca="false">IFERROR(VLOOKUP(A235,'T20 Players'!B$3:Q$94,4,0),0)</f>
        <v>0</v>
      </c>
      <c r="K235" s="3" t="n">
        <f aca="false">IFERROR(VLOOKUP(A235,'T20 Players'!B$3:Q$94,5,0),0)</f>
        <v>0</v>
      </c>
      <c r="L235" s="2" t="n">
        <f aca="false">IFERROR(VLOOKUP(A235,'T20 Players'!B$3:Q$94,11,0),0)</f>
        <v>0</v>
      </c>
      <c r="M235" s="3" t="n">
        <f aca="false">IFERROR(VLOOKUP(A235,'T20 Players'!B$3:Q$94,14,0),0)</f>
        <v>0</v>
      </c>
      <c r="N235" s="2" t="n">
        <f aca="false">B235+F235+J235</f>
        <v>10</v>
      </c>
      <c r="O235" s="2" t="n">
        <f aca="false">C235+G235+K235</f>
        <v>736</v>
      </c>
      <c r="P235" s="2" t="n">
        <f aca="false">D235+H235+L235</f>
        <v>0</v>
      </c>
      <c r="Q235" s="2" t="n">
        <f aca="false">E235+I235+M235</f>
        <v>3</v>
      </c>
      <c r="R235" s="2" t="n">
        <f aca="false">SUM(O235:Q235)</f>
        <v>739</v>
      </c>
    </row>
    <row r="236" customFormat="false" ht="13.8" hidden="false" customHeight="false" outlineLevel="0" collapsed="false">
      <c r="A236" s="2" t="s">
        <v>252</v>
      </c>
      <c r="B236" s="2" t="n">
        <f aca="false">IFERROR(VLOOKUP(A236,'Test Players'!B$3:$O409,4,0),0)</f>
        <v>4</v>
      </c>
      <c r="C236" s="2" t="n">
        <f aca="false">IFERROR(VLOOKUP(A236,'Test Players'!B$3:$O409,5,0),0)</f>
        <v>204</v>
      </c>
      <c r="D236" s="2" t="n">
        <f aca="false">IFERROR(VLOOKUP(A236,'Test Players'!B$3:$O409,9,0),0)</f>
        <v>0</v>
      </c>
      <c r="E236" s="2" t="n">
        <f aca="false">IFERROR(VLOOKUP(A236,'Test Players'!B$3:$O409,13,0),0)</f>
        <v>3</v>
      </c>
      <c r="F236" s="2" t="n">
        <f aca="false">IFERROR(VLOOKUP(A236,'ODI Players'!B$3:R$243,4,0),0)</f>
        <v>3</v>
      </c>
      <c r="G236" s="2" t="n">
        <f aca="false">IFERROR(VLOOKUP(A236,'ODI Players'!B$3:R$243,7,0),0)</f>
        <v>49</v>
      </c>
      <c r="H236" s="2" t="n">
        <f aca="false">IFERROR(VLOOKUP(A236,'ODI Players'!B$3:R$243,13,0),0)</f>
        <v>0</v>
      </c>
      <c r="I236" s="2" t="n">
        <f aca="false">IFERROR(VLOOKUP(A236,'ODI Players'!B$3:R$243,16,0),0)</f>
        <v>0</v>
      </c>
      <c r="J236" s="2" t="n">
        <f aca="false">IFERROR(VLOOKUP(A236,'T20 Players'!B$3:Q$94,4,0),0)</f>
        <v>0</v>
      </c>
      <c r="K236" s="3" t="n">
        <f aca="false">IFERROR(VLOOKUP(A236,'T20 Players'!B$3:Q$94,5,0),0)</f>
        <v>0</v>
      </c>
      <c r="L236" s="2" t="n">
        <f aca="false">IFERROR(VLOOKUP(A236,'T20 Players'!B$3:Q$94,11,0),0)</f>
        <v>0</v>
      </c>
      <c r="M236" s="3" t="n">
        <f aca="false">IFERROR(VLOOKUP(A236,'T20 Players'!B$3:Q$94,14,0),0)</f>
        <v>0</v>
      </c>
      <c r="N236" s="2" t="n">
        <f aca="false">B236+F236+J236</f>
        <v>7</v>
      </c>
      <c r="O236" s="2" t="n">
        <f aca="false">C236+G236+K236</f>
        <v>253</v>
      </c>
      <c r="P236" s="2" t="n">
        <f aca="false">D236+H236+L236</f>
        <v>0</v>
      </c>
      <c r="Q236" s="2" t="n">
        <f aca="false">E236+I236+M236</f>
        <v>3</v>
      </c>
      <c r="R236" s="2" t="n">
        <f aca="false">SUM(O236:Q236)</f>
        <v>256</v>
      </c>
    </row>
    <row r="237" customFormat="false" ht="13.8" hidden="false" customHeight="false" outlineLevel="0" collapsed="false">
      <c r="A237" s="2" t="s">
        <v>253</v>
      </c>
      <c r="B237" s="2" t="n">
        <f aca="false">IFERROR(VLOOKUP(A237,'Test Players'!B$3:$O352,4,0),0)</f>
        <v>0</v>
      </c>
      <c r="C237" s="2" t="n">
        <f aca="false">IFERROR(VLOOKUP(A237,'Test Players'!B$3:$O352,5,0),0)</f>
        <v>0</v>
      </c>
      <c r="D237" s="2" t="n">
        <f aca="false">IFERROR(VLOOKUP(A237,'Test Players'!B$3:$O352,9,0),0)</f>
        <v>0</v>
      </c>
      <c r="E237" s="2" t="n">
        <f aca="false">IFERROR(VLOOKUP(A237,'Test Players'!B$3:$O352,13,0),0)</f>
        <v>0</v>
      </c>
      <c r="F237" s="2" t="n">
        <f aca="false">IFERROR(VLOOKUP(A237,'ODI Players'!B$3:R$243,4,0),0)</f>
        <v>12</v>
      </c>
      <c r="G237" s="2" t="n">
        <f aca="false">IFERROR(VLOOKUP(A237,'ODI Players'!B$3:R$243,7,0),0)</f>
        <v>149</v>
      </c>
      <c r="H237" s="2" t="n">
        <f aca="false">IFERROR(VLOOKUP(A237,'ODI Players'!B$3:R$243,13,0),0)</f>
        <v>0</v>
      </c>
      <c r="I237" s="2" t="n">
        <f aca="false">IFERROR(VLOOKUP(A237,'ODI Players'!B$3:R$243,16,0),0)</f>
        <v>3</v>
      </c>
      <c r="J237" s="2" t="n">
        <f aca="false">IFERROR(VLOOKUP(A237,'T20 Players'!B$3:Q$94,4,0),0)</f>
        <v>0</v>
      </c>
      <c r="K237" s="3" t="n">
        <f aca="false">IFERROR(VLOOKUP(A237,'T20 Players'!B$3:Q$94,5,0),0)</f>
        <v>0</v>
      </c>
      <c r="L237" s="2" t="n">
        <f aca="false">IFERROR(VLOOKUP(A237,'T20 Players'!B$3:Q$94,11,0),0)</f>
        <v>0</v>
      </c>
      <c r="M237" s="3" t="n">
        <f aca="false">IFERROR(VLOOKUP(A237,'T20 Players'!B$3:Q$94,14,0),0)</f>
        <v>0</v>
      </c>
      <c r="N237" s="2" t="n">
        <f aca="false">B237+F237+J237</f>
        <v>12</v>
      </c>
      <c r="O237" s="2" t="n">
        <f aca="false">C237+G237+K237</f>
        <v>149</v>
      </c>
      <c r="P237" s="2" t="n">
        <f aca="false">D237+H237+L237</f>
        <v>0</v>
      </c>
      <c r="Q237" s="2" t="n">
        <f aca="false">E237+I237+M237</f>
        <v>3</v>
      </c>
      <c r="R237" s="2" t="n">
        <f aca="false">SUM(O237:Q237)</f>
        <v>152</v>
      </c>
    </row>
    <row r="238" customFormat="false" ht="13.8" hidden="false" customHeight="false" outlineLevel="0" collapsed="false">
      <c r="A238" s="2" t="s">
        <v>254</v>
      </c>
      <c r="B238" s="2" t="n">
        <f aca="false">IFERROR(VLOOKUP(A238,'Test Players'!B$3:$O486,4,0),0)</f>
        <v>2</v>
      </c>
      <c r="C238" s="2" t="n">
        <f aca="false">IFERROR(VLOOKUP(A238,'Test Players'!B$3:$O486,5,0),0)</f>
        <v>105</v>
      </c>
      <c r="D238" s="2" t="n">
        <f aca="false">IFERROR(VLOOKUP(A238,'Test Players'!B$3:$O486,9,0),0)</f>
        <v>0</v>
      </c>
      <c r="E238" s="2" t="n">
        <f aca="false">IFERROR(VLOOKUP(A238,'Test Players'!B$3:$O486,13,0),0)</f>
        <v>1</v>
      </c>
      <c r="F238" s="2" t="n">
        <f aca="false">IFERROR(VLOOKUP(A238,'ODI Players'!B$3:R$243,4,0),0)</f>
        <v>4</v>
      </c>
      <c r="G238" s="2" t="n">
        <f aca="false">IFERROR(VLOOKUP(A238,'ODI Players'!B$3:R$243,7,0),0)</f>
        <v>9</v>
      </c>
      <c r="H238" s="2" t="n">
        <f aca="false">IFERROR(VLOOKUP(A238,'ODI Players'!B$3:R$243,13,0),0)</f>
        <v>0</v>
      </c>
      <c r="I238" s="2" t="n">
        <f aca="false">IFERROR(VLOOKUP(A238,'ODI Players'!B$3:R$243,16,0),0)</f>
        <v>2</v>
      </c>
      <c r="J238" s="2" t="n">
        <f aca="false">IFERROR(VLOOKUP(A238,'T20 Players'!B$3:Q$94,4,0),0)</f>
        <v>0</v>
      </c>
      <c r="K238" s="3" t="n">
        <f aca="false">IFERROR(VLOOKUP(A238,'T20 Players'!B$3:Q$94,5,0),0)</f>
        <v>0</v>
      </c>
      <c r="L238" s="2" t="n">
        <f aca="false">IFERROR(VLOOKUP(A238,'T20 Players'!B$3:Q$94,11,0),0)</f>
        <v>0</v>
      </c>
      <c r="M238" s="3" t="n">
        <f aca="false">IFERROR(VLOOKUP(A238,'T20 Players'!B$3:Q$94,14,0),0)</f>
        <v>0</v>
      </c>
      <c r="N238" s="2" t="n">
        <f aca="false">B238+F238+J238</f>
        <v>6</v>
      </c>
      <c r="O238" s="2" t="n">
        <f aca="false">C238+G238+K238</f>
        <v>114</v>
      </c>
      <c r="P238" s="2" t="n">
        <f aca="false">D238+H238+L238</f>
        <v>0</v>
      </c>
      <c r="Q238" s="2" t="n">
        <f aca="false">E238+I238+M238</f>
        <v>3</v>
      </c>
      <c r="R238" s="2" t="n">
        <f aca="false">SUM(O238:Q238)</f>
        <v>117</v>
      </c>
    </row>
    <row r="239" customFormat="false" ht="13.8" hidden="false" customHeight="false" outlineLevel="0" collapsed="false">
      <c r="A239" s="2" t="s">
        <v>255</v>
      </c>
      <c r="B239" s="2" t="n">
        <f aca="false">IFERROR(VLOOKUP(A239,'Test Players'!B$3:$O402,4,0),0)</f>
        <v>4</v>
      </c>
      <c r="C239" s="2" t="n">
        <f aca="false">IFERROR(VLOOKUP(A239,'Test Players'!B$3:$O402,5,0),0)</f>
        <v>71</v>
      </c>
      <c r="D239" s="2" t="n">
        <f aca="false">IFERROR(VLOOKUP(A239,'Test Players'!B$3:$O402,9,0),0)</f>
        <v>0</v>
      </c>
      <c r="E239" s="2" t="n">
        <f aca="false">IFERROR(VLOOKUP(A239,'Test Players'!B$3:$O402,13,0),0)</f>
        <v>3</v>
      </c>
      <c r="F239" s="2" t="n">
        <f aca="false">IFERROR(VLOOKUP(A239,'ODI Players'!B$3:R$243,4,0),0)</f>
        <v>0</v>
      </c>
      <c r="G239" s="2" t="n">
        <f aca="false">IFERROR(VLOOKUP(A239,'ODI Players'!B$3:R$243,7,0),0)</f>
        <v>0</v>
      </c>
      <c r="H239" s="2" t="n">
        <f aca="false">IFERROR(VLOOKUP(A239,'ODI Players'!B$3:R$243,13,0),0)</f>
        <v>0</v>
      </c>
      <c r="I239" s="2" t="n">
        <f aca="false">IFERROR(VLOOKUP(A239,'ODI Players'!B$3:R$243,16,0),0)</f>
        <v>0</v>
      </c>
      <c r="J239" s="2" t="n">
        <f aca="false">IFERROR(VLOOKUP(A239,'T20 Players'!B$3:Q$94,4,0),0)</f>
        <v>0</v>
      </c>
      <c r="K239" s="3" t="n">
        <f aca="false">IFERROR(VLOOKUP(A239,'T20 Players'!B$3:Q$94,5,0),0)</f>
        <v>0</v>
      </c>
      <c r="L239" s="2" t="n">
        <f aca="false">IFERROR(VLOOKUP(A239,'T20 Players'!B$3:Q$94,11,0),0)</f>
        <v>0</v>
      </c>
      <c r="M239" s="3" t="n">
        <f aca="false">IFERROR(VLOOKUP(A239,'T20 Players'!B$3:Q$94,14,0),0)</f>
        <v>0</v>
      </c>
      <c r="N239" s="2" t="n">
        <f aca="false">B239+F239+J239</f>
        <v>4</v>
      </c>
      <c r="O239" s="2" t="n">
        <f aca="false">C239+G239+K239</f>
        <v>71</v>
      </c>
      <c r="P239" s="2" t="n">
        <f aca="false">D239+H239+L239</f>
        <v>0</v>
      </c>
      <c r="Q239" s="2" t="n">
        <f aca="false">E239+I239+M239</f>
        <v>3</v>
      </c>
      <c r="R239" s="2" t="n">
        <f aca="false">SUM(O239:Q239)</f>
        <v>74</v>
      </c>
    </row>
    <row r="240" customFormat="false" ht="13.8" hidden="false" customHeight="false" outlineLevel="0" collapsed="false">
      <c r="A240" s="2" t="s">
        <v>256</v>
      </c>
      <c r="B240" s="2" t="n">
        <f aca="false">IFERROR(VLOOKUP(A240,'Test Players'!B$3:$O438,4,0),0)</f>
        <v>1</v>
      </c>
      <c r="C240" s="2" t="n">
        <f aca="false">IFERROR(VLOOKUP(A240,'Test Players'!B$3:$O438,5,0),0)</f>
        <v>18</v>
      </c>
      <c r="D240" s="2" t="n">
        <f aca="false">IFERROR(VLOOKUP(A240,'Test Players'!B$3:$O438,9,0),0)</f>
        <v>0</v>
      </c>
      <c r="E240" s="2" t="n">
        <f aca="false">IFERROR(VLOOKUP(A240,'Test Players'!B$3:$O438,13,0),0)</f>
        <v>2</v>
      </c>
      <c r="F240" s="2" t="n">
        <f aca="false">IFERROR(VLOOKUP(A240,'ODI Players'!B$3:R$243,4,0),0)</f>
        <v>1</v>
      </c>
      <c r="G240" s="2" t="n">
        <f aca="false">IFERROR(VLOOKUP(A240,'ODI Players'!B$3:R$243,7,0),0)</f>
        <v>4</v>
      </c>
      <c r="H240" s="2" t="n">
        <f aca="false">IFERROR(VLOOKUP(A240,'ODI Players'!B$3:R$243,13,0),0)</f>
        <v>0</v>
      </c>
      <c r="I240" s="2" t="n">
        <f aca="false">IFERROR(VLOOKUP(A240,'ODI Players'!B$3:R$243,16,0),0)</f>
        <v>1</v>
      </c>
      <c r="J240" s="2" t="n">
        <f aca="false">IFERROR(VLOOKUP(A240,'T20 Players'!B$3:Q$94,4,0),0)</f>
        <v>0</v>
      </c>
      <c r="K240" s="3" t="n">
        <f aca="false">IFERROR(VLOOKUP(A240,'T20 Players'!B$3:Q$94,5,0),0)</f>
        <v>0</v>
      </c>
      <c r="L240" s="2" t="n">
        <f aca="false">IFERROR(VLOOKUP(A240,'T20 Players'!B$3:Q$94,11,0),0)</f>
        <v>0</v>
      </c>
      <c r="M240" s="3" t="n">
        <f aca="false">IFERROR(VLOOKUP(A240,'T20 Players'!B$3:Q$94,14,0),0)</f>
        <v>0</v>
      </c>
      <c r="N240" s="2" t="n">
        <f aca="false">B240+F240+J240</f>
        <v>2</v>
      </c>
      <c r="O240" s="2" t="n">
        <f aca="false">C240+G240+K240</f>
        <v>22</v>
      </c>
      <c r="P240" s="2" t="n">
        <f aca="false">D240+H240+L240</f>
        <v>0</v>
      </c>
      <c r="Q240" s="2" t="n">
        <f aca="false">E240+I240+M240</f>
        <v>3</v>
      </c>
      <c r="R240" s="2" t="n">
        <f aca="false">SUM(O240:Q240)</f>
        <v>25</v>
      </c>
    </row>
    <row r="241" customFormat="false" ht="13.8" hidden="false" customHeight="false" outlineLevel="0" collapsed="false">
      <c r="A241" s="2" t="s">
        <v>257</v>
      </c>
      <c r="B241" s="2" t="n">
        <f aca="false">IFERROR(VLOOKUP(A241,'Test Players'!B$3:$O393,4,0),0)</f>
        <v>1</v>
      </c>
      <c r="C241" s="2" t="n">
        <f aca="false">IFERROR(VLOOKUP(A241,'Test Players'!B$3:$O393,5,0),0)</f>
        <v>14</v>
      </c>
      <c r="D241" s="2" t="n">
        <f aca="false">IFERROR(VLOOKUP(A241,'Test Players'!B$3:$O393,9,0),0)</f>
        <v>0</v>
      </c>
      <c r="E241" s="2" t="n">
        <f aca="false">IFERROR(VLOOKUP(A241,'Test Players'!B$3:$O393,13,0),0)</f>
        <v>3</v>
      </c>
      <c r="F241" s="2" t="n">
        <f aca="false">IFERROR(VLOOKUP(A241,'ODI Players'!B$3:R$243,4,0),0)</f>
        <v>0</v>
      </c>
      <c r="G241" s="2" t="n">
        <f aca="false">IFERROR(VLOOKUP(A241,'ODI Players'!B$3:R$243,7,0),0)</f>
        <v>0</v>
      </c>
      <c r="H241" s="2" t="n">
        <f aca="false">IFERROR(VLOOKUP(A241,'ODI Players'!B$3:R$243,13,0),0)</f>
        <v>0</v>
      </c>
      <c r="I241" s="2" t="n">
        <f aca="false">IFERROR(VLOOKUP(A241,'ODI Players'!B$3:R$243,16,0),0)</f>
        <v>0</v>
      </c>
      <c r="J241" s="2" t="n">
        <f aca="false">IFERROR(VLOOKUP(A241,'T20 Players'!B$3:Q$94,4,0),0)</f>
        <v>0</v>
      </c>
      <c r="K241" s="3" t="n">
        <f aca="false">IFERROR(VLOOKUP(A241,'T20 Players'!B$3:Q$94,5,0),0)</f>
        <v>0</v>
      </c>
      <c r="L241" s="2" t="n">
        <f aca="false">IFERROR(VLOOKUP(A241,'T20 Players'!B$3:Q$94,11,0),0)</f>
        <v>0</v>
      </c>
      <c r="M241" s="3" t="n">
        <f aca="false">IFERROR(VLOOKUP(A241,'T20 Players'!B$3:Q$94,14,0),0)</f>
        <v>0</v>
      </c>
      <c r="N241" s="2" t="n">
        <f aca="false">B241+F241+J241</f>
        <v>1</v>
      </c>
      <c r="O241" s="2" t="n">
        <f aca="false">C241+G241+K241</f>
        <v>14</v>
      </c>
      <c r="P241" s="2" t="n">
        <f aca="false">D241+H241+L241</f>
        <v>0</v>
      </c>
      <c r="Q241" s="2" t="n">
        <f aca="false">E241+I241+M241</f>
        <v>3</v>
      </c>
      <c r="R241" s="2" t="n">
        <f aca="false">SUM(O241:Q241)</f>
        <v>17</v>
      </c>
    </row>
    <row r="242" customFormat="false" ht="13.8" hidden="false" customHeight="false" outlineLevel="0" collapsed="false">
      <c r="A242" s="2" t="s">
        <v>258</v>
      </c>
      <c r="B242" s="2" t="n">
        <f aca="false">IFERROR(VLOOKUP(A242,'Test Players'!B$3:$O367,4,0),0)</f>
        <v>0</v>
      </c>
      <c r="C242" s="2" t="n">
        <f aca="false">IFERROR(VLOOKUP(A242,'Test Players'!B$3:$O367,5,0),0)</f>
        <v>0</v>
      </c>
      <c r="D242" s="2" t="n">
        <f aca="false">IFERROR(VLOOKUP(A242,'Test Players'!B$3:$O367,9,0),0)</f>
        <v>0</v>
      </c>
      <c r="E242" s="2" t="n">
        <f aca="false">IFERROR(VLOOKUP(A242,'Test Players'!B$3:$O367,13,0),0)</f>
        <v>0</v>
      </c>
      <c r="F242" s="2" t="n">
        <f aca="false">IFERROR(VLOOKUP(A242,'ODI Players'!B$3:R$243,4,0),0)</f>
        <v>13</v>
      </c>
      <c r="G242" s="2" t="n">
        <f aca="false">IFERROR(VLOOKUP(A242,'ODI Players'!B$3:R$243,7,0),0)</f>
        <v>21</v>
      </c>
      <c r="H242" s="2" t="n">
        <f aca="false">IFERROR(VLOOKUP(A242,'ODI Players'!B$3:R$243,13,0),0)</f>
        <v>12</v>
      </c>
      <c r="I242" s="2" t="n">
        <f aca="false">IFERROR(VLOOKUP(A242,'ODI Players'!B$3:R$243,16,0),0)</f>
        <v>1</v>
      </c>
      <c r="J242" s="2" t="n">
        <f aca="false">IFERROR(VLOOKUP(A242,'T20 Players'!B$3:Q$94,4,0),0)</f>
        <v>9</v>
      </c>
      <c r="K242" s="3" t="n">
        <f aca="false">IFERROR(VLOOKUP(A242,'T20 Players'!B$3:Q$94,5,0),0)</f>
        <v>22</v>
      </c>
      <c r="L242" s="2" t="n">
        <f aca="false">IFERROR(VLOOKUP(A242,'T20 Players'!B$3:Q$94,11,0),0)</f>
        <v>17</v>
      </c>
      <c r="M242" s="3" t="n">
        <f aca="false">IFERROR(VLOOKUP(A242,'T20 Players'!B$3:Q$94,14,0),0)</f>
        <v>1</v>
      </c>
      <c r="N242" s="2" t="n">
        <f aca="false">B242+F242+J242</f>
        <v>22</v>
      </c>
      <c r="O242" s="2" t="n">
        <f aca="false">C242+G242+K242</f>
        <v>43</v>
      </c>
      <c r="P242" s="2" t="n">
        <f aca="false">D242+H242+L242</f>
        <v>29</v>
      </c>
      <c r="Q242" s="2" t="n">
        <f aca="false">E242+I242+M242</f>
        <v>2</v>
      </c>
      <c r="R242" s="2" t="n">
        <f aca="false">SUM(O242:Q242)</f>
        <v>74</v>
      </c>
    </row>
    <row r="243" customFormat="false" ht="13.8" hidden="false" customHeight="false" outlineLevel="0" collapsed="false">
      <c r="A243" s="2" t="s">
        <v>259</v>
      </c>
      <c r="B243" s="2" t="n">
        <f aca="false">IFERROR(VLOOKUP(A243,'Test Players'!B$3:$O660,4,0),0)</f>
        <v>9</v>
      </c>
      <c r="C243" s="2" t="n">
        <f aca="false">IFERROR(VLOOKUP(A243,'Test Players'!B$3:$O660,5,0),0)</f>
        <v>35</v>
      </c>
      <c r="D243" s="2" t="n">
        <f aca="false">IFERROR(VLOOKUP(A243,'Test Players'!B$3:$O660,9,0),0)</f>
        <v>18</v>
      </c>
      <c r="E243" s="2" t="n">
        <f aca="false">IFERROR(VLOOKUP(A243,'Test Players'!B$3:$O660,13,0),0)</f>
        <v>1</v>
      </c>
      <c r="F243" s="2" t="n">
        <f aca="false">IFERROR(VLOOKUP(A243,'ODI Players'!B$3:R$243,4,0),0)</f>
        <v>9</v>
      </c>
      <c r="G243" s="2" t="n">
        <f aca="false">IFERROR(VLOOKUP(A243,'ODI Players'!B$3:R$243,7,0),0)</f>
        <v>8</v>
      </c>
      <c r="H243" s="2" t="n">
        <f aca="false">IFERROR(VLOOKUP(A243,'ODI Players'!B$3:R$243,13,0),0)</f>
        <v>11</v>
      </c>
      <c r="I243" s="2" t="n">
        <f aca="false">IFERROR(VLOOKUP(A243,'ODI Players'!B$3:R$243,16,0),0)</f>
        <v>1</v>
      </c>
      <c r="J243" s="2" t="n">
        <f aca="false">IFERROR(VLOOKUP(A243,'T20 Players'!B$3:Q$94,4,0),0)</f>
        <v>0</v>
      </c>
      <c r="K243" s="3" t="n">
        <f aca="false">IFERROR(VLOOKUP(A243,'T20 Players'!B$3:Q$94,5,0),0)</f>
        <v>0</v>
      </c>
      <c r="L243" s="2" t="n">
        <f aca="false">IFERROR(VLOOKUP(A243,'T20 Players'!B$3:Q$94,11,0),0)</f>
        <v>0</v>
      </c>
      <c r="M243" s="3" t="n">
        <f aca="false">IFERROR(VLOOKUP(A243,'T20 Players'!B$3:Q$94,14,0),0)</f>
        <v>0</v>
      </c>
      <c r="N243" s="2" t="n">
        <f aca="false">B243+F243+J243</f>
        <v>18</v>
      </c>
      <c r="O243" s="2" t="n">
        <f aca="false">C243+G243+K243</f>
        <v>43</v>
      </c>
      <c r="P243" s="2" t="n">
        <f aca="false">D243+H243+L243</f>
        <v>29</v>
      </c>
      <c r="Q243" s="2" t="n">
        <f aca="false">E243+I243+M243</f>
        <v>2</v>
      </c>
      <c r="R243" s="2" t="n">
        <f aca="false">SUM(O243:Q243)</f>
        <v>74</v>
      </c>
    </row>
    <row r="244" customFormat="false" ht="13.8" hidden="false" customHeight="false" outlineLevel="0" collapsed="false">
      <c r="A244" s="2" t="s">
        <v>260</v>
      </c>
      <c r="B244" s="2" t="n">
        <f aca="false">IFERROR(VLOOKUP(A244,'Test Players'!B$3:$O455,4,0),0)</f>
        <v>7</v>
      </c>
      <c r="C244" s="2" t="n">
        <f aca="false">IFERROR(VLOOKUP(A244,'Test Players'!B$3:$O455,5,0),0)</f>
        <v>25</v>
      </c>
      <c r="D244" s="2" t="n">
        <f aca="false">IFERROR(VLOOKUP(A244,'Test Players'!B$3:$O455,9,0),0)</f>
        <v>29</v>
      </c>
      <c r="E244" s="2" t="n">
        <f aca="false">IFERROR(VLOOKUP(A244,'Test Players'!B$3:$O455,13,0),0)</f>
        <v>2</v>
      </c>
      <c r="F244" s="2" t="n">
        <f aca="false">IFERROR(VLOOKUP(A244,'ODI Players'!B$3:R$243,4,0),0)</f>
        <v>0</v>
      </c>
      <c r="G244" s="2" t="n">
        <f aca="false">IFERROR(VLOOKUP(A244,'ODI Players'!B$3:R$243,7,0),0)</f>
        <v>0</v>
      </c>
      <c r="H244" s="2" t="n">
        <f aca="false">IFERROR(VLOOKUP(A244,'ODI Players'!B$3:R$243,13,0),0)</f>
        <v>0</v>
      </c>
      <c r="I244" s="2" t="n">
        <f aca="false">IFERROR(VLOOKUP(A244,'ODI Players'!B$3:R$243,16,0),0)</f>
        <v>0</v>
      </c>
      <c r="J244" s="2" t="n">
        <f aca="false">IFERROR(VLOOKUP(A244,'T20 Players'!B$3:Q$94,4,0),0)</f>
        <v>0</v>
      </c>
      <c r="K244" s="3" t="n">
        <f aca="false">IFERROR(VLOOKUP(A244,'T20 Players'!B$3:Q$94,5,0),0)</f>
        <v>0</v>
      </c>
      <c r="L244" s="2" t="n">
        <f aca="false">IFERROR(VLOOKUP(A244,'T20 Players'!B$3:Q$94,11,0),0)</f>
        <v>0</v>
      </c>
      <c r="M244" s="3" t="n">
        <f aca="false">IFERROR(VLOOKUP(A244,'T20 Players'!B$3:Q$94,14,0),0)</f>
        <v>0</v>
      </c>
      <c r="N244" s="2" t="n">
        <f aca="false">B244+F244+J244</f>
        <v>7</v>
      </c>
      <c r="O244" s="2" t="n">
        <f aca="false">C244+G244+K244</f>
        <v>25</v>
      </c>
      <c r="P244" s="2" t="n">
        <f aca="false">D244+H244+L244</f>
        <v>29</v>
      </c>
      <c r="Q244" s="2" t="n">
        <f aca="false">E244+I244+M244</f>
        <v>2</v>
      </c>
      <c r="R244" s="2" t="n">
        <f aca="false">SUM(O244:Q244)</f>
        <v>56</v>
      </c>
    </row>
    <row r="245" customFormat="false" ht="13.8" hidden="false" customHeight="false" outlineLevel="0" collapsed="false">
      <c r="A245" s="2" t="s">
        <v>261</v>
      </c>
      <c r="B245" s="2" t="n">
        <f aca="false">IFERROR(VLOOKUP(A245,'Test Players'!B$3:$O514,4,0),0)</f>
        <v>6</v>
      </c>
      <c r="C245" s="2" t="n">
        <f aca="false">IFERROR(VLOOKUP(A245,'Test Players'!B$3:$O514,5,0),0)</f>
        <v>55</v>
      </c>
      <c r="D245" s="2" t="n">
        <f aca="false">IFERROR(VLOOKUP(A245,'Test Players'!B$3:$O514,9,0),0)</f>
        <v>25</v>
      </c>
      <c r="E245" s="2" t="n">
        <f aca="false">IFERROR(VLOOKUP(A245,'Test Players'!B$3:$O514,13,0),0)</f>
        <v>2</v>
      </c>
      <c r="F245" s="2" t="n">
        <f aca="false">IFERROR(VLOOKUP(A245,'ODI Players'!B$3:R$243,4,0),0)</f>
        <v>0</v>
      </c>
      <c r="G245" s="2" t="n">
        <f aca="false">IFERROR(VLOOKUP(A245,'ODI Players'!B$3:R$243,7,0),0)</f>
        <v>0</v>
      </c>
      <c r="H245" s="2" t="n">
        <f aca="false">IFERROR(VLOOKUP(A245,'ODI Players'!B$3:R$243,13,0),0)</f>
        <v>0</v>
      </c>
      <c r="I245" s="2" t="n">
        <f aca="false">IFERROR(VLOOKUP(A245,'ODI Players'!B$3:R$243,16,0),0)</f>
        <v>0</v>
      </c>
      <c r="J245" s="2" t="n">
        <f aca="false">IFERROR(VLOOKUP(A245,'T20 Players'!B$3:Q$94,4,0),0)</f>
        <v>0</v>
      </c>
      <c r="K245" s="3" t="n">
        <f aca="false">IFERROR(VLOOKUP(A245,'T20 Players'!B$3:Q$94,5,0),0)</f>
        <v>0</v>
      </c>
      <c r="L245" s="2" t="n">
        <f aca="false">IFERROR(VLOOKUP(A245,'T20 Players'!B$3:Q$94,11,0),0)</f>
        <v>0</v>
      </c>
      <c r="M245" s="3" t="n">
        <f aca="false">IFERROR(VLOOKUP(A245,'T20 Players'!B$3:Q$94,14,0),0)</f>
        <v>0</v>
      </c>
      <c r="N245" s="2" t="n">
        <f aca="false">B245+F245+J245</f>
        <v>6</v>
      </c>
      <c r="O245" s="2" t="n">
        <f aca="false">C245+G245+K245</f>
        <v>55</v>
      </c>
      <c r="P245" s="2" t="n">
        <f aca="false">D245+H245+L245</f>
        <v>25</v>
      </c>
      <c r="Q245" s="2" t="n">
        <f aca="false">E245+I245+M245</f>
        <v>2</v>
      </c>
      <c r="R245" s="2" t="n">
        <f aca="false">SUM(O245:Q245)</f>
        <v>82</v>
      </c>
    </row>
    <row r="246" customFormat="false" ht="13.8" hidden="false" customHeight="false" outlineLevel="0" collapsed="false">
      <c r="A246" s="2" t="s">
        <v>262</v>
      </c>
      <c r="B246" s="2" t="n">
        <f aca="false">IFERROR(VLOOKUP(A246,'Test Players'!B$3:$O411,4,0),0)</f>
        <v>0</v>
      </c>
      <c r="C246" s="2" t="n">
        <f aca="false">IFERROR(VLOOKUP(A246,'Test Players'!B$3:$O411,5,0),0)</f>
        <v>0</v>
      </c>
      <c r="D246" s="2" t="n">
        <f aca="false">IFERROR(VLOOKUP(A246,'Test Players'!B$3:$O411,9,0),0)</f>
        <v>0</v>
      </c>
      <c r="E246" s="2" t="n">
        <f aca="false">IFERROR(VLOOKUP(A246,'Test Players'!B$3:$O411,13,0),0)</f>
        <v>0</v>
      </c>
      <c r="F246" s="2" t="n">
        <f aca="false">IFERROR(VLOOKUP(A246,'ODI Players'!B$3:R$243,4,0),0)</f>
        <v>12</v>
      </c>
      <c r="G246" s="2" t="n">
        <f aca="false">IFERROR(VLOOKUP(A246,'ODI Players'!B$3:R$243,7,0),0)</f>
        <v>27</v>
      </c>
      <c r="H246" s="2" t="n">
        <f aca="false">IFERROR(VLOOKUP(A246,'ODI Players'!B$3:R$243,13,0),0)</f>
        <v>19</v>
      </c>
      <c r="I246" s="2" t="n">
        <f aca="false">IFERROR(VLOOKUP(A246,'ODI Players'!B$3:R$243,16,0),0)</f>
        <v>2</v>
      </c>
      <c r="J246" s="2" t="n">
        <f aca="false">IFERROR(VLOOKUP(A246,'T20 Players'!B$3:Q$94,4,0),0)</f>
        <v>2</v>
      </c>
      <c r="K246" s="3" t="n">
        <f aca="false">IFERROR(VLOOKUP(A246,'T20 Players'!B$3:Q$94,5,0),0)</f>
        <v>1</v>
      </c>
      <c r="L246" s="2" t="n">
        <f aca="false">IFERROR(VLOOKUP(A246,'T20 Players'!B$3:Q$94,11,0),0)</f>
        <v>3</v>
      </c>
      <c r="M246" s="3" t="n">
        <f aca="false">IFERROR(VLOOKUP(A246,'T20 Players'!B$3:Q$94,14,0),0)</f>
        <v>0</v>
      </c>
      <c r="N246" s="2" t="n">
        <f aca="false">B246+F246+J246</f>
        <v>14</v>
      </c>
      <c r="O246" s="2" t="n">
        <f aca="false">C246+G246+K246</f>
        <v>28</v>
      </c>
      <c r="P246" s="2" t="n">
        <f aca="false">D246+H246+L246</f>
        <v>22</v>
      </c>
      <c r="Q246" s="2" t="n">
        <f aca="false">E246+I246+M246</f>
        <v>2</v>
      </c>
      <c r="R246" s="2" t="n">
        <f aca="false">SUM(O246:Q246)</f>
        <v>52</v>
      </c>
    </row>
    <row r="247" customFormat="false" ht="13.8" hidden="false" customHeight="false" outlineLevel="0" collapsed="false">
      <c r="A247" s="2" t="s">
        <v>263</v>
      </c>
      <c r="B247" s="2" t="n">
        <f aca="false">IFERROR(VLOOKUP(A247,'Test Players'!B$3:$O602,4,0),0)</f>
        <v>1</v>
      </c>
      <c r="C247" s="2" t="n">
        <f aca="false">IFERROR(VLOOKUP(A247,'Test Players'!B$3:$O602,5,0),0)</f>
        <v>6</v>
      </c>
      <c r="D247" s="2" t="n">
        <f aca="false">IFERROR(VLOOKUP(A247,'Test Players'!B$3:$O602,9,0),0)</f>
        <v>2</v>
      </c>
      <c r="E247" s="2" t="n">
        <f aca="false">IFERROR(VLOOKUP(A247,'Test Players'!B$3:$O602,13,0),0)</f>
        <v>0</v>
      </c>
      <c r="F247" s="2" t="n">
        <f aca="false">IFERROR(VLOOKUP(A247,'ODI Players'!B$3:R$243,4,0),0)</f>
        <v>20</v>
      </c>
      <c r="G247" s="2" t="n">
        <f aca="false">IFERROR(VLOOKUP(A247,'ODI Players'!B$3:R$243,7,0),0)</f>
        <v>34</v>
      </c>
      <c r="H247" s="2" t="n">
        <f aca="false">IFERROR(VLOOKUP(A247,'ODI Players'!B$3:R$243,13,0),0)</f>
        <v>13</v>
      </c>
      <c r="I247" s="2" t="n">
        <f aca="false">IFERROR(VLOOKUP(A247,'ODI Players'!B$3:R$243,16,0),0)</f>
        <v>2</v>
      </c>
      <c r="J247" s="2" t="n">
        <f aca="false">IFERROR(VLOOKUP(A247,'T20 Players'!B$3:Q$94,4,0),0)</f>
        <v>0</v>
      </c>
      <c r="K247" s="3" t="n">
        <f aca="false">IFERROR(VLOOKUP(A247,'T20 Players'!B$3:Q$94,5,0),0)</f>
        <v>0</v>
      </c>
      <c r="L247" s="2" t="n">
        <f aca="false">IFERROR(VLOOKUP(A247,'T20 Players'!B$3:Q$94,11,0),0)</f>
        <v>0</v>
      </c>
      <c r="M247" s="3" t="n">
        <f aca="false">IFERROR(VLOOKUP(A247,'T20 Players'!B$3:Q$94,14,0),0)</f>
        <v>0</v>
      </c>
      <c r="N247" s="2" t="n">
        <f aca="false">B247+F247+J247</f>
        <v>21</v>
      </c>
      <c r="O247" s="2" t="n">
        <f aca="false">C247+G247+K247</f>
        <v>40</v>
      </c>
      <c r="P247" s="2" t="n">
        <f aca="false">D247+H247+L247</f>
        <v>15</v>
      </c>
      <c r="Q247" s="2" t="n">
        <f aca="false">E247+I247+M247</f>
        <v>2</v>
      </c>
      <c r="R247" s="2" t="n">
        <f aca="false">SUM(O247:Q247)</f>
        <v>57</v>
      </c>
    </row>
    <row r="248" customFormat="false" ht="13.8" hidden="false" customHeight="false" outlineLevel="0" collapsed="false">
      <c r="A248" s="2" t="s">
        <v>264</v>
      </c>
      <c r="B248" s="2" t="n">
        <f aca="false">IFERROR(VLOOKUP(A248,'Test Players'!B$3:$O335,4,0),0)</f>
        <v>4</v>
      </c>
      <c r="C248" s="2" t="n">
        <f aca="false">IFERROR(VLOOKUP(A248,'Test Players'!B$3:$O335,5,0),0)</f>
        <v>97</v>
      </c>
      <c r="D248" s="2" t="n">
        <f aca="false">IFERROR(VLOOKUP(A248,'Test Players'!B$3:$O335,9,0),0)</f>
        <v>6</v>
      </c>
      <c r="E248" s="2" t="n">
        <f aca="false">IFERROR(VLOOKUP(A248,'Test Players'!B$3:$O335,13,0),0)</f>
        <v>1</v>
      </c>
      <c r="F248" s="2" t="n">
        <f aca="false">IFERROR(VLOOKUP(A248,'ODI Players'!B$3:R$243,4,0),0)</f>
        <v>17</v>
      </c>
      <c r="G248" s="2" t="n">
        <f aca="false">IFERROR(VLOOKUP(A248,'ODI Players'!B$3:R$243,7,0),0)</f>
        <v>43</v>
      </c>
      <c r="H248" s="2" t="n">
        <f aca="false">IFERROR(VLOOKUP(A248,'ODI Players'!B$3:R$243,13,0),0)</f>
        <v>8</v>
      </c>
      <c r="I248" s="2" t="n">
        <f aca="false">IFERROR(VLOOKUP(A248,'ODI Players'!B$3:R$243,16,0),0)</f>
        <v>1</v>
      </c>
      <c r="J248" s="2" t="n">
        <f aca="false">IFERROR(VLOOKUP(A248,'T20 Players'!B$3:Q$94,4,0),0)</f>
        <v>0</v>
      </c>
      <c r="K248" s="3" t="n">
        <f aca="false">IFERROR(VLOOKUP(A248,'T20 Players'!B$3:Q$94,5,0),0)</f>
        <v>0</v>
      </c>
      <c r="L248" s="2" t="n">
        <f aca="false">IFERROR(VLOOKUP(A248,'T20 Players'!B$3:Q$94,11,0),0)</f>
        <v>0</v>
      </c>
      <c r="M248" s="3" t="n">
        <f aca="false">IFERROR(VLOOKUP(A248,'T20 Players'!B$3:Q$94,14,0),0)</f>
        <v>0</v>
      </c>
      <c r="N248" s="2" t="n">
        <f aca="false">B248+F248+J248</f>
        <v>21</v>
      </c>
      <c r="O248" s="2" t="n">
        <f aca="false">C248+G248+K248</f>
        <v>140</v>
      </c>
      <c r="P248" s="2" t="n">
        <f aca="false">D248+H248+L248</f>
        <v>14</v>
      </c>
      <c r="Q248" s="2" t="n">
        <f aca="false">E248+I248+M248</f>
        <v>2</v>
      </c>
      <c r="R248" s="2" t="n">
        <f aca="false">SUM(O248:Q248)</f>
        <v>156</v>
      </c>
    </row>
    <row r="249" customFormat="false" ht="13.8" hidden="false" customHeight="false" outlineLevel="0" collapsed="false">
      <c r="A249" s="2" t="s">
        <v>265</v>
      </c>
      <c r="B249" s="2" t="n">
        <f aca="false">IFERROR(VLOOKUP(A249,'Test Players'!B$3:$O458,4,0),0)</f>
        <v>4</v>
      </c>
      <c r="C249" s="2" t="n">
        <f aca="false">IFERROR(VLOOKUP(A249,'Test Players'!B$3:$O458,5,0),0)</f>
        <v>228</v>
      </c>
      <c r="D249" s="2" t="n">
        <f aca="false">IFERROR(VLOOKUP(A249,'Test Players'!B$3:$O458,9,0),0)</f>
        <v>11</v>
      </c>
      <c r="E249" s="2" t="n">
        <f aca="false">IFERROR(VLOOKUP(A249,'Test Players'!B$3:$O458,13,0),0)</f>
        <v>1</v>
      </c>
      <c r="F249" s="2" t="n">
        <f aca="false">IFERROR(VLOOKUP(A249,'ODI Players'!B$3:R$243,4,0),0)</f>
        <v>1</v>
      </c>
      <c r="G249" s="2" t="n">
        <f aca="false">IFERROR(VLOOKUP(A249,'ODI Players'!B$3:R$243,7,0),0)</f>
        <v>1</v>
      </c>
      <c r="H249" s="2" t="n">
        <f aca="false">IFERROR(VLOOKUP(A249,'ODI Players'!B$3:R$243,13,0),0)</f>
        <v>1</v>
      </c>
      <c r="I249" s="2" t="n">
        <f aca="false">IFERROR(VLOOKUP(A249,'ODI Players'!B$3:R$243,16,0),0)</f>
        <v>1</v>
      </c>
      <c r="J249" s="2" t="n">
        <f aca="false">IFERROR(VLOOKUP(A249,'T20 Players'!B$3:Q$94,4,0),0)</f>
        <v>0</v>
      </c>
      <c r="K249" s="3" t="n">
        <f aca="false">IFERROR(VLOOKUP(A249,'T20 Players'!B$3:Q$94,5,0),0)</f>
        <v>0</v>
      </c>
      <c r="L249" s="2" t="n">
        <f aca="false">IFERROR(VLOOKUP(A249,'T20 Players'!B$3:Q$94,11,0),0)</f>
        <v>0</v>
      </c>
      <c r="M249" s="3" t="n">
        <f aca="false">IFERROR(VLOOKUP(A249,'T20 Players'!B$3:Q$94,14,0),0)</f>
        <v>0</v>
      </c>
      <c r="N249" s="2" t="n">
        <f aca="false">B249+F249+J249</f>
        <v>5</v>
      </c>
      <c r="O249" s="2" t="n">
        <f aca="false">C249+G249+K249</f>
        <v>229</v>
      </c>
      <c r="P249" s="2" t="n">
        <f aca="false">D249+H249+L249</f>
        <v>12</v>
      </c>
      <c r="Q249" s="2" t="n">
        <f aca="false">E249+I249+M249</f>
        <v>2</v>
      </c>
      <c r="R249" s="2" t="n">
        <f aca="false">SUM(O249:Q249)</f>
        <v>243</v>
      </c>
    </row>
    <row r="250" customFormat="false" ht="13.8" hidden="false" customHeight="false" outlineLevel="0" collapsed="false">
      <c r="A250" s="2" t="s">
        <v>266</v>
      </c>
      <c r="B250" s="2" t="n">
        <f aca="false">IFERROR(VLOOKUP(A250,'Test Players'!B$3:$O659,4,0),0)</f>
        <v>2</v>
      </c>
      <c r="C250" s="2" t="n">
        <f aca="false">IFERROR(VLOOKUP(A250,'Test Players'!B$3:$O659,5,0),0)</f>
        <v>6</v>
      </c>
      <c r="D250" s="2" t="n">
        <f aca="false">IFERROR(VLOOKUP(A250,'Test Players'!B$3:$O659,9,0),0)</f>
        <v>7</v>
      </c>
      <c r="E250" s="2" t="n">
        <f aca="false">IFERROR(VLOOKUP(A250,'Test Players'!B$3:$O659,13,0),0)</f>
        <v>2</v>
      </c>
      <c r="F250" s="2" t="n">
        <f aca="false">IFERROR(VLOOKUP(A250,'ODI Players'!B$3:R$243,4,0),0)</f>
        <v>0</v>
      </c>
      <c r="G250" s="2" t="n">
        <f aca="false">IFERROR(VLOOKUP(A250,'ODI Players'!B$3:R$243,7,0),0)</f>
        <v>0</v>
      </c>
      <c r="H250" s="2" t="n">
        <f aca="false">IFERROR(VLOOKUP(A250,'ODI Players'!B$3:R$243,13,0),0)</f>
        <v>0</v>
      </c>
      <c r="I250" s="2" t="n">
        <f aca="false">IFERROR(VLOOKUP(A250,'ODI Players'!B$3:R$243,16,0),0)</f>
        <v>0</v>
      </c>
      <c r="J250" s="2" t="n">
        <f aca="false">IFERROR(VLOOKUP(A250,'T20 Players'!B$3:Q$94,4,0),0)</f>
        <v>0</v>
      </c>
      <c r="K250" s="3" t="n">
        <f aca="false">IFERROR(VLOOKUP(A250,'T20 Players'!B$3:Q$94,5,0),0)</f>
        <v>0</v>
      </c>
      <c r="L250" s="2" t="n">
        <f aca="false">IFERROR(VLOOKUP(A250,'T20 Players'!B$3:Q$94,11,0),0)</f>
        <v>0</v>
      </c>
      <c r="M250" s="3" t="n">
        <f aca="false">IFERROR(VLOOKUP(A250,'T20 Players'!B$3:Q$94,14,0),0)</f>
        <v>0</v>
      </c>
      <c r="N250" s="2" t="n">
        <f aca="false">B250+F250+J250</f>
        <v>2</v>
      </c>
      <c r="O250" s="2" t="n">
        <f aca="false">C250+G250+K250</f>
        <v>6</v>
      </c>
      <c r="P250" s="2" t="n">
        <f aca="false">D250+H250+L250</f>
        <v>7</v>
      </c>
      <c r="Q250" s="2" t="n">
        <f aca="false">E250+I250+M250</f>
        <v>2</v>
      </c>
      <c r="R250" s="2" t="n">
        <f aca="false">SUM(O250:Q250)</f>
        <v>15</v>
      </c>
    </row>
    <row r="251" customFormat="false" ht="13.8" hidden="false" customHeight="false" outlineLevel="0" collapsed="false">
      <c r="A251" s="2" t="s">
        <v>267</v>
      </c>
      <c r="B251" s="2" t="n">
        <f aca="false">IFERROR(VLOOKUP(A251,'Test Players'!B$3:$O381,4,0),0)</f>
        <v>2</v>
      </c>
      <c r="C251" s="2" t="n">
        <f aca="false">IFERROR(VLOOKUP(A251,'Test Players'!B$3:$O381,5,0),0)</f>
        <v>4</v>
      </c>
      <c r="D251" s="2" t="n">
        <f aca="false">IFERROR(VLOOKUP(A251,'Test Players'!B$3:$O381,9,0),0)</f>
        <v>4</v>
      </c>
      <c r="E251" s="2" t="n">
        <f aca="false">IFERROR(VLOOKUP(A251,'Test Players'!B$3:$O381,13,0),0)</f>
        <v>2</v>
      </c>
      <c r="F251" s="2" t="n">
        <f aca="false">IFERROR(VLOOKUP(A251,'ODI Players'!B$3:R$243,4,0),0)</f>
        <v>4</v>
      </c>
      <c r="G251" s="2" t="n">
        <f aca="false">IFERROR(VLOOKUP(A251,'ODI Players'!B$3:R$243,7,0),0)</f>
        <v>21</v>
      </c>
      <c r="H251" s="2" t="n">
        <f aca="false">IFERROR(VLOOKUP(A251,'ODI Players'!B$3:R$243,13,0),0)</f>
        <v>1</v>
      </c>
      <c r="I251" s="2" t="n">
        <f aca="false">IFERROR(VLOOKUP(A251,'ODI Players'!B$3:R$243,16,0),0)</f>
        <v>0</v>
      </c>
      <c r="J251" s="2" t="n">
        <f aca="false">IFERROR(VLOOKUP(A251,'T20 Players'!B$3:Q$94,4,0),0)</f>
        <v>0</v>
      </c>
      <c r="K251" s="3" t="n">
        <f aca="false">IFERROR(VLOOKUP(A251,'T20 Players'!B$3:Q$94,5,0),0)</f>
        <v>0</v>
      </c>
      <c r="L251" s="2" t="n">
        <f aca="false">IFERROR(VLOOKUP(A251,'T20 Players'!B$3:Q$94,11,0),0)</f>
        <v>0</v>
      </c>
      <c r="M251" s="3" t="n">
        <f aca="false">IFERROR(VLOOKUP(A251,'T20 Players'!B$3:Q$94,14,0),0)</f>
        <v>0</v>
      </c>
      <c r="N251" s="2" t="n">
        <f aca="false">B251+F251+J251</f>
        <v>6</v>
      </c>
      <c r="O251" s="2" t="n">
        <f aca="false">C251+G251+K251</f>
        <v>25</v>
      </c>
      <c r="P251" s="2" t="n">
        <f aca="false">D251+H251+L251</f>
        <v>5</v>
      </c>
      <c r="Q251" s="2" t="n">
        <f aca="false">E251+I251+M251</f>
        <v>2</v>
      </c>
      <c r="R251" s="2" t="n">
        <f aca="false">SUM(O251:Q251)</f>
        <v>32</v>
      </c>
    </row>
    <row r="252" customFormat="false" ht="13.8" hidden="false" customHeight="false" outlineLevel="0" collapsed="false">
      <c r="A252" s="2" t="s">
        <v>268</v>
      </c>
      <c r="B252" s="2" t="n">
        <f aca="false">IFERROR(VLOOKUP(A252,'Test Players'!B$3:$O689,4,0),0)</f>
        <v>1</v>
      </c>
      <c r="C252" s="2" t="n">
        <f aca="false">IFERROR(VLOOKUP(A252,'Test Players'!B$3:$O689,5,0),0)</f>
        <v>10</v>
      </c>
      <c r="D252" s="2" t="n">
        <f aca="false">IFERROR(VLOOKUP(A252,'Test Players'!B$3:$O689,9,0),0)</f>
        <v>1</v>
      </c>
      <c r="E252" s="2" t="n">
        <f aca="false">IFERROR(VLOOKUP(A252,'Test Players'!B$3:$O689,13,0),0)</f>
        <v>0</v>
      </c>
      <c r="F252" s="2" t="n">
        <f aca="false">IFERROR(VLOOKUP(A252,'ODI Players'!B$3:R$243,4,0),0)</f>
        <v>6</v>
      </c>
      <c r="G252" s="2" t="n">
        <f aca="false">IFERROR(VLOOKUP(A252,'ODI Players'!B$3:R$243,7,0),0)</f>
        <v>1</v>
      </c>
      <c r="H252" s="2" t="n">
        <f aca="false">IFERROR(VLOOKUP(A252,'ODI Players'!B$3:R$243,13,0),0)</f>
        <v>4</v>
      </c>
      <c r="I252" s="2" t="n">
        <f aca="false">IFERROR(VLOOKUP(A252,'ODI Players'!B$3:R$243,16,0),0)</f>
        <v>2</v>
      </c>
      <c r="J252" s="2" t="n">
        <f aca="false">IFERROR(VLOOKUP(A252,'T20 Players'!B$3:Q$94,4,0),0)</f>
        <v>0</v>
      </c>
      <c r="K252" s="3" t="n">
        <f aca="false">IFERROR(VLOOKUP(A252,'T20 Players'!B$3:Q$94,5,0),0)</f>
        <v>0</v>
      </c>
      <c r="L252" s="2" t="n">
        <f aca="false">IFERROR(VLOOKUP(A252,'T20 Players'!B$3:Q$94,11,0),0)</f>
        <v>0</v>
      </c>
      <c r="M252" s="3" t="n">
        <f aca="false">IFERROR(VLOOKUP(A252,'T20 Players'!B$3:Q$94,14,0),0)</f>
        <v>0</v>
      </c>
      <c r="N252" s="2" t="n">
        <f aca="false">B252+F252+J252</f>
        <v>7</v>
      </c>
      <c r="O252" s="2" t="n">
        <f aca="false">C252+G252+K252</f>
        <v>11</v>
      </c>
      <c r="P252" s="2" t="n">
        <f aca="false">D252+H252+L252</f>
        <v>5</v>
      </c>
      <c r="Q252" s="2" t="n">
        <f aca="false">E252+I252+M252</f>
        <v>2</v>
      </c>
      <c r="R252" s="2" t="n">
        <f aca="false">SUM(O252:Q252)</f>
        <v>18</v>
      </c>
    </row>
    <row r="253" customFormat="false" ht="13.8" hidden="false" customHeight="false" outlineLevel="0" collapsed="false">
      <c r="A253" s="2" t="s">
        <v>269</v>
      </c>
      <c r="B253" s="2" t="n">
        <f aca="false">IFERROR(VLOOKUP(A253,'Test Players'!B$3:$O557,4,0),0)</f>
        <v>0</v>
      </c>
      <c r="C253" s="2" t="n">
        <f aca="false">IFERROR(VLOOKUP(A253,'Test Players'!B$3:$O557,5,0),0)</f>
        <v>0</v>
      </c>
      <c r="D253" s="2" t="n">
        <f aca="false">IFERROR(VLOOKUP(A253,'Test Players'!B$3:$O557,9,0),0)</f>
        <v>0</v>
      </c>
      <c r="E253" s="2" t="n">
        <f aca="false">IFERROR(VLOOKUP(A253,'Test Players'!B$3:$O557,13,0),0)</f>
        <v>0</v>
      </c>
      <c r="F253" s="2" t="n">
        <f aca="false">IFERROR(VLOOKUP(A253,'ODI Players'!B$3:R$243,4,0),0)</f>
        <v>4</v>
      </c>
      <c r="G253" s="2" t="n">
        <f aca="false">IFERROR(VLOOKUP(A253,'ODI Players'!B$3:R$243,7,0),0)</f>
        <v>15</v>
      </c>
      <c r="H253" s="2" t="n">
        <f aca="false">IFERROR(VLOOKUP(A253,'ODI Players'!B$3:R$243,13,0),0)</f>
        <v>4</v>
      </c>
      <c r="I253" s="2" t="n">
        <f aca="false">IFERROR(VLOOKUP(A253,'ODI Players'!B$3:R$243,16,0),0)</f>
        <v>2</v>
      </c>
      <c r="J253" s="2" t="n">
        <f aca="false">IFERROR(VLOOKUP(A253,'T20 Players'!B$3:Q$94,4,0),0)</f>
        <v>0</v>
      </c>
      <c r="K253" s="3" t="n">
        <f aca="false">IFERROR(VLOOKUP(A253,'T20 Players'!B$3:Q$94,5,0),0)</f>
        <v>0</v>
      </c>
      <c r="L253" s="2" t="n">
        <f aca="false">IFERROR(VLOOKUP(A253,'T20 Players'!B$3:Q$94,11,0),0)</f>
        <v>0</v>
      </c>
      <c r="M253" s="3" t="n">
        <f aca="false">IFERROR(VLOOKUP(A253,'T20 Players'!B$3:Q$94,14,0),0)</f>
        <v>0</v>
      </c>
      <c r="N253" s="2" t="n">
        <f aca="false">B253+F253+J253</f>
        <v>4</v>
      </c>
      <c r="O253" s="2" t="n">
        <f aca="false">C253+G253+K253</f>
        <v>15</v>
      </c>
      <c r="P253" s="2" t="n">
        <f aca="false">D253+H253+L253</f>
        <v>4</v>
      </c>
      <c r="Q253" s="2" t="n">
        <f aca="false">E253+I253+M253</f>
        <v>2</v>
      </c>
      <c r="R253" s="2" t="n">
        <f aca="false">SUM(O253:Q253)</f>
        <v>21</v>
      </c>
    </row>
    <row r="254" customFormat="false" ht="13.8" hidden="false" customHeight="false" outlineLevel="0" collapsed="false">
      <c r="A254" s="2" t="s">
        <v>270</v>
      </c>
      <c r="B254" s="2" t="n">
        <f aca="false">IFERROR(VLOOKUP(A254,'Test Players'!B$3:$O336,4,0),0)</f>
        <v>0</v>
      </c>
      <c r="C254" s="2" t="n">
        <f aca="false">IFERROR(VLOOKUP(A254,'Test Players'!B$3:$O336,5,0),0)</f>
        <v>0</v>
      </c>
      <c r="D254" s="2" t="n">
        <f aca="false">IFERROR(VLOOKUP(A254,'Test Players'!B$3:$O336,9,0),0)</f>
        <v>0</v>
      </c>
      <c r="E254" s="2" t="n">
        <f aca="false">IFERROR(VLOOKUP(A254,'Test Players'!B$3:$O336,13,0),0)</f>
        <v>0</v>
      </c>
      <c r="F254" s="2" t="n">
        <f aca="false">IFERROR(VLOOKUP(A254,'ODI Players'!B$3:R$243,4,0),0)</f>
        <v>4</v>
      </c>
      <c r="G254" s="2" t="n">
        <f aca="false">IFERROR(VLOOKUP(A254,'ODI Players'!B$3:R$243,7,0),0)</f>
        <v>4</v>
      </c>
      <c r="H254" s="2" t="n">
        <f aca="false">IFERROR(VLOOKUP(A254,'ODI Players'!B$3:R$243,13,0),0)</f>
        <v>4</v>
      </c>
      <c r="I254" s="2" t="n">
        <f aca="false">IFERROR(VLOOKUP(A254,'ODI Players'!B$3:R$243,16,0),0)</f>
        <v>2</v>
      </c>
      <c r="J254" s="2" t="n">
        <f aca="false">IFERROR(VLOOKUP(A254,'T20 Players'!B$3:Q$94,4,0),0)</f>
        <v>0</v>
      </c>
      <c r="K254" s="3" t="n">
        <f aca="false">IFERROR(VLOOKUP(A254,'T20 Players'!B$3:Q$94,5,0),0)</f>
        <v>0</v>
      </c>
      <c r="L254" s="2" t="n">
        <f aca="false">IFERROR(VLOOKUP(A254,'T20 Players'!B$3:Q$94,11,0),0)</f>
        <v>0</v>
      </c>
      <c r="M254" s="3" t="n">
        <f aca="false">IFERROR(VLOOKUP(A254,'T20 Players'!B$3:Q$94,14,0),0)</f>
        <v>0</v>
      </c>
      <c r="N254" s="2" t="n">
        <f aca="false">B254+F254+J254</f>
        <v>4</v>
      </c>
      <c r="O254" s="2" t="n">
        <f aca="false">C254+G254+K254</f>
        <v>4</v>
      </c>
      <c r="P254" s="2" t="n">
        <f aca="false">D254+H254+L254</f>
        <v>4</v>
      </c>
      <c r="Q254" s="2" t="n">
        <f aca="false">E254+I254+M254</f>
        <v>2</v>
      </c>
      <c r="R254" s="2" t="n">
        <f aca="false">SUM(O254:Q254)</f>
        <v>10</v>
      </c>
    </row>
    <row r="255" customFormat="false" ht="13.8" hidden="false" customHeight="false" outlineLevel="0" collapsed="false">
      <c r="A255" s="2" t="s">
        <v>271</v>
      </c>
      <c r="B255" s="2" t="n">
        <f aca="false">IFERROR(VLOOKUP(A255,'Test Players'!B$3:$O632,4,0),0)</f>
        <v>4</v>
      </c>
      <c r="C255" s="2" t="n">
        <f aca="false">IFERROR(VLOOKUP(A255,'Test Players'!B$3:$O632,5,0),0)</f>
        <v>17</v>
      </c>
      <c r="D255" s="2" t="n">
        <f aca="false">IFERROR(VLOOKUP(A255,'Test Players'!B$3:$O632,9,0),0)</f>
        <v>3</v>
      </c>
      <c r="E255" s="2" t="n">
        <f aca="false">IFERROR(VLOOKUP(A255,'Test Players'!B$3:$O632,13,0),0)</f>
        <v>2</v>
      </c>
      <c r="F255" s="2" t="n">
        <f aca="false">IFERROR(VLOOKUP(A255,'ODI Players'!B$3:R$243,4,0),0)</f>
        <v>0</v>
      </c>
      <c r="G255" s="2" t="n">
        <f aca="false">IFERROR(VLOOKUP(A255,'ODI Players'!B$3:R$243,7,0),0)</f>
        <v>0</v>
      </c>
      <c r="H255" s="2" t="n">
        <f aca="false">IFERROR(VLOOKUP(A255,'ODI Players'!B$3:R$243,13,0),0)</f>
        <v>0</v>
      </c>
      <c r="I255" s="2" t="n">
        <f aca="false">IFERROR(VLOOKUP(A255,'ODI Players'!B$3:R$243,16,0),0)</f>
        <v>0</v>
      </c>
      <c r="J255" s="2" t="n">
        <f aca="false">IFERROR(VLOOKUP(A255,'T20 Players'!B$3:Q$94,4,0),0)</f>
        <v>0</v>
      </c>
      <c r="K255" s="3" t="n">
        <f aca="false">IFERROR(VLOOKUP(A255,'T20 Players'!B$3:Q$94,5,0),0)</f>
        <v>0</v>
      </c>
      <c r="L255" s="2" t="n">
        <f aca="false">IFERROR(VLOOKUP(A255,'T20 Players'!B$3:Q$94,11,0),0)</f>
        <v>0</v>
      </c>
      <c r="M255" s="3" t="n">
        <f aca="false">IFERROR(VLOOKUP(A255,'T20 Players'!B$3:Q$94,14,0),0)</f>
        <v>0</v>
      </c>
      <c r="N255" s="2" t="n">
        <f aca="false">B255+F255+J255</f>
        <v>4</v>
      </c>
      <c r="O255" s="2" t="n">
        <f aca="false">C255+G255+K255</f>
        <v>17</v>
      </c>
      <c r="P255" s="2" t="n">
        <f aca="false">D255+H255+L255</f>
        <v>3</v>
      </c>
      <c r="Q255" s="2" t="n">
        <f aca="false">E255+I255+M255</f>
        <v>2</v>
      </c>
      <c r="R255" s="2" t="n">
        <f aca="false">SUM(O255:Q255)</f>
        <v>22</v>
      </c>
    </row>
    <row r="256" customFormat="false" ht="13.8" hidden="false" customHeight="false" outlineLevel="0" collapsed="false">
      <c r="A256" s="2" t="s">
        <v>272</v>
      </c>
      <c r="B256" s="2" t="n">
        <f aca="false">IFERROR(VLOOKUP(A256,'Test Players'!B$3:$O428,4,0),0)</f>
        <v>2</v>
      </c>
      <c r="C256" s="2" t="n">
        <f aca="false">IFERROR(VLOOKUP(A256,'Test Players'!B$3:$O428,5,0),0)</f>
        <v>11</v>
      </c>
      <c r="D256" s="2" t="n">
        <f aca="false">IFERROR(VLOOKUP(A256,'Test Players'!B$3:$O428,9,0),0)</f>
        <v>3</v>
      </c>
      <c r="E256" s="2" t="n">
        <f aca="false">IFERROR(VLOOKUP(A256,'Test Players'!B$3:$O428,13,0),0)</f>
        <v>2</v>
      </c>
      <c r="F256" s="2" t="n">
        <f aca="false">IFERROR(VLOOKUP(A256,'ODI Players'!B$3:R$243,4,0),0)</f>
        <v>0</v>
      </c>
      <c r="G256" s="2" t="n">
        <f aca="false">IFERROR(VLOOKUP(A256,'ODI Players'!B$3:R$243,7,0),0)</f>
        <v>0</v>
      </c>
      <c r="H256" s="2" t="n">
        <f aca="false">IFERROR(VLOOKUP(A256,'ODI Players'!B$3:R$243,13,0),0)</f>
        <v>0</v>
      </c>
      <c r="I256" s="2" t="n">
        <f aca="false">IFERROR(VLOOKUP(A256,'ODI Players'!B$3:R$243,16,0),0)</f>
        <v>0</v>
      </c>
      <c r="J256" s="2" t="n">
        <f aca="false">IFERROR(VLOOKUP(A256,'T20 Players'!B$3:Q$94,4,0),0)</f>
        <v>0</v>
      </c>
      <c r="K256" s="3" t="n">
        <f aca="false">IFERROR(VLOOKUP(A256,'T20 Players'!B$3:Q$94,5,0),0)</f>
        <v>0</v>
      </c>
      <c r="L256" s="2" t="n">
        <f aca="false">IFERROR(VLOOKUP(A256,'T20 Players'!B$3:Q$94,11,0),0)</f>
        <v>0</v>
      </c>
      <c r="M256" s="3" t="n">
        <f aca="false">IFERROR(VLOOKUP(A256,'T20 Players'!B$3:Q$94,14,0),0)</f>
        <v>0</v>
      </c>
      <c r="N256" s="2" t="n">
        <f aca="false">B256+F256+J256</f>
        <v>2</v>
      </c>
      <c r="O256" s="2" t="n">
        <f aca="false">C256+G256+K256</f>
        <v>11</v>
      </c>
      <c r="P256" s="2" t="n">
        <f aca="false">D256+H256+L256</f>
        <v>3</v>
      </c>
      <c r="Q256" s="2" t="n">
        <f aca="false">E256+I256+M256</f>
        <v>2</v>
      </c>
      <c r="R256" s="2" t="n">
        <f aca="false">SUM(O256:Q256)</f>
        <v>16</v>
      </c>
    </row>
    <row r="257" customFormat="false" ht="13.8" hidden="false" customHeight="false" outlineLevel="0" collapsed="false">
      <c r="A257" s="2" t="s">
        <v>273</v>
      </c>
      <c r="B257" s="2" t="n">
        <f aca="false">IFERROR(VLOOKUP(A257,'Test Players'!B$3:$O398,4,0),0)</f>
        <v>0</v>
      </c>
      <c r="C257" s="2" t="n">
        <f aca="false">IFERROR(VLOOKUP(A257,'Test Players'!B$3:$O398,5,0),0)</f>
        <v>0</v>
      </c>
      <c r="D257" s="2" t="n">
        <f aca="false">IFERROR(VLOOKUP(A257,'Test Players'!B$3:$O398,9,0),0)</f>
        <v>0</v>
      </c>
      <c r="E257" s="2" t="n">
        <f aca="false">IFERROR(VLOOKUP(A257,'Test Players'!B$3:$O398,13,0),0)</f>
        <v>0</v>
      </c>
      <c r="F257" s="2" t="n">
        <f aca="false">IFERROR(VLOOKUP(A257,'ODI Players'!B$3:R$243,4,0),0)</f>
        <v>1</v>
      </c>
      <c r="G257" s="2" t="n">
        <f aca="false">IFERROR(VLOOKUP(A257,'ODI Players'!B$3:R$243,7,0),0)</f>
        <v>0</v>
      </c>
      <c r="H257" s="2" t="n">
        <f aca="false">IFERROR(VLOOKUP(A257,'ODI Players'!B$3:R$243,13,0),0)</f>
        <v>2</v>
      </c>
      <c r="I257" s="2" t="n">
        <f aca="false">IFERROR(VLOOKUP(A257,'ODI Players'!B$3:R$243,16,0),0)</f>
        <v>2</v>
      </c>
      <c r="J257" s="2" t="n">
        <f aca="false">IFERROR(VLOOKUP(A257,'T20 Players'!B$3:Q$94,4,0),0)</f>
        <v>2</v>
      </c>
      <c r="K257" s="3" t="n">
        <f aca="false">IFERROR(VLOOKUP(A257,'T20 Players'!B$3:Q$94,5,0),0)</f>
        <v>5</v>
      </c>
      <c r="L257" s="2" t="n">
        <f aca="false">IFERROR(VLOOKUP(A257,'T20 Players'!B$3:Q$94,11,0),0)</f>
        <v>1</v>
      </c>
      <c r="M257" s="3" t="n">
        <f aca="false">IFERROR(VLOOKUP(A257,'T20 Players'!B$3:Q$94,14,0),0)</f>
        <v>0</v>
      </c>
      <c r="N257" s="2" t="n">
        <f aca="false">B257+F257+J257</f>
        <v>3</v>
      </c>
      <c r="O257" s="2" t="n">
        <f aca="false">C257+G257+K257</f>
        <v>5</v>
      </c>
      <c r="P257" s="2" t="n">
        <f aca="false">D257+H257+L257</f>
        <v>3</v>
      </c>
      <c r="Q257" s="2" t="n">
        <f aca="false">E257+I257+M257</f>
        <v>2</v>
      </c>
      <c r="R257" s="2" t="n">
        <f aca="false">SUM(O257:Q257)</f>
        <v>10</v>
      </c>
    </row>
    <row r="258" customFormat="false" ht="13.8" hidden="false" customHeight="false" outlineLevel="0" collapsed="false">
      <c r="A258" s="2" t="s">
        <v>274</v>
      </c>
      <c r="B258" s="2" t="n">
        <f aca="false">IFERROR(VLOOKUP(A258,'Test Players'!B$3:$O634,4,0),0)</f>
        <v>0</v>
      </c>
      <c r="C258" s="2" t="n">
        <f aca="false">IFERROR(VLOOKUP(A258,'Test Players'!B$3:$O634,5,0),0)</f>
        <v>0</v>
      </c>
      <c r="D258" s="2" t="n">
        <f aca="false">IFERROR(VLOOKUP(A258,'Test Players'!B$3:$O634,9,0),0)</f>
        <v>0</v>
      </c>
      <c r="E258" s="2" t="n">
        <f aca="false">IFERROR(VLOOKUP(A258,'Test Players'!B$3:$O634,13,0),0)</f>
        <v>0</v>
      </c>
      <c r="F258" s="2" t="n">
        <f aca="false">IFERROR(VLOOKUP(A258,'ODI Players'!B$3:R$243,4,0),0)</f>
        <v>4</v>
      </c>
      <c r="G258" s="2" t="n">
        <f aca="false">IFERROR(VLOOKUP(A258,'ODI Players'!B$3:R$243,7,0),0)</f>
        <v>1</v>
      </c>
      <c r="H258" s="2" t="n">
        <f aca="false">IFERROR(VLOOKUP(A258,'ODI Players'!B$3:R$243,13,0),0)</f>
        <v>3</v>
      </c>
      <c r="I258" s="2" t="n">
        <f aca="false">IFERROR(VLOOKUP(A258,'ODI Players'!B$3:R$243,16,0),0)</f>
        <v>1</v>
      </c>
      <c r="J258" s="2" t="n">
        <f aca="false">IFERROR(VLOOKUP(A258,'T20 Players'!B$3:Q$94,4,0),0)</f>
        <v>1</v>
      </c>
      <c r="K258" s="3" t="n">
        <f aca="false">IFERROR(VLOOKUP(A258,'T20 Players'!B$3:Q$94,5,0),0)</f>
        <v>0</v>
      </c>
      <c r="L258" s="2" t="n">
        <f aca="false">IFERROR(VLOOKUP(A258,'T20 Players'!B$3:Q$94,11,0),0)</f>
        <v>0</v>
      </c>
      <c r="M258" s="3" t="n">
        <f aca="false">IFERROR(VLOOKUP(A258,'T20 Players'!B$3:Q$94,14,0),0)</f>
        <v>1</v>
      </c>
      <c r="N258" s="2" t="n">
        <f aca="false">B258+F258+J258</f>
        <v>5</v>
      </c>
      <c r="O258" s="2" t="n">
        <f aca="false">C258+G258+K258</f>
        <v>1</v>
      </c>
      <c r="P258" s="2" t="n">
        <f aca="false">D258+H258+L258</f>
        <v>3</v>
      </c>
      <c r="Q258" s="2" t="n">
        <f aca="false">E258+I258+M258</f>
        <v>2</v>
      </c>
      <c r="R258" s="2" t="n">
        <f aca="false">SUM(O258:Q258)</f>
        <v>6</v>
      </c>
    </row>
    <row r="259" customFormat="false" ht="13.8" hidden="false" customHeight="false" outlineLevel="0" collapsed="false">
      <c r="A259" s="2" t="s">
        <v>275</v>
      </c>
      <c r="B259" s="2" t="n">
        <f aca="false">IFERROR(VLOOKUP(A259,'Test Players'!B$3:$O580,4,0),0)</f>
        <v>4</v>
      </c>
      <c r="C259" s="2" t="n">
        <f aca="false">IFERROR(VLOOKUP(A259,'Test Players'!B$3:$O580,5,0),0)</f>
        <v>83</v>
      </c>
      <c r="D259" s="2" t="n">
        <f aca="false">IFERROR(VLOOKUP(A259,'Test Players'!B$3:$O580,9,0),0)</f>
        <v>2</v>
      </c>
      <c r="E259" s="2" t="n">
        <f aca="false">IFERROR(VLOOKUP(A259,'Test Players'!B$3:$O580,13,0),0)</f>
        <v>2</v>
      </c>
      <c r="F259" s="2" t="n">
        <f aca="false">IFERROR(VLOOKUP(A259,'ODI Players'!B$3:R$243,4,0),0)</f>
        <v>0</v>
      </c>
      <c r="G259" s="2" t="n">
        <f aca="false">IFERROR(VLOOKUP(A259,'ODI Players'!B$3:R$243,7,0),0)</f>
        <v>0</v>
      </c>
      <c r="H259" s="2" t="n">
        <f aca="false">IFERROR(VLOOKUP(A259,'ODI Players'!B$3:R$243,13,0),0)</f>
        <v>0</v>
      </c>
      <c r="I259" s="2" t="n">
        <f aca="false">IFERROR(VLOOKUP(A259,'ODI Players'!B$3:R$243,16,0),0)</f>
        <v>0</v>
      </c>
      <c r="J259" s="2" t="n">
        <f aca="false">IFERROR(VLOOKUP(A259,'T20 Players'!B$3:Q$94,4,0),0)</f>
        <v>0</v>
      </c>
      <c r="K259" s="3" t="n">
        <f aca="false">IFERROR(VLOOKUP(A259,'T20 Players'!B$3:Q$94,5,0),0)</f>
        <v>0</v>
      </c>
      <c r="L259" s="2" t="n">
        <f aca="false">IFERROR(VLOOKUP(A259,'T20 Players'!B$3:Q$94,11,0),0)</f>
        <v>0</v>
      </c>
      <c r="M259" s="3" t="n">
        <f aca="false">IFERROR(VLOOKUP(A259,'T20 Players'!B$3:Q$94,14,0),0)</f>
        <v>0</v>
      </c>
      <c r="N259" s="2" t="n">
        <f aca="false">B259+F259+J259</f>
        <v>4</v>
      </c>
      <c r="O259" s="2" t="n">
        <f aca="false">C259+G259+K259</f>
        <v>83</v>
      </c>
      <c r="P259" s="2" t="n">
        <f aca="false">D259+H259+L259</f>
        <v>2</v>
      </c>
      <c r="Q259" s="2" t="n">
        <f aca="false">E259+I259+M259</f>
        <v>2</v>
      </c>
      <c r="R259" s="2" t="n">
        <f aca="false">SUM(O259:Q259)</f>
        <v>87</v>
      </c>
    </row>
    <row r="260" customFormat="false" ht="13.8" hidden="false" customHeight="false" outlineLevel="0" collapsed="false">
      <c r="A260" s="2" t="s">
        <v>276</v>
      </c>
      <c r="B260" s="2" t="n">
        <f aca="false">IFERROR(VLOOKUP(A260,'Test Players'!B$3:$O644,4,0),0)</f>
        <v>2</v>
      </c>
      <c r="C260" s="2" t="n">
        <f aca="false">IFERROR(VLOOKUP(A260,'Test Players'!B$3:$O644,5,0),0)</f>
        <v>19</v>
      </c>
      <c r="D260" s="2" t="n">
        <f aca="false">IFERROR(VLOOKUP(A260,'Test Players'!B$3:$O644,9,0),0)</f>
        <v>1</v>
      </c>
      <c r="E260" s="2" t="n">
        <f aca="false">IFERROR(VLOOKUP(A260,'Test Players'!B$3:$O644,13,0),0)</f>
        <v>1</v>
      </c>
      <c r="F260" s="2" t="n">
        <f aca="false">IFERROR(VLOOKUP(A260,'ODI Players'!B$3:R$243,4,0),0)</f>
        <v>4</v>
      </c>
      <c r="G260" s="2" t="n">
        <f aca="false">IFERROR(VLOOKUP(A260,'ODI Players'!B$3:R$243,7,0),0)</f>
        <v>3</v>
      </c>
      <c r="H260" s="2" t="n">
        <f aca="false">IFERROR(VLOOKUP(A260,'ODI Players'!B$3:R$243,13,0),0)</f>
        <v>1</v>
      </c>
      <c r="I260" s="2" t="n">
        <f aca="false">IFERROR(VLOOKUP(A260,'ODI Players'!B$3:R$243,16,0),0)</f>
        <v>1</v>
      </c>
      <c r="J260" s="2" t="n">
        <f aca="false">IFERROR(VLOOKUP(A260,'T20 Players'!B$3:Q$94,4,0),0)</f>
        <v>0</v>
      </c>
      <c r="K260" s="3" t="n">
        <f aca="false">IFERROR(VLOOKUP(A260,'T20 Players'!B$3:Q$94,5,0),0)</f>
        <v>0</v>
      </c>
      <c r="L260" s="2" t="n">
        <f aca="false">IFERROR(VLOOKUP(A260,'T20 Players'!B$3:Q$94,11,0),0)</f>
        <v>0</v>
      </c>
      <c r="M260" s="3" t="n">
        <f aca="false">IFERROR(VLOOKUP(A260,'T20 Players'!B$3:Q$94,14,0),0)</f>
        <v>0</v>
      </c>
      <c r="N260" s="2" t="n">
        <f aca="false">B260+F260+J260</f>
        <v>6</v>
      </c>
      <c r="O260" s="2" t="n">
        <f aca="false">C260+G260+K260</f>
        <v>22</v>
      </c>
      <c r="P260" s="2" t="n">
        <f aca="false">D260+H260+L260</f>
        <v>2</v>
      </c>
      <c r="Q260" s="2" t="n">
        <f aca="false">E260+I260+M260</f>
        <v>2</v>
      </c>
      <c r="R260" s="2" t="n">
        <f aca="false">SUM(O260:Q260)</f>
        <v>26</v>
      </c>
    </row>
    <row r="261" customFormat="false" ht="13.8" hidden="false" customHeight="false" outlineLevel="0" collapsed="false">
      <c r="A261" s="2" t="s">
        <v>277</v>
      </c>
      <c r="B261" s="2" t="n">
        <f aca="false">IFERROR(VLOOKUP(A261,'Test Players'!B$3:$O584,4,0),0)</f>
        <v>0</v>
      </c>
      <c r="C261" s="2" t="n">
        <f aca="false">IFERROR(VLOOKUP(A261,'Test Players'!B$3:$O584,5,0),0)</f>
        <v>0</v>
      </c>
      <c r="D261" s="2" t="n">
        <f aca="false">IFERROR(VLOOKUP(A261,'Test Players'!B$3:$O584,9,0),0)</f>
        <v>0</v>
      </c>
      <c r="E261" s="2" t="n">
        <f aca="false">IFERROR(VLOOKUP(A261,'Test Players'!B$3:$O584,13,0),0)</f>
        <v>0</v>
      </c>
      <c r="F261" s="2" t="n">
        <f aca="false">IFERROR(VLOOKUP(A261,'ODI Players'!B$3:R$243,4,0),0)</f>
        <v>3</v>
      </c>
      <c r="G261" s="2" t="n">
        <f aca="false">IFERROR(VLOOKUP(A261,'ODI Players'!B$3:R$243,7,0),0)</f>
        <v>12</v>
      </c>
      <c r="H261" s="2" t="n">
        <f aca="false">IFERROR(VLOOKUP(A261,'ODI Players'!B$3:R$243,13,0),0)</f>
        <v>1</v>
      </c>
      <c r="I261" s="2" t="n">
        <f aca="false">IFERROR(VLOOKUP(A261,'ODI Players'!B$3:R$243,16,0),0)</f>
        <v>0</v>
      </c>
      <c r="J261" s="2" t="n">
        <f aca="false">IFERROR(VLOOKUP(A261,'T20 Players'!B$3:Q$94,4,0),0)</f>
        <v>1</v>
      </c>
      <c r="K261" s="3" t="n">
        <f aca="false">IFERROR(VLOOKUP(A261,'T20 Players'!B$3:Q$94,5,0),0)</f>
        <v>1</v>
      </c>
      <c r="L261" s="2" t="n">
        <f aca="false">IFERROR(VLOOKUP(A261,'T20 Players'!B$3:Q$94,11,0),0)</f>
        <v>1</v>
      </c>
      <c r="M261" s="3" t="n">
        <f aca="false">IFERROR(VLOOKUP(A261,'T20 Players'!B$3:Q$94,14,0),0)</f>
        <v>2</v>
      </c>
      <c r="N261" s="2" t="n">
        <f aca="false">B261+F261+J261</f>
        <v>4</v>
      </c>
      <c r="O261" s="2" t="n">
        <f aca="false">C261+G261+K261</f>
        <v>13</v>
      </c>
      <c r="P261" s="2" t="n">
        <f aca="false">D261+H261+L261</f>
        <v>2</v>
      </c>
      <c r="Q261" s="2" t="n">
        <f aca="false">E261+I261+M261</f>
        <v>2</v>
      </c>
      <c r="R261" s="2" t="n">
        <f aca="false">SUM(O261:Q261)</f>
        <v>17</v>
      </c>
    </row>
    <row r="262" customFormat="false" ht="13.8" hidden="false" customHeight="false" outlineLevel="0" collapsed="false">
      <c r="A262" s="2" t="s">
        <v>278</v>
      </c>
      <c r="B262" s="2" t="n">
        <f aca="false">IFERROR(VLOOKUP(A262,'Test Players'!B$3:$O388,4,0),0)</f>
        <v>8</v>
      </c>
      <c r="C262" s="2" t="n">
        <f aca="false">IFERROR(VLOOKUP(A262,'Test Players'!B$3:$O388,5,0),0)</f>
        <v>242</v>
      </c>
      <c r="D262" s="2" t="n">
        <f aca="false">IFERROR(VLOOKUP(A262,'Test Players'!B$3:$O388,9,0),0)</f>
        <v>1</v>
      </c>
      <c r="E262" s="2" t="n">
        <f aca="false">IFERROR(VLOOKUP(A262,'Test Players'!B$3:$O388,13,0),0)</f>
        <v>2</v>
      </c>
      <c r="F262" s="2" t="n">
        <f aca="false">IFERROR(VLOOKUP(A262,'ODI Players'!B$3:R$243,4,0),0)</f>
        <v>0</v>
      </c>
      <c r="G262" s="2" t="n">
        <f aca="false">IFERROR(VLOOKUP(A262,'ODI Players'!B$3:R$243,7,0),0)</f>
        <v>0</v>
      </c>
      <c r="H262" s="2" t="n">
        <f aca="false">IFERROR(VLOOKUP(A262,'ODI Players'!B$3:R$243,13,0),0)</f>
        <v>0</v>
      </c>
      <c r="I262" s="2" t="n">
        <f aca="false">IFERROR(VLOOKUP(A262,'ODI Players'!B$3:R$243,16,0),0)</f>
        <v>0</v>
      </c>
      <c r="J262" s="2" t="n">
        <f aca="false">IFERROR(VLOOKUP(A262,'T20 Players'!B$3:Q$94,4,0),0)</f>
        <v>0</v>
      </c>
      <c r="K262" s="3" t="n">
        <f aca="false">IFERROR(VLOOKUP(A262,'T20 Players'!B$3:Q$94,5,0),0)</f>
        <v>0</v>
      </c>
      <c r="L262" s="2" t="n">
        <f aca="false">IFERROR(VLOOKUP(A262,'T20 Players'!B$3:Q$94,11,0),0)</f>
        <v>0</v>
      </c>
      <c r="M262" s="3" t="n">
        <f aca="false">IFERROR(VLOOKUP(A262,'T20 Players'!B$3:Q$94,14,0),0)</f>
        <v>0</v>
      </c>
      <c r="N262" s="2" t="n">
        <f aca="false">B262+F262+J262</f>
        <v>8</v>
      </c>
      <c r="O262" s="2" t="n">
        <f aca="false">C262+G262+K262</f>
        <v>242</v>
      </c>
      <c r="P262" s="2" t="n">
        <f aca="false">D262+H262+L262</f>
        <v>1</v>
      </c>
      <c r="Q262" s="2" t="n">
        <f aca="false">E262+I262+M262</f>
        <v>2</v>
      </c>
      <c r="R262" s="2" t="n">
        <f aca="false">SUM(O262:Q262)</f>
        <v>245</v>
      </c>
    </row>
    <row r="263" customFormat="false" ht="13.8" hidden="false" customHeight="false" outlineLevel="0" collapsed="false">
      <c r="A263" s="2" t="s">
        <v>279</v>
      </c>
      <c r="B263" s="2" t="n">
        <f aca="false">IFERROR(VLOOKUP(A263,'Test Players'!B$3:$O549,4,0),0)</f>
        <v>0</v>
      </c>
      <c r="C263" s="2" t="n">
        <f aca="false">IFERROR(VLOOKUP(A263,'Test Players'!B$3:$O549,5,0),0)</f>
        <v>0</v>
      </c>
      <c r="D263" s="2" t="n">
        <f aca="false">IFERROR(VLOOKUP(A263,'Test Players'!B$3:$O549,9,0),0)</f>
        <v>0</v>
      </c>
      <c r="E263" s="2" t="n">
        <f aca="false">IFERROR(VLOOKUP(A263,'Test Players'!B$3:$O549,13,0),0)</f>
        <v>0</v>
      </c>
      <c r="F263" s="2" t="n">
        <f aca="false">IFERROR(VLOOKUP(A263,'ODI Players'!B$3:R$243,4,0),0)</f>
        <v>0</v>
      </c>
      <c r="G263" s="2" t="n">
        <f aca="false">IFERROR(VLOOKUP(A263,'ODI Players'!B$3:R$243,7,0),0)</f>
        <v>0</v>
      </c>
      <c r="H263" s="2" t="n">
        <f aca="false">IFERROR(VLOOKUP(A263,'ODI Players'!B$3:R$243,13,0),0)</f>
        <v>0</v>
      </c>
      <c r="I263" s="2" t="n">
        <f aca="false">IFERROR(VLOOKUP(A263,'ODI Players'!B$3:R$243,16,0),0)</f>
        <v>0</v>
      </c>
      <c r="J263" s="2" t="n">
        <f aca="false">IFERROR(VLOOKUP(A263,'T20 Players'!B$3:Q$94,4,0),0)</f>
        <v>1</v>
      </c>
      <c r="K263" s="3" t="n">
        <f aca="false">IFERROR(VLOOKUP(A263,'T20 Players'!B$3:Q$94,5,0),0)</f>
        <v>0</v>
      </c>
      <c r="L263" s="2" t="n">
        <f aca="false">IFERROR(VLOOKUP(A263,'T20 Players'!B$3:Q$94,11,0),0)</f>
        <v>1</v>
      </c>
      <c r="M263" s="3" t="n">
        <f aca="false">IFERROR(VLOOKUP(A263,'T20 Players'!B$3:Q$94,14,0),0)</f>
        <v>2</v>
      </c>
      <c r="N263" s="2" t="n">
        <f aca="false">B263+F263+J263</f>
        <v>1</v>
      </c>
      <c r="O263" s="2" t="n">
        <f aca="false">C263+G263+K263</f>
        <v>0</v>
      </c>
      <c r="P263" s="2" t="n">
        <f aca="false">D263+H263+L263</f>
        <v>1</v>
      </c>
      <c r="Q263" s="2" t="n">
        <f aca="false">E263+I263+M263</f>
        <v>2</v>
      </c>
      <c r="R263" s="2" t="n">
        <f aca="false">SUM(O263:Q263)</f>
        <v>3</v>
      </c>
    </row>
    <row r="264" customFormat="false" ht="13.8" hidden="false" customHeight="false" outlineLevel="0" collapsed="false">
      <c r="A264" s="2" t="s">
        <v>280</v>
      </c>
      <c r="B264" s="2" t="n">
        <f aca="false">IFERROR(VLOOKUP(A264,'Test Players'!B$3:$O497,4,0),0)</f>
        <v>7</v>
      </c>
      <c r="C264" s="2" t="n">
        <f aca="false">IFERROR(VLOOKUP(A264,'Test Players'!B$3:$O497,5,0),0)</f>
        <v>542</v>
      </c>
      <c r="D264" s="2" t="n">
        <f aca="false">IFERROR(VLOOKUP(A264,'Test Players'!B$3:$O497,9,0),0)</f>
        <v>0</v>
      </c>
      <c r="E264" s="2" t="n">
        <f aca="false">IFERROR(VLOOKUP(A264,'Test Players'!B$3:$O497,13,0),0)</f>
        <v>2</v>
      </c>
      <c r="F264" s="2" t="n">
        <f aca="false">IFERROR(VLOOKUP(A264,'ODI Players'!B$3:R$243,4,0),0)</f>
        <v>0</v>
      </c>
      <c r="G264" s="2" t="n">
        <f aca="false">IFERROR(VLOOKUP(A264,'ODI Players'!B$3:R$243,7,0),0)</f>
        <v>0</v>
      </c>
      <c r="H264" s="2" t="n">
        <f aca="false">IFERROR(VLOOKUP(A264,'ODI Players'!B$3:R$243,13,0),0)</f>
        <v>0</v>
      </c>
      <c r="I264" s="2" t="n">
        <f aca="false">IFERROR(VLOOKUP(A264,'ODI Players'!B$3:R$243,16,0),0)</f>
        <v>0</v>
      </c>
      <c r="J264" s="2" t="n">
        <f aca="false">IFERROR(VLOOKUP(A264,'T20 Players'!B$3:Q$94,4,0),0)</f>
        <v>0</v>
      </c>
      <c r="K264" s="3" t="n">
        <f aca="false">IFERROR(VLOOKUP(A264,'T20 Players'!B$3:Q$94,5,0),0)</f>
        <v>0</v>
      </c>
      <c r="L264" s="2" t="n">
        <f aca="false">IFERROR(VLOOKUP(A264,'T20 Players'!B$3:Q$94,11,0),0)</f>
        <v>0</v>
      </c>
      <c r="M264" s="3" t="n">
        <f aca="false">IFERROR(VLOOKUP(A264,'T20 Players'!B$3:Q$94,14,0),0)</f>
        <v>0</v>
      </c>
      <c r="N264" s="2" t="n">
        <f aca="false">B264+F264+J264</f>
        <v>7</v>
      </c>
      <c r="O264" s="2" t="n">
        <f aca="false">C264+G264+K264</f>
        <v>542</v>
      </c>
      <c r="P264" s="2" t="n">
        <f aca="false">D264+H264+L264</f>
        <v>0</v>
      </c>
      <c r="Q264" s="2" t="n">
        <f aca="false">E264+I264+M264</f>
        <v>2</v>
      </c>
      <c r="R264" s="2" t="n">
        <f aca="false">SUM(O264:Q264)</f>
        <v>544</v>
      </c>
    </row>
    <row r="265" customFormat="false" ht="13.8" hidden="false" customHeight="false" outlineLevel="0" collapsed="false">
      <c r="A265" s="2" t="s">
        <v>281</v>
      </c>
      <c r="B265" s="2" t="n">
        <f aca="false">IFERROR(VLOOKUP(A265,'Test Players'!B$3:$O631,4,0),0)</f>
        <v>2</v>
      </c>
      <c r="C265" s="2" t="n">
        <f aca="false">IFERROR(VLOOKUP(A265,'Test Players'!B$3:$O631,5,0),0)</f>
        <v>63</v>
      </c>
      <c r="D265" s="2" t="n">
        <f aca="false">IFERROR(VLOOKUP(A265,'Test Players'!B$3:$O631,9,0),0)</f>
        <v>0</v>
      </c>
      <c r="E265" s="2" t="n">
        <f aca="false">IFERROR(VLOOKUP(A265,'Test Players'!B$3:$O631,13,0),0)</f>
        <v>0</v>
      </c>
      <c r="F265" s="2" t="n">
        <f aca="false">IFERROR(VLOOKUP(A265,'ODI Players'!B$3:R$243,4,0),0)</f>
        <v>7</v>
      </c>
      <c r="G265" s="2" t="n">
        <f aca="false">IFERROR(VLOOKUP(A265,'ODI Players'!B$3:R$243,7,0),0)</f>
        <v>79</v>
      </c>
      <c r="H265" s="2" t="n">
        <f aca="false">IFERROR(VLOOKUP(A265,'ODI Players'!B$3:R$243,13,0),0)</f>
        <v>0</v>
      </c>
      <c r="I265" s="2" t="n">
        <f aca="false">IFERROR(VLOOKUP(A265,'ODI Players'!B$3:R$243,16,0),0)</f>
        <v>2</v>
      </c>
      <c r="J265" s="2" t="n">
        <f aca="false">IFERROR(VLOOKUP(A265,'T20 Players'!B$3:Q$94,4,0),0)</f>
        <v>1</v>
      </c>
      <c r="K265" s="3" t="n">
        <f aca="false">IFERROR(VLOOKUP(A265,'T20 Players'!B$3:Q$94,5,0),0)</f>
        <v>43</v>
      </c>
      <c r="L265" s="2" t="n">
        <f aca="false">IFERROR(VLOOKUP(A265,'T20 Players'!B$3:Q$94,11,0),0)</f>
        <v>0</v>
      </c>
      <c r="M265" s="3" t="n">
        <f aca="false">IFERROR(VLOOKUP(A265,'T20 Players'!B$3:Q$94,14,0),0)</f>
        <v>0</v>
      </c>
      <c r="N265" s="2" t="n">
        <f aca="false">B265+F265+J265</f>
        <v>10</v>
      </c>
      <c r="O265" s="2" t="n">
        <f aca="false">C265+G265+K265</f>
        <v>185</v>
      </c>
      <c r="P265" s="2" t="n">
        <f aca="false">D265+H265+L265</f>
        <v>0</v>
      </c>
      <c r="Q265" s="2" t="n">
        <f aca="false">E265+I265+M265</f>
        <v>2</v>
      </c>
      <c r="R265" s="2" t="n">
        <f aca="false">SUM(O265:Q265)</f>
        <v>187</v>
      </c>
    </row>
    <row r="266" customFormat="false" ht="13.8" hidden="false" customHeight="false" outlineLevel="0" collapsed="false">
      <c r="A266" s="2" t="s">
        <v>282</v>
      </c>
      <c r="B266" s="2" t="n">
        <f aca="false">IFERROR(VLOOKUP(A266,'Test Players'!B$3:$O450,4,0),0)</f>
        <v>0</v>
      </c>
      <c r="C266" s="2" t="n">
        <f aca="false">IFERROR(VLOOKUP(A266,'Test Players'!B$3:$O450,5,0),0)</f>
        <v>0</v>
      </c>
      <c r="D266" s="2" t="n">
        <f aca="false">IFERROR(VLOOKUP(A266,'Test Players'!B$3:$O450,9,0),0)</f>
        <v>0</v>
      </c>
      <c r="E266" s="2" t="n">
        <f aca="false">IFERROR(VLOOKUP(A266,'Test Players'!B$3:$O450,13,0),0)</f>
        <v>0</v>
      </c>
      <c r="F266" s="2" t="n">
        <f aca="false">IFERROR(VLOOKUP(A266,'ODI Players'!B$3:R$243,4,0),0)</f>
        <v>2</v>
      </c>
      <c r="G266" s="2" t="n">
        <f aca="false">IFERROR(VLOOKUP(A266,'ODI Players'!B$3:R$243,7,0),0)</f>
        <v>60</v>
      </c>
      <c r="H266" s="2" t="n">
        <f aca="false">IFERROR(VLOOKUP(A266,'ODI Players'!B$3:R$243,13,0),0)</f>
        <v>0</v>
      </c>
      <c r="I266" s="2" t="n">
        <f aca="false">IFERROR(VLOOKUP(A266,'ODI Players'!B$3:R$243,16,0),0)</f>
        <v>2</v>
      </c>
      <c r="J266" s="2" t="n">
        <f aca="false">IFERROR(VLOOKUP(A266,'T20 Players'!B$3:Q$94,4,0),0)</f>
        <v>3</v>
      </c>
      <c r="K266" s="3" t="n">
        <f aca="false">IFERROR(VLOOKUP(A266,'T20 Players'!B$3:Q$94,5,0),0)</f>
        <v>80</v>
      </c>
      <c r="L266" s="2" t="n">
        <f aca="false">IFERROR(VLOOKUP(A266,'T20 Players'!B$3:Q$94,11,0),0)</f>
        <v>0</v>
      </c>
      <c r="M266" s="3" t="n">
        <f aca="false">IFERROR(VLOOKUP(A266,'T20 Players'!B$3:Q$94,14,0),0)</f>
        <v>0</v>
      </c>
      <c r="N266" s="2" t="n">
        <f aca="false">B266+F266+J266</f>
        <v>5</v>
      </c>
      <c r="O266" s="2" t="n">
        <f aca="false">C266+G266+K266</f>
        <v>140</v>
      </c>
      <c r="P266" s="2" t="n">
        <f aca="false">D266+H266+L266</f>
        <v>0</v>
      </c>
      <c r="Q266" s="2" t="n">
        <f aca="false">E266+I266+M266</f>
        <v>2</v>
      </c>
      <c r="R266" s="2" t="n">
        <f aca="false">SUM(O266:Q266)</f>
        <v>142</v>
      </c>
    </row>
    <row r="267" customFormat="false" ht="13.8" hidden="false" customHeight="false" outlineLevel="0" collapsed="false">
      <c r="A267" s="2" t="s">
        <v>283</v>
      </c>
      <c r="B267" s="2" t="n">
        <f aca="false">IFERROR(VLOOKUP(A267,'Test Players'!B$3:$O333,4,0),0)</f>
        <v>4</v>
      </c>
      <c r="C267" s="2" t="n">
        <f aca="false">IFERROR(VLOOKUP(A267,'Test Players'!B$3:$O333,5,0),0)</f>
        <v>92</v>
      </c>
      <c r="D267" s="2" t="n">
        <f aca="false">IFERROR(VLOOKUP(A267,'Test Players'!B$3:$O333,9,0),0)</f>
        <v>0</v>
      </c>
      <c r="E267" s="2" t="n">
        <f aca="false">IFERROR(VLOOKUP(A267,'Test Players'!B$3:$O333,13,0),0)</f>
        <v>2</v>
      </c>
      <c r="F267" s="2" t="n">
        <f aca="false">IFERROR(VLOOKUP(A267,'ODI Players'!B$3:R$243,4,0),0)</f>
        <v>0</v>
      </c>
      <c r="G267" s="2" t="n">
        <f aca="false">IFERROR(VLOOKUP(A267,'ODI Players'!B$3:R$243,7,0),0)</f>
        <v>0</v>
      </c>
      <c r="H267" s="2" t="n">
        <f aca="false">IFERROR(VLOOKUP(A267,'ODI Players'!B$3:R$243,13,0),0)</f>
        <v>0</v>
      </c>
      <c r="I267" s="2" t="n">
        <f aca="false">IFERROR(VLOOKUP(A267,'ODI Players'!B$3:R$243,16,0),0)</f>
        <v>0</v>
      </c>
      <c r="J267" s="2" t="n">
        <f aca="false">IFERROR(VLOOKUP(A267,'T20 Players'!B$3:Q$94,4,0),0)</f>
        <v>0</v>
      </c>
      <c r="K267" s="3" t="n">
        <f aca="false">IFERROR(VLOOKUP(A267,'T20 Players'!B$3:Q$94,5,0),0)</f>
        <v>0</v>
      </c>
      <c r="L267" s="2" t="n">
        <f aca="false">IFERROR(VLOOKUP(A267,'T20 Players'!B$3:Q$94,11,0),0)</f>
        <v>0</v>
      </c>
      <c r="M267" s="3" t="n">
        <f aca="false">IFERROR(VLOOKUP(A267,'T20 Players'!B$3:Q$94,14,0),0)</f>
        <v>0</v>
      </c>
      <c r="N267" s="2" t="n">
        <f aca="false">B267+F267+J267</f>
        <v>4</v>
      </c>
      <c r="O267" s="2" t="n">
        <f aca="false">C267+G267+K267</f>
        <v>92</v>
      </c>
      <c r="P267" s="2" t="n">
        <f aca="false">D267+H267+L267</f>
        <v>0</v>
      </c>
      <c r="Q267" s="2" t="n">
        <f aca="false">E267+I267+M267</f>
        <v>2</v>
      </c>
      <c r="R267" s="2" t="n">
        <f aca="false">SUM(O267:Q267)</f>
        <v>94</v>
      </c>
    </row>
    <row r="268" customFormat="false" ht="13.8" hidden="false" customHeight="false" outlineLevel="0" collapsed="false">
      <c r="A268" s="2" t="s">
        <v>284</v>
      </c>
      <c r="B268" s="2" t="n">
        <f aca="false">IFERROR(VLOOKUP(A268,'Test Players'!B$3:$O685,4,0),0)</f>
        <v>1</v>
      </c>
      <c r="C268" s="2" t="n">
        <f aca="false">IFERROR(VLOOKUP(A268,'Test Players'!B$3:$O685,5,0),0)</f>
        <v>84</v>
      </c>
      <c r="D268" s="2" t="n">
        <f aca="false">IFERROR(VLOOKUP(A268,'Test Players'!B$3:$O685,9,0),0)</f>
        <v>0</v>
      </c>
      <c r="E268" s="2" t="n">
        <f aca="false">IFERROR(VLOOKUP(A268,'Test Players'!B$3:$O685,13,0),0)</f>
        <v>2</v>
      </c>
      <c r="F268" s="2" t="n">
        <f aca="false">IFERROR(VLOOKUP(A268,'ODI Players'!B$3:R$243,4,0),0)</f>
        <v>0</v>
      </c>
      <c r="G268" s="2" t="n">
        <f aca="false">IFERROR(VLOOKUP(A268,'ODI Players'!B$3:R$243,7,0),0)</f>
        <v>0</v>
      </c>
      <c r="H268" s="2" t="n">
        <f aca="false">IFERROR(VLOOKUP(A268,'ODI Players'!B$3:R$243,13,0),0)</f>
        <v>0</v>
      </c>
      <c r="I268" s="2" t="n">
        <f aca="false">IFERROR(VLOOKUP(A268,'ODI Players'!B$3:R$243,16,0),0)</f>
        <v>0</v>
      </c>
      <c r="J268" s="2" t="n">
        <f aca="false">IFERROR(VLOOKUP(A268,'T20 Players'!B$3:Q$94,4,0),0)</f>
        <v>0</v>
      </c>
      <c r="K268" s="3" t="n">
        <f aca="false">IFERROR(VLOOKUP(A268,'T20 Players'!B$3:Q$94,5,0),0)</f>
        <v>0</v>
      </c>
      <c r="L268" s="2" t="n">
        <f aca="false">IFERROR(VLOOKUP(A268,'T20 Players'!B$3:Q$94,11,0),0)</f>
        <v>0</v>
      </c>
      <c r="M268" s="3" t="n">
        <f aca="false">IFERROR(VLOOKUP(A268,'T20 Players'!B$3:Q$94,14,0),0)</f>
        <v>0</v>
      </c>
      <c r="N268" s="2" t="n">
        <f aca="false">B268+F268+J268</f>
        <v>1</v>
      </c>
      <c r="O268" s="2" t="n">
        <f aca="false">C268+G268+K268</f>
        <v>84</v>
      </c>
      <c r="P268" s="2" t="n">
        <f aca="false">D268+H268+L268</f>
        <v>0</v>
      </c>
      <c r="Q268" s="2" t="n">
        <f aca="false">E268+I268+M268</f>
        <v>2</v>
      </c>
      <c r="R268" s="2" t="n">
        <f aca="false">SUM(O268:Q268)</f>
        <v>86</v>
      </c>
    </row>
    <row r="269" customFormat="false" ht="13.8" hidden="false" customHeight="false" outlineLevel="0" collapsed="false">
      <c r="A269" s="2" t="s">
        <v>285</v>
      </c>
      <c r="B269" s="2" t="n">
        <f aca="false">IFERROR(VLOOKUP(A269,'Test Players'!B$3:$O623,4,0),0)</f>
        <v>2</v>
      </c>
      <c r="C269" s="2" t="n">
        <f aca="false">IFERROR(VLOOKUP(A269,'Test Players'!B$3:$O623,5,0),0)</f>
        <v>69</v>
      </c>
      <c r="D269" s="2" t="n">
        <f aca="false">IFERROR(VLOOKUP(A269,'Test Players'!B$3:$O623,9,0),0)</f>
        <v>0</v>
      </c>
      <c r="E269" s="2" t="n">
        <f aca="false">IFERROR(VLOOKUP(A269,'Test Players'!B$3:$O623,13,0),0)</f>
        <v>2</v>
      </c>
      <c r="F269" s="2" t="n">
        <f aca="false">IFERROR(VLOOKUP(A269,'ODI Players'!B$3:R$243,4,0),0)</f>
        <v>0</v>
      </c>
      <c r="G269" s="2" t="n">
        <f aca="false">IFERROR(VLOOKUP(A269,'ODI Players'!B$3:R$243,7,0),0)</f>
        <v>0</v>
      </c>
      <c r="H269" s="2" t="n">
        <f aca="false">IFERROR(VLOOKUP(A269,'ODI Players'!B$3:R$243,13,0),0)</f>
        <v>0</v>
      </c>
      <c r="I269" s="2" t="n">
        <f aca="false">IFERROR(VLOOKUP(A269,'ODI Players'!B$3:R$243,16,0),0)</f>
        <v>0</v>
      </c>
      <c r="J269" s="2" t="n">
        <f aca="false">IFERROR(VLOOKUP(A269,'T20 Players'!B$3:Q$94,4,0),0)</f>
        <v>0</v>
      </c>
      <c r="K269" s="3" t="n">
        <f aca="false">IFERROR(VLOOKUP(A269,'T20 Players'!B$3:Q$94,5,0),0)</f>
        <v>0</v>
      </c>
      <c r="L269" s="2" t="n">
        <f aca="false">IFERROR(VLOOKUP(A269,'T20 Players'!B$3:Q$94,11,0),0)</f>
        <v>0</v>
      </c>
      <c r="M269" s="3" t="n">
        <f aca="false">IFERROR(VLOOKUP(A269,'T20 Players'!B$3:Q$94,14,0),0)</f>
        <v>0</v>
      </c>
      <c r="N269" s="2" t="n">
        <f aca="false">B269+F269+J269</f>
        <v>2</v>
      </c>
      <c r="O269" s="2" t="n">
        <f aca="false">C269+G269+K269</f>
        <v>69</v>
      </c>
      <c r="P269" s="2" t="n">
        <f aca="false">D269+H269+L269</f>
        <v>0</v>
      </c>
      <c r="Q269" s="2" t="n">
        <f aca="false">E269+I269+M269</f>
        <v>2</v>
      </c>
      <c r="R269" s="2" t="n">
        <f aca="false">SUM(O269:Q269)</f>
        <v>71</v>
      </c>
    </row>
    <row r="270" customFormat="false" ht="13.8" hidden="false" customHeight="false" outlineLevel="0" collapsed="false">
      <c r="A270" s="2" t="s">
        <v>286</v>
      </c>
      <c r="B270" s="2" t="n">
        <f aca="false">IFERROR(VLOOKUP(A270,'Test Players'!B$3:$O456,4,0),0)</f>
        <v>0</v>
      </c>
      <c r="C270" s="2" t="n">
        <f aca="false">IFERROR(VLOOKUP(A270,'Test Players'!B$3:$O456,5,0),0)</f>
        <v>0</v>
      </c>
      <c r="D270" s="2" t="n">
        <f aca="false">IFERROR(VLOOKUP(A270,'Test Players'!B$3:$O456,9,0),0)</f>
        <v>0</v>
      </c>
      <c r="E270" s="2" t="n">
        <f aca="false">IFERROR(VLOOKUP(A270,'Test Players'!B$3:$O456,13,0),0)</f>
        <v>0</v>
      </c>
      <c r="F270" s="2" t="n">
        <f aca="false">IFERROR(VLOOKUP(A270,'ODI Players'!B$3:R$243,4,0),0)</f>
        <v>4</v>
      </c>
      <c r="G270" s="2" t="n">
        <f aca="false">IFERROR(VLOOKUP(A270,'ODI Players'!B$3:R$243,7,0),0)</f>
        <v>54</v>
      </c>
      <c r="H270" s="2" t="n">
        <f aca="false">IFERROR(VLOOKUP(A270,'ODI Players'!B$3:R$243,13,0),0)</f>
        <v>0</v>
      </c>
      <c r="I270" s="2" t="n">
        <f aca="false">IFERROR(VLOOKUP(A270,'ODI Players'!B$3:R$243,16,0),0)</f>
        <v>2</v>
      </c>
      <c r="J270" s="2" t="n">
        <f aca="false">IFERROR(VLOOKUP(A270,'T20 Players'!B$3:Q$94,4,0),0)</f>
        <v>0</v>
      </c>
      <c r="K270" s="3" t="n">
        <f aca="false">IFERROR(VLOOKUP(A270,'T20 Players'!B$3:Q$94,5,0),0)</f>
        <v>0</v>
      </c>
      <c r="L270" s="2" t="n">
        <f aca="false">IFERROR(VLOOKUP(A270,'T20 Players'!B$3:Q$94,11,0),0)</f>
        <v>0</v>
      </c>
      <c r="M270" s="3" t="n">
        <f aca="false">IFERROR(VLOOKUP(A270,'T20 Players'!B$3:Q$94,14,0),0)</f>
        <v>0</v>
      </c>
      <c r="N270" s="2" t="n">
        <f aca="false">B270+F270+J270</f>
        <v>4</v>
      </c>
      <c r="O270" s="2" t="n">
        <f aca="false">C270+G270+K270</f>
        <v>54</v>
      </c>
      <c r="P270" s="2" t="n">
        <f aca="false">D270+H270+L270</f>
        <v>0</v>
      </c>
      <c r="Q270" s="2" t="n">
        <f aca="false">E270+I270+M270</f>
        <v>2</v>
      </c>
      <c r="R270" s="2" t="n">
        <f aca="false">SUM(O270:Q270)</f>
        <v>56</v>
      </c>
    </row>
    <row r="271" customFormat="false" ht="13.8" hidden="false" customHeight="false" outlineLevel="0" collapsed="false">
      <c r="A271" s="2" t="s">
        <v>287</v>
      </c>
      <c r="B271" s="2" t="n">
        <f aca="false">IFERROR(VLOOKUP(A271,'Test Players'!B$3:$O615,4,0),0)</f>
        <v>0</v>
      </c>
      <c r="C271" s="2" t="n">
        <f aca="false">IFERROR(VLOOKUP(A271,'Test Players'!B$3:$O615,5,0),0)</f>
        <v>0</v>
      </c>
      <c r="D271" s="2" t="n">
        <f aca="false">IFERROR(VLOOKUP(A271,'Test Players'!B$3:$O615,9,0),0)</f>
        <v>0</v>
      </c>
      <c r="E271" s="2" t="n">
        <f aca="false">IFERROR(VLOOKUP(A271,'Test Players'!B$3:$O615,13,0),0)</f>
        <v>0</v>
      </c>
      <c r="F271" s="2" t="n">
        <f aca="false">IFERROR(VLOOKUP(A271,'ODI Players'!B$3:R$243,4,0),0)</f>
        <v>3</v>
      </c>
      <c r="G271" s="2" t="n">
        <f aca="false">IFERROR(VLOOKUP(A271,'ODI Players'!B$3:R$243,7,0),0)</f>
        <v>49</v>
      </c>
      <c r="H271" s="2" t="n">
        <f aca="false">IFERROR(VLOOKUP(A271,'ODI Players'!B$3:R$243,13,0),0)</f>
        <v>0</v>
      </c>
      <c r="I271" s="2" t="n">
        <f aca="false">IFERROR(VLOOKUP(A271,'ODI Players'!B$3:R$243,16,0),0)</f>
        <v>2</v>
      </c>
      <c r="J271" s="2" t="n">
        <f aca="false">IFERROR(VLOOKUP(A271,'T20 Players'!B$3:Q$94,4,0),0)</f>
        <v>0</v>
      </c>
      <c r="K271" s="3" t="n">
        <f aca="false">IFERROR(VLOOKUP(A271,'T20 Players'!B$3:Q$94,5,0),0)</f>
        <v>0</v>
      </c>
      <c r="L271" s="2" t="n">
        <f aca="false">IFERROR(VLOOKUP(A271,'T20 Players'!B$3:Q$94,11,0),0)</f>
        <v>0</v>
      </c>
      <c r="M271" s="3" t="n">
        <f aca="false">IFERROR(VLOOKUP(A271,'T20 Players'!B$3:Q$94,14,0),0)</f>
        <v>0</v>
      </c>
      <c r="N271" s="2" t="n">
        <f aca="false">B271+F271+J271</f>
        <v>3</v>
      </c>
      <c r="O271" s="2" t="n">
        <f aca="false">C271+G271+K271</f>
        <v>49</v>
      </c>
      <c r="P271" s="2" t="n">
        <f aca="false">D271+H271+L271</f>
        <v>0</v>
      </c>
      <c r="Q271" s="2" t="n">
        <f aca="false">E271+I271+M271</f>
        <v>2</v>
      </c>
      <c r="R271" s="2" t="n">
        <f aca="false">SUM(O271:Q271)</f>
        <v>51</v>
      </c>
    </row>
    <row r="272" customFormat="false" ht="13.8" hidden="false" customHeight="false" outlineLevel="0" collapsed="false">
      <c r="A272" s="2" t="s">
        <v>288</v>
      </c>
      <c r="B272" s="2" t="n">
        <f aca="false">IFERROR(VLOOKUP(A272,'Test Players'!B$3:$O507,4,0),0)</f>
        <v>0</v>
      </c>
      <c r="C272" s="2" t="n">
        <f aca="false">IFERROR(VLOOKUP(A272,'Test Players'!B$3:$O507,5,0),0)</f>
        <v>0</v>
      </c>
      <c r="D272" s="2" t="n">
        <f aca="false">IFERROR(VLOOKUP(A272,'Test Players'!B$3:$O507,9,0),0)</f>
        <v>0</v>
      </c>
      <c r="E272" s="2" t="n">
        <f aca="false">IFERROR(VLOOKUP(A272,'Test Players'!B$3:$O507,13,0),0)</f>
        <v>0</v>
      </c>
      <c r="F272" s="2" t="n">
        <f aca="false">IFERROR(VLOOKUP(A272,'ODI Players'!B$3:R$243,4,0),0)</f>
        <v>0</v>
      </c>
      <c r="G272" s="2" t="n">
        <f aca="false">IFERROR(VLOOKUP(A272,'ODI Players'!B$3:R$243,7,0),0)</f>
        <v>0</v>
      </c>
      <c r="H272" s="2" t="n">
        <f aca="false">IFERROR(VLOOKUP(A272,'ODI Players'!B$3:R$243,13,0),0)</f>
        <v>0</v>
      </c>
      <c r="I272" s="2" t="n">
        <f aca="false">IFERROR(VLOOKUP(A272,'ODI Players'!B$3:R$243,16,0),0)</f>
        <v>0</v>
      </c>
      <c r="J272" s="2" t="n">
        <f aca="false">IFERROR(VLOOKUP(A272,'T20 Players'!B$3:Q$94,4,0),0)</f>
        <v>3</v>
      </c>
      <c r="K272" s="3" t="n">
        <f aca="false">IFERROR(VLOOKUP(A272,'T20 Players'!B$3:Q$94,5,0),0)</f>
        <v>15</v>
      </c>
      <c r="L272" s="2" t="n">
        <f aca="false">IFERROR(VLOOKUP(A272,'T20 Players'!B$3:Q$94,11,0),0)</f>
        <v>0</v>
      </c>
      <c r="M272" s="3" t="n">
        <f aca="false">IFERROR(VLOOKUP(A272,'T20 Players'!B$3:Q$94,14,0),0)</f>
        <v>2</v>
      </c>
      <c r="N272" s="2" t="n">
        <f aca="false">B272+F272+J272</f>
        <v>3</v>
      </c>
      <c r="O272" s="2" t="n">
        <f aca="false">C272+G272+K272</f>
        <v>15</v>
      </c>
      <c r="P272" s="2" t="n">
        <f aca="false">D272+H272+L272</f>
        <v>0</v>
      </c>
      <c r="Q272" s="2" t="n">
        <f aca="false">E272+I272+M272</f>
        <v>2</v>
      </c>
      <c r="R272" s="2" t="n">
        <f aca="false">SUM(O272:Q272)</f>
        <v>17</v>
      </c>
    </row>
    <row r="273" customFormat="false" ht="13.8" hidden="false" customHeight="false" outlineLevel="0" collapsed="false">
      <c r="A273" s="2" t="s">
        <v>289</v>
      </c>
      <c r="B273" s="2" t="n">
        <f aca="false">IFERROR(VLOOKUP(A273,'Test Players'!B$3:$O461,4,0),0)</f>
        <v>2</v>
      </c>
      <c r="C273" s="2" t="n">
        <f aca="false">IFERROR(VLOOKUP(A273,'Test Players'!B$3:$O461,5,0),0)</f>
        <v>3</v>
      </c>
      <c r="D273" s="2" t="n">
        <f aca="false">IFERROR(VLOOKUP(A273,'Test Players'!B$3:$O461,9,0),0)</f>
        <v>0</v>
      </c>
      <c r="E273" s="2" t="n">
        <f aca="false">IFERROR(VLOOKUP(A273,'Test Players'!B$3:$O461,13,0),0)</f>
        <v>2</v>
      </c>
      <c r="F273" s="2" t="n">
        <f aca="false">IFERROR(VLOOKUP(A273,'ODI Players'!B$3:R$243,4,0),0)</f>
        <v>0</v>
      </c>
      <c r="G273" s="2" t="n">
        <f aca="false">IFERROR(VLOOKUP(A273,'ODI Players'!B$3:R$243,7,0),0)</f>
        <v>0</v>
      </c>
      <c r="H273" s="2" t="n">
        <f aca="false">IFERROR(VLOOKUP(A273,'ODI Players'!B$3:R$243,13,0),0)</f>
        <v>0</v>
      </c>
      <c r="I273" s="2" t="n">
        <f aca="false">IFERROR(VLOOKUP(A273,'ODI Players'!B$3:R$243,16,0),0)</f>
        <v>0</v>
      </c>
      <c r="J273" s="2" t="n">
        <f aca="false">IFERROR(VLOOKUP(A273,'T20 Players'!B$3:Q$94,4,0),0)</f>
        <v>0</v>
      </c>
      <c r="K273" s="3" t="n">
        <f aca="false">IFERROR(VLOOKUP(A273,'T20 Players'!B$3:Q$94,5,0),0)</f>
        <v>0</v>
      </c>
      <c r="L273" s="2" t="n">
        <f aca="false">IFERROR(VLOOKUP(A273,'T20 Players'!B$3:Q$94,11,0),0)</f>
        <v>0</v>
      </c>
      <c r="M273" s="3" t="n">
        <f aca="false">IFERROR(VLOOKUP(A273,'T20 Players'!B$3:Q$94,14,0),0)</f>
        <v>0</v>
      </c>
      <c r="N273" s="2" t="n">
        <f aca="false">B273+F273+J273</f>
        <v>2</v>
      </c>
      <c r="O273" s="2" t="n">
        <f aca="false">C273+G273+K273</f>
        <v>3</v>
      </c>
      <c r="P273" s="2" t="n">
        <f aca="false">D273+H273+L273</f>
        <v>0</v>
      </c>
      <c r="Q273" s="2" t="n">
        <f aca="false">E273+I273+M273</f>
        <v>2</v>
      </c>
      <c r="R273" s="2" t="n">
        <f aca="false">SUM(O273:Q273)</f>
        <v>5</v>
      </c>
    </row>
    <row r="274" customFormat="false" ht="13.8" hidden="false" customHeight="false" outlineLevel="0" collapsed="false">
      <c r="A274" s="2" t="s">
        <v>290</v>
      </c>
      <c r="B274" s="2" t="n">
        <f aca="false">IFERROR(VLOOKUP(A274,'Test Players'!B$3:$O421,4,0),0)</f>
        <v>2</v>
      </c>
      <c r="C274" s="2" t="n">
        <f aca="false">IFERROR(VLOOKUP(A274,'Test Players'!B$3:$O421,5,0),0)</f>
        <v>2</v>
      </c>
      <c r="D274" s="2" t="n">
        <f aca="false">IFERROR(VLOOKUP(A274,'Test Players'!B$3:$O421,9,0),0)</f>
        <v>0</v>
      </c>
      <c r="E274" s="2" t="n">
        <f aca="false">IFERROR(VLOOKUP(A274,'Test Players'!B$3:$O421,13,0),0)</f>
        <v>2</v>
      </c>
      <c r="F274" s="2" t="n">
        <f aca="false">IFERROR(VLOOKUP(A274,'ODI Players'!B$3:R$243,4,0),0)</f>
        <v>0</v>
      </c>
      <c r="G274" s="2" t="n">
        <f aca="false">IFERROR(VLOOKUP(A274,'ODI Players'!B$3:R$243,7,0),0)</f>
        <v>0</v>
      </c>
      <c r="H274" s="2" t="n">
        <f aca="false">IFERROR(VLOOKUP(A274,'ODI Players'!B$3:R$243,13,0),0)</f>
        <v>0</v>
      </c>
      <c r="I274" s="2" t="n">
        <f aca="false">IFERROR(VLOOKUP(A274,'ODI Players'!B$3:R$243,16,0),0)</f>
        <v>0</v>
      </c>
      <c r="J274" s="2" t="n">
        <f aca="false">IFERROR(VLOOKUP(A274,'T20 Players'!B$3:Q$94,4,0),0)</f>
        <v>0</v>
      </c>
      <c r="K274" s="3" t="n">
        <f aca="false">IFERROR(VLOOKUP(A274,'T20 Players'!B$3:Q$94,5,0),0)</f>
        <v>0</v>
      </c>
      <c r="L274" s="2" t="n">
        <f aca="false">IFERROR(VLOOKUP(A274,'T20 Players'!B$3:Q$94,11,0),0)</f>
        <v>0</v>
      </c>
      <c r="M274" s="3" t="n">
        <f aca="false">IFERROR(VLOOKUP(A274,'T20 Players'!B$3:Q$94,14,0),0)</f>
        <v>0</v>
      </c>
      <c r="N274" s="2" t="n">
        <f aca="false">B274+F274+J274</f>
        <v>2</v>
      </c>
      <c r="O274" s="2" t="n">
        <f aca="false">C274+G274+K274</f>
        <v>2</v>
      </c>
      <c r="P274" s="2" t="n">
        <f aca="false">D274+H274+L274</f>
        <v>0</v>
      </c>
      <c r="Q274" s="2" t="n">
        <f aca="false">E274+I274+M274</f>
        <v>2</v>
      </c>
      <c r="R274" s="2" t="n">
        <f aca="false">SUM(O274:Q274)</f>
        <v>4</v>
      </c>
    </row>
    <row r="275" customFormat="false" ht="13.8" hidden="false" customHeight="false" outlineLevel="0" collapsed="false">
      <c r="A275" s="2" t="s">
        <v>291</v>
      </c>
      <c r="B275" s="2" t="n">
        <f aca="false">IFERROR(VLOOKUP(A275,'Test Players'!B$3:$O407,4,0),0)</f>
        <v>0</v>
      </c>
      <c r="C275" s="2" t="n">
        <f aca="false">IFERROR(VLOOKUP(A275,'Test Players'!B$3:$O407,5,0),0)</f>
        <v>0</v>
      </c>
      <c r="D275" s="2" t="n">
        <f aca="false">IFERROR(VLOOKUP(A275,'Test Players'!B$3:$O407,9,0),0)</f>
        <v>0</v>
      </c>
      <c r="E275" s="2" t="n">
        <f aca="false">IFERROR(VLOOKUP(A275,'Test Players'!B$3:$O407,13,0),0)</f>
        <v>0</v>
      </c>
      <c r="F275" s="2" t="n">
        <f aca="false">IFERROR(VLOOKUP(A275,'ODI Players'!B$3:R$243,4,0),0)</f>
        <v>5</v>
      </c>
      <c r="G275" s="2" t="n">
        <f aca="false">IFERROR(VLOOKUP(A275,'ODI Players'!B$3:R$243,7,0),0)</f>
        <v>87</v>
      </c>
      <c r="H275" s="2" t="n">
        <f aca="false">IFERROR(VLOOKUP(A275,'ODI Players'!B$3:R$243,13,0),0)</f>
        <v>6</v>
      </c>
      <c r="I275" s="2" t="n">
        <f aca="false">IFERROR(VLOOKUP(A275,'ODI Players'!B$3:R$243,16,0),0)</f>
        <v>1</v>
      </c>
      <c r="J275" s="2" t="n">
        <f aca="false">IFERROR(VLOOKUP(A275,'T20 Players'!B$3:Q$94,4,0),0)</f>
        <v>14</v>
      </c>
      <c r="K275" s="3" t="n">
        <f aca="false">IFERROR(VLOOKUP(A275,'T20 Players'!B$3:Q$94,5,0),0)</f>
        <v>1</v>
      </c>
      <c r="L275" s="2" t="n">
        <f aca="false">IFERROR(VLOOKUP(A275,'T20 Players'!B$3:Q$94,11,0),0)</f>
        <v>20</v>
      </c>
      <c r="M275" s="3" t="n">
        <f aca="false">IFERROR(VLOOKUP(A275,'T20 Players'!B$3:Q$94,14,0),0)</f>
        <v>0</v>
      </c>
      <c r="N275" s="2" t="n">
        <f aca="false">B275+F275+J275</f>
        <v>19</v>
      </c>
      <c r="O275" s="2" t="n">
        <f aca="false">C275+G275+K275</f>
        <v>88</v>
      </c>
      <c r="P275" s="2" t="n">
        <f aca="false">D275+H275+L275</f>
        <v>26</v>
      </c>
      <c r="Q275" s="2" t="n">
        <f aca="false">E275+I275+M275</f>
        <v>1</v>
      </c>
      <c r="R275" s="2" t="n">
        <f aca="false">SUM(O275:Q275)</f>
        <v>115</v>
      </c>
    </row>
    <row r="276" customFormat="false" ht="13.8" hidden="false" customHeight="false" outlineLevel="0" collapsed="false">
      <c r="A276" s="2" t="s">
        <v>292</v>
      </c>
      <c r="B276" s="2" t="n">
        <f aca="false">IFERROR(VLOOKUP(A276,'Test Players'!B$3:$O662,4,0),0)</f>
        <v>7</v>
      </c>
      <c r="C276" s="2" t="n">
        <f aca="false">IFERROR(VLOOKUP(A276,'Test Players'!B$3:$O662,5,0),0)</f>
        <v>40</v>
      </c>
      <c r="D276" s="2" t="n">
        <f aca="false">IFERROR(VLOOKUP(A276,'Test Players'!B$3:$O662,9,0),0)</f>
        <v>19</v>
      </c>
      <c r="E276" s="2" t="n">
        <f aca="false">IFERROR(VLOOKUP(A276,'Test Players'!B$3:$O662,13,0),0)</f>
        <v>1</v>
      </c>
      <c r="F276" s="2" t="n">
        <f aca="false">IFERROR(VLOOKUP(A276,'ODI Players'!B$3:R$243,4,0),0)</f>
        <v>0</v>
      </c>
      <c r="G276" s="2" t="n">
        <f aca="false">IFERROR(VLOOKUP(A276,'ODI Players'!B$3:R$243,7,0),0)</f>
        <v>0</v>
      </c>
      <c r="H276" s="2" t="n">
        <f aca="false">IFERROR(VLOOKUP(A276,'ODI Players'!B$3:R$243,13,0),0)</f>
        <v>0</v>
      </c>
      <c r="I276" s="2" t="n">
        <f aca="false">IFERROR(VLOOKUP(A276,'ODI Players'!B$3:R$243,16,0),0)</f>
        <v>0</v>
      </c>
      <c r="J276" s="2" t="n">
        <f aca="false">IFERROR(VLOOKUP(A276,'T20 Players'!B$3:Q$94,4,0),0)</f>
        <v>0</v>
      </c>
      <c r="K276" s="3" t="n">
        <f aca="false">IFERROR(VLOOKUP(A276,'T20 Players'!B$3:Q$94,5,0),0)</f>
        <v>0</v>
      </c>
      <c r="L276" s="2" t="n">
        <f aca="false">IFERROR(VLOOKUP(A276,'T20 Players'!B$3:Q$94,11,0),0)</f>
        <v>0</v>
      </c>
      <c r="M276" s="3" t="n">
        <f aca="false">IFERROR(VLOOKUP(A276,'T20 Players'!B$3:Q$94,14,0),0)</f>
        <v>0</v>
      </c>
      <c r="N276" s="2" t="n">
        <f aca="false">B276+F276+J276</f>
        <v>7</v>
      </c>
      <c r="O276" s="2" t="n">
        <f aca="false">C276+G276+K276</f>
        <v>40</v>
      </c>
      <c r="P276" s="2" t="n">
        <f aca="false">D276+H276+L276</f>
        <v>19</v>
      </c>
      <c r="Q276" s="2" t="n">
        <f aca="false">E276+I276+M276</f>
        <v>1</v>
      </c>
      <c r="R276" s="2" t="n">
        <f aca="false">SUM(O276:Q276)</f>
        <v>60</v>
      </c>
    </row>
    <row r="277" customFormat="false" ht="13.8" hidden="false" customHeight="false" outlineLevel="0" collapsed="false">
      <c r="A277" s="2" t="s">
        <v>293</v>
      </c>
      <c r="B277" s="2" t="n">
        <f aca="false">IFERROR(VLOOKUP(A277,'Test Players'!B$3:$O380,4,0),0)</f>
        <v>0</v>
      </c>
      <c r="C277" s="2" t="n">
        <f aca="false">IFERROR(VLOOKUP(A277,'Test Players'!B$3:$O380,5,0),0)</f>
        <v>0</v>
      </c>
      <c r="D277" s="2" t="n">
        <f aca="false">IFERROR(VLOOKUP(A277,'Test Players'!B$3:$O380,9,0),0)</f>
        <v>0</v>
      </c>
      <c r="E277" s="2" t="n">
        <f aca="false">IFERROR(VLOOKUP(A277,'Test Players'!B$3:$O380,13,0),0)</f>
        <v>0</v>
      </c>
      <c r="F277" s="2" t="n">
        <f aca="false">IFERROR(VLOOKUP(A277,'ODI Players'!B$3:R$243,4,0),0)</f>
        <v>6</v>
      </c>
      <c r="G277" s="2" t="n">
        <f aca="false">IFERROR(VLOOKUP(A277,'ODI Players'!B$3:R$243,7,0),0)</f>
        <v>0</v>
      </c>
      <c r="H277" s="2" t="n">
        <f aca="false">IFERROR(VLOOKUP(A277,'ODI Players'!B$3:R$243,13,0),0)</f>
        <v>7</v>
      </c>
      <c r="I277" s="2" t="n">
        <f aca="false">IFERROR(VLOOKUP(A277,'ODI Players'!B$3:R$243,16,0),0)</f>
        <v>1</v>
      </c>
      <c r="J277" s="2" t="n">
        <f aca="false">IFERROR(VLOOKUP(A277,'T20 Players'!B$3:Q$94,4,0),0)</f>
        <v>2</v>
      </c>
      <c r="K277" s="3" t="n">
        <f aca="false">IFERROR(VLOOKUP(A277,'T20 Players'!B$3:Q$94,5,0),0)</f>
        <v>0</v>
      </c>
      <c r="L277" s="2" t="n">
        <f aca="false">IFERROR(VLOOKUP(A277,'T20 Players'!B$3:Q$94,11,0),0)</f>
        <v>6</v>
      </c>
      <c r="M277" s="3" t="n">
        <f aca="false">IFERROR(VLOOKUP(A277,'T20 Players'!B$3:Q$94,14,0),0)</f>
        <v>0</v>
      </c>
      <c r="N277" s="2" t="n">
        <f aca="false">B277+F277+J277</f>
        <v>8</v>
      </c>
      <c r="O277" s="2" t="n">
        <f aca="false">C277+G277+K277</f>
        <v>0</v>
      </c>
      <c r="P277" s="2" t="n">
        <f aca="false">D277+H277+L277</f>
        <v>13</v>
      </c>
      <c r="Q277" s="2" t="n">
        <f aca="false">E277+I277+M277</f>
        <v>1</v>
      </c>
      <c r="R277" s="2" t="n">
        <f aca="false">SUM(O277:Q277)</f>
        <v>14</v>
      </c>
    </row>
    <row r="278" customFormat="false" ht="13.8" hidden="false" customHeight="false" outlineLevel="0" collapsed="false">
      <c r="A278" s="2" t="s">
        <v>294</v>
      </c>
      <c r="B278" s="2" t="n">
        <f aca="false">IFERROR(VLOOKUP(A278,'Test Players'!B$3:$O341,4,0),0)</f>
        <v>4</v>
      </c>
      <c r="C278" s="2" t="n">
        <f aca="false">IFERROR(VLOOKUP(A278,'Test Players'!B$3:$O341,5,0),0)</f>
        <v>120</v>
      </c>
      <c r="D278" s="2" t="n">
        <f aca="false">IFERROR(VLOOKUP(A278,'Test Players'!B$3:$O341,9,0),0)</f>
        <v>9</v>
      </c>
      <c r="E278" s="2" t="n">
        <f aca="false">IFERROR(VLOOKUP(A278,'Test Players'!B$3:$O341,13,0),0)</f>
        <v>0</v>
      </c>
      <c r="F278" s="2" t="n">
        <f aca="false">IFERROR(VLOOKUP(A278,'ODI Players'!B$3:R$243,4,0),0)</f>
        <v>5</v>
      </c>
      <c r="G278" s="2" t="n">
        <f aca="false">IFERROR(VLOOKUP(A278,'ODI Players'!B$3:R$243,7,0),0)</f>
        <v>51</v>
      </c>
      <c r="H278" s="2" t="n">
        <f aca="false">IFERROR(VLOOKUP(A278,'ODI Players'!B$3:R$243,13,0),0)</f>
        <v>3</v>
      </c>
      <c r="I278" s="2" t="n">
        <f aca="false">IFERROR(VLOOKUP(A278,'ODI Players'!B$3:R$243,16,0),0)</f>
        <v>1</v>
      </c>
      <c r="J278" s="2" t="n">
        <f aca="false">IFERROR(VLOOKUP(A278,'T20 Players'!B$3:Q$94,4,0),0)</f>
        <v>0</v>
      </c>
      <c r="K278" s="3" t="n">
        <f aca="false">IFERROR(VLOOKUP(A278,'T20 Players'!B$3:Q$94,5,0),0)</f>
        <v>0</v>
      </c>
      <c r="L278" s="2" t="n">
        <f aca="false">IFERROR(VLOOKUP(A278,'T20 Players'!B$3:Q$94,11,0),0)</f>
        <v>0</v>
      </c>
      <c r="M278" s="3" t="n">
        <f aca="false">IFERROR(VLOOKUP(A278,'T20 Players'!B$3:Q$94,14,0),0)</f>
        <v>0</v>
      </c>
      <c r="N278" s="2" t="n">
        <f aca="false">B278+F278+J278</f>
        <v>9</v>
      </c>
      <c r="O278" s="2" t="n">
        <f aca="false">C278+G278+K278</f>
        <v>171</v>
      </c>
      <c r="P278" s="2" t="n">
        <f aca="false">D278+H278+L278</f>
        <v>12</v>
      </c>
      <c r="Q278" s="2" t="n">
        <f aca="false">E278+I278+M278</f>
        <v>1</v>
      </c>
      <c r="R278" s="2" t="n">
        <f aca="false">SUM(O278:Q278)</f>
        <v>184</v>
      </c>
    </row>
    <row r="279" customFormat="false" ht="13.8" hidden="false" customHeight="false" outlineLevel="0" collapsed="false">
      <c r="A279" s="2" t="s">
        <v>295</v>
      </c>
      <c r="B279" s="2" t="n">
        <f aca="false">IFERROR(VLOOKUP(A279,'Test Players'!B$3:$O652,4,0),0)</f>
        <v>3</v>
      </c>
      <c r="C279" s="2" t="n">
        <f aca="false">IFERROR(VLOOKUP(A279,'Test Players'!B$3:$O652,5,0),0)</f>
        <v>13</v>
      </c>
      <c r="D279" s="2" t="n">
        <f aca="false">IFERROR(VLOOKUP(A279,'Test Players'!B$3:$O652,9,0),0)</f>
        <v>5</v>
      </c>
      <c r="E279" s="2" t="n">
        <f aca="false">IFERROR(VLOOKUP(A279,'Test Players'!B$3:$O652,13,0),0)</f>
        <v>1</v>
      </c>
      <c r="F279" s="2" t="n">
        <f aca="false">IFERROR(VLOOKUP(A279,'ODI Players'!B$3:R$243,4,0),0)</f>
        <v>3</v>
      </c>
      <c r="G279" s="2" t="n">
        <f aca="false">IFERROR(VLOOKUP(A279,'ODI Players'!B$3:R$243,7,0),0)</f>
        <v>7</v>
      </c>
      <c r="H279" s="2" t="n">
        <f aca="false">IFERROR(VLOOKUP(A279,'ODI Players'!B$3:R$243,13,0),0)</f>
        <v>5</v>
      </c>
      <c r="I279" s="2" t="n">
        <f aca="false">IFERROR(VLOOKUP(A279,'ODI Players'!B$3:R$243,16,0),0)</f>
        <v>0</v>
      </c>
      <c r="J279" s="2" t="n">
        <f aca="false">IFERROR(VLOOKUP(A279,'T20 Players'!B$3:Q$94,4,0),0)</f>
        <v>0</v>
      </c>
      <c r="K279" s="3" t="n">
        <f aca="false">IFERROR(VLOOKUP(A279,'T20 Players'!B$3:Q$94,5,0),0)</f>
        <v>0</v>
      </c>
      <c r="L279" s="2" t="n">
        <f aca="false">IFERROR(VLOOKUP(A279,'T20 Players'!B$3:Q$94,11,0),0)</f>
        <v>0</v>
      </c>
      <c r="M279" s="3" t="n">
        <f aca="false">IFERROR(VLOOKUP(A279,'T20 Players'!B$3:Q$94,14,0),0)</f>
        <v>0</v>
      </c>
      <c r="N279" s="2" t="n">
        <f aca="false">B279+F279+J279</f>
        <v>6</v>
      </c>
      <c r="O279" s="2" t="n">
        <f aca="false">C279+G279+K279</f>
        <v>20</v>
      </c>
      <c r="P279" s="2" t="n">
        <f aca="false">D279+H279+L279</f>
        <v>10</v>
      </c>
      <c r="Q279" s="2" t="n">
        <f aca="false">E279+I279+M279</f>
        <v>1</v>
      </c>
      <c r="R279" s="2" t="n">
        <f aca="false">SUM(O279:Q279)</f>
        <v>31</v>
      </c>
    </row>
    <row r="280" customFormat="false" ht="13.8" hidden="false" customHeight="false" outlineLevel="0" collapsed="false">
      <c r="A280" s="2" t="s">
        <v>296</v>
      </c>
      <c r="B280" s="2" t="n">
        <f aca="false">IFERROR(VLOOKUP(A280,'Test Players'!B$3:$O626,4,0),0)</f>
        <v>0</v>
      </c>
      <c r="C280" s="2" t="n">
        <f aca="false">IFERROR(VLOOKUP(A280,'Test Players'!B$3:$O626,5,0),0)</f>
        <v>0</v>
      </c>
      <c r="D280" s="2" t="n">
        <f aca="false">IFERROR(VLOOKUP(A280,'Test Players'!B$3:$O626,9,0),0)</f>
        <v>0</v>
      </c>
      <c r="E280" s="2" t="n">
        <f aca="false">IFERROR(VLOOKUP(A280,'Test Players'!B$3:$O626,13,0),0)</f>
        <v>0</v>
      </c>
      <c r="F280" s="2" t="n">
        <f aca="false">IFERROR(VLOOKUP(A280,'ODI Players'!B$3:R$243,4,0),0)</f>
        <v>8</v>
      </c>
      <c r="G280" s="2" t="n">
        <f aca="false">IFERROR(VLOOKUP(A280,'ODI Players'!B$3:R$243,7,0),0)</f>
        <v>81</v>
      </c>
      <c r="H280" s="2" t="n">
        <f aca="false">IFERROR(VLOOKUP(A280,'ODI Players'!B$3:R$243,13,0),0)</f>
        <v>9</v>
      </c>
      <c r="I280" s="2" t="n">
        <f aca="false">IFERROR(VLOOKUP(A280,'ODI Players'!B$3:R$243,16,0),0)</f>
        <v>1</v>
      </c>
      <c r="J280" s="2" t="n">
        <f aca="false">IFERROR(VLOOKUP(A280,'T20 Players'!B$3:Q$94,4,0),0)</f>
        <v>0</v>
      </c>
      <c r="K280" s="3" t="n">
        <f aca="false">IFERROR(VLOOKUP(A280,'T20 Players'!B$3:Q$94,5,0),0)</f>
        <v>0</v>
      </c>
      <c r="L280" s="2" t="n">
        <f aca="false">IFERROR(VLOOKUP(A280,'T20 Players'!B$3:Q$94,11,0),0)</f>
        <v>0</v>
      </c>
      <c r="M280" s="3" t="n">
        <f aca="false">IFERROR(VLOOKUP(A280,'T20 Players'!B$3:Q$94,14,0),0)</f>
        <v>0</v>
      </c>
      <c r="N280" s="2" t="n">
        <f aca="false">B280+F280+J280</f>
        <v>8</v>
      </c>
      <c r="O280" s="2" t="n">
        <f aca="false">C280+G280+K280</f>
        <v>81</v>
      </c>
      <c r="P280" s="2" t="n">
        <f aca="false">D280+H280+L280</f>
        <v>9</v>
      </c>
      <c r="Q280" s="2" t="n">
        <f aca="false">E280+I280+M280</f>
        <v>1</v>
      </c>
      <c r="R280" s="2" t="n">
        <f aca="false">SUM(O280:Q280)</f>
        <v>91</v>
      </c>
    </row>
    <row r="281" customFormat="false" ht="13.8" hidden="false" customHeight="false" outlineLevel="0" collapsed="false">
      <c r="A281" s="2" t="s">
        <v>297</v>
      </c>
      <c r="B281" s="2" t="n">
        <f aca="false">IFERROR(VLOOKUP(A281,'Test Players'!B$3:$O567,4,0),0)</f>
        <v>0</v>
      </c>
      <c r="C281" s="2" t="n">
        <f aca="false">IFERROR(VLOOKUP(A281,'Test Players'!B$3:$O567,5,0),0)</f>
        <v>0</v>
      </c>
      <c r="D281" s="2" t="n">
        <f aca="false">IFERROR(VLOOKUP(A281,'Test Players'!B$3:$O567,9,0),0)</f>
        <v>0</v>
      </c>
      <c r="E281" s="2" t="n">
        <f aca="false">IFERROR(VLOOKUP(A281,'Test Players'!B$3:$O567,13,0),0)</f>
        <v>0</v>
      </c>
      <c r="F281" s="2" t="n">
        <f aca="false">IFERROR(VLOOKUP(A281,'ODI Players'!B$3:R$243,4,0),0)</f>
        <v>4</v>
      </c>
      <c r="G281" s="2" t="n">
        <f aca="false">IFERROR(VLOOKUP(A281,'ODI Players'!B$3:R$243,7,0),0)</f>
        <v>1</v>
      </c>
      <c r="H281" s="2" t="n">
        <f aca="false">IFERROR(VLOOKUP(A281,'ODI Players'!B$3:R$243,13,0),0)</f>
        <v>6</v>
      </c>
      <c r="I281" s="2" t="n">
        <f aca="false">IFERROR(VLOOKUP(A281,'ODI Players'!B$3:R$243,16,0),0)</f>
        <v>1</v>
      </c>
      <c r="J281" s="2" t="n">
        <f aca="false">IFERROR(VLOOKUP(A281,'T20 Players'!B$3:Q$94,4,0),0)</f>
        <v>2</v>
      </c>
      <c r="K281" s="3" t="n">
        <f aca="false">IFERROR(VLOOKUP(A281,'T20 Players'!B$3:Q$94,5,0),0)</f>
        <v>0</v>
      </c>
      <c r="L281" s="2" t="n">
        <f aca="false">IFERROR(VLOOKUP(A281,'T20 Players'!B$3:Q$94,11,0),0)</f>
        <v>3</v>
      </c>
      <c r="M281" s="3" t="n">
        <f aca="false">IFERROR(VLOOKUP(A281,'T20 Players'!B$3:Q$94,14,0),0)</f>
        <v>0</v>
      </c>
      <c r="N281" s="2" t="n">
        <f aca="false">B281+F281+J281</f>
        <v>6</v>
      </c>
      <c r="O281" s="2" t="n">
        <f aca="false">C281+G281+K281</f>
        <v>1</v>
      </c>
      <c r="P281" s="2" t="n">
        <f aca="false">D281+H281+L281</f>
        <v>9</v>
      </c>
      <c r="Q281" s="2" t="n">
        <f aca="false">E281+I281+M281</f>
        <v>1</v>
      </c>
      <c r="R281" s="2" t="n">
        <f aca="false">SUM(O281:Q281)</f>
        <v>11</v>
      </c>
    </row>
    <row r="282" customFormat="false" ht="13.8" hidden="false" customHeight="false" outlineLevel="0" collapsed="false">
      <c r="A282" s="2" t="s">
        <v>298</v>
      </c>
      <c r="B282" s="2" t="n">
        <f aca="false">IFERROR(VLOOKUP(A282,'Test Players'!B$3:$O323,4,0),0)</f>
        <v>2</v>
      </c>
      <c r="C282" s="2" t="n">
        <f aca="false">IFERROR(VLOOKUP(A282,'Test Players'!B$3:$O323,5,0),0)</f>
        <v>1</v>
      </c>
      <c r="D282" s="2" t="n">
        <f aca="false">IFERROR(VLOOKUP(A282,'Test Players'!B$3:$O323,9,0),0)</f>
        <v>8</v>
      </c>
      <c r="E282" s="2" t="n">
        <f aca="false">IFERROR(VLOOKUP(A282,'Test Players'!B$3:$O323,13,0),0)</f>
        <v>1</v>
      </c>
      <c r="F282" s="2" t="n">
        <f aca="false">IFERROR(VLOOKUP(A282,'ODI Players'!B$3:R$243,4,0),0)</f>
        <v>0</v>
      </c>
      <c r="G282" s="2" t="n">
        <f aca="false">IFERROR(VLOOKUP(A282,'ODI Players'!B$3:R$243,7,0),0)</f>
        <v>0</v>
      </c>
      <c r="H282" s="2" t="n">
        <f aca="false">IFERROR(VLOOKUP(A282,'ODI Players'!B$3:R$243,13,0),0)</f>
        <v>0</v>
      </c>
      <c r="I282" s="2" t="n">
        <f aca="false">IFERROR(VLOOKUP(A282,'ODI Players'!B$3:R$243,16,0),0)</f>
        <v>0</v>
      </c>
      <c r="J282" s="2" t="n">
        <f aca="false">IFERROR(VLOOKUP(A282,'T20 Players'!B$3:Q$94,4,0),0)</f>
        <v>0</v>
      </c>
      <c r="K282" s="3" t="n">
        <f aca="false">IFERROR(VLOOKUP(A282,'T20 Players'!B$3:Q$94,5,0),0)</f>
        <v>0</v>
      </c>
      <c r="L282" s="2" t="n">
        <f aca="false">IFERROR(VLOOKUP(A282,'T20 Players'!B$3:Q$94,11,0),0)</f>
        <v>0</v>
      </c>
      <c r="M282" s="3" t="n">
        <f aca="false">IFERROR(VLOOKUP(A282,'T20 Players'!B$3:Q$94,14,0),0)</f>
        <v>0</v>
      </c>
      <c r="N282" s="2" t="n">
        <f aca="false">B282+F282+J282</f>
        <v>2</v>
      </c>
      <c r="O282" s="2" t="n">
        <f aca="false">C282+G282+K282</f>
        <v>1</v>
      </c>
      <c r="P282" s="2" t="n">
        <f aca="false">D282+H282+L282</f>
        <v>8</v>
      </c>
      <c r="Q282" s="2" t="n">
        <f aca="false">E282+I282+M282</f>
        <v>1</v>
      </c>
      <c r="R282" s="2" t="n">
        <f aca="false">SUM(O282:Q282)</f>
        <v>10</v>
      </c>
    </row>
    <row r="283" customFormat="false" ht="13.8" hidden="false" customHeight="false" outlineLevel="0" collapsed="false">
      <c r="A283" s="2" t="s">
        <v>299</v>
      </c>
      <c r="B283" s="2" t="n">
        <f aca="false">IFERROR(VLOOKUP(A283,'Test Players'!B$3:$O371,4,0),0)</f>
        <v>0</v>
      </c>
      <c r="C283" s="2" t="n">
        <f aca="false">IFERROR(VLOOKUP(A283,'Test Players'!B$3:$O371,5,0),0)</f>
        <v>0</v>
      </c>
      <c r="D283" s="2" t="n">
        <f aca="false">IFERROR(VLOOKUP(A283,'Test Players'!B$3:$O371,9,0),0)</f>
        <v>0</v>
      </c>
      <c r="E283" s="2" t="n">
        <f aca="false">IFERROR(VLOOKUP(A283,'Test Players'!B$3:$O371,13,0),0)</f>
        <v>0</v>
      </c>
      <c r="F283" s="2" t="n">
        <f aca="false">IFERROR(VLOOKUP(A283,'ODI Players'!B$3:R$243,4,0),0)</f>
        <v>8</v>
      </c>
      <c r="G283" s="2" t="n">
        <f aca="false">IFERROR(VLOOKUP(A283,'ODI Players'!B$3:R$243,7,0),0)</f>
        <v>6</v>
      </c>
      <c r="H283" s="2" t="n">
        <f aca="false">IFERROR(VLOOKUP(A283,'ODI Players'!B$3:R$243,13,0),0)</f>
        <v>7</v>
      </c>
      <c r="I283" s="2" t="n">
        <f aca="false">IFERROR(VLOOKUP(A283,'ODI Players'!B$3:R$243,16,0),0)</f>
        <v>1</v>
      </c>
      <c r="J283" s="2" t="n">
        <f aca="false">IFERROR(VLOOKUP(A283,'T20 Players'!B$3:Q$94,4,0),0)</f>
        <v>0</v>
      </c>
      <c r="K283" s="3" t="n">
        <f aca="false">IFERROR(VLOOKUP(A283,'T20 Players'!B$3:Q$94,5,0),0)</f>
        <v>0</v>
      </c>
      <c r="L283" s="2" t="n">
        <f aca="false">IFERROR(VLOOKUP(A283,'T20 Players'!B$3:Q$94,11,0),0)</f>
        <v>0</v>
      </c>
      <c r="M283" s="3" t="n">
        <f aca="false">IFERROR(VLOOKUP(A283,'T20 Players'!B$3:Q$94,14,0),0)</f>
        <v>0</v>
      </c>
      <c r="N283" s="2" t="n">
        <f aca="false">B283+F283+J283</f>
        <v>8</v>
      </c>
      <c r="O283" s="2" t="n">
        <f aca="false">C283+G283+K283</f>
        <v>6</v>
      </c>
      <c r="P283" s="2" t="n">
        <f aca="false">D283+H283+L283</f>
        <v>7</v>
      </c>
      <c r="Q283" s="2" t="n">
        <f aca="false">E283+I283+M283</f>
        <v>1</v>
      </c>
      <c r="R283" s="2" t="n">
        <f aca="false">SUM(O283:Q283)</f>
        <v>14</v>
      </c>
    </row>
    <row r="284" customFormat="false" ht="13.8" hidden="false" customHeight="false" outlineLevel="0" collapsed="false">
      <c r="A284" s="2" t="s">
        <v>300</v>
      </c>
      <c r="B284" s="2" t="n">
        <f aca="false">IFERROR(VLOOKUP(A284,'Test Players'!B$3:$O544,4,0),0)</f>
        <v>2</v>
      </c>
      <c r="C284" s="2" t="n">
        <f aca="false">IFERROR(VLOOKUP(A284,'Test Players'!B$3:$O544,5,0),0)</f>
        <v>58</v>
      </c>
      <c r="D284" s="2" t="n">
        <f aca="false">IFERROR(VLOOKUP(A284,'Test Players'!B$3:$O544,9,0),0)</f>
        <v>2</v>
      </c>
      <c r="E284" s="2" t="n">
        <f aca="false">IFERROR(VLOOKUP(A284,'Test Players'!B$3:$O544,13,0),0)</f>
        <v>1</v>
      </c>
      <c r="F284" s="2" t="n">
        <f aca="false">IFERROR(VLOOKUP(A284,'ODI Players'!B$3:R$243,4,0),0)</f>
        <v>3</v>
      </c>
      <c r="G284" s="2" t="n">
        <f aca="false">IFERROR(VLOOKUP(A284,'ODI Players'!B$3:R$243,7,0),0)</f>
        <v>7</v>
      </c>
      <c r="H284" s="2" t="n">
        <f aca="false">IFERROR(VLOOKUP(A284,'ODI Players'!B$3:R$243,13,0),0)</f>
        <v>3</v>
      </c>
      <c r="I284" s="2" t="n">
        <f aca="false">IFERROR(VLOOKUP(A284,'ODI Players'!B$3:R$243,16,0),0)</f>
        <v>0</v>
      </c>
      <c r="J284" s="2" t="n">
        <f aca="false">IFERROR(VLOOKUP(A284,'T20 Players'!B$3:Q$94,4,0),0)</f>
        <v>0</v>
      </c>
      <c r="K284" s="3" t="n">
        <f aca="false">IFERROR(VLOOKUP(A284,'T20 Players'!B$3:Q$94,5,0),0)</f>
        <v>0</v>
      </c>
      <c r="L284" s="2" t="n">
        <f aca="false">IFERROR(VLOOKUP(A284,'T20 Players'!B$3:Q$94,11,0),0)</f>
        <v>0</v>
      </c>
      <c r="M284" s="3" t="n">
        <f aca="false">IFERROR(VLOOKUP(A284,'T20 Players'!B$3:Q$94,14,0),0)</f>
        <v>0</v>
      </c>
      <c r="N284" s="2" t="n">
        <f aca="false">B284+F284+J284</f>
        <v>5</v>
      </c>
      <c r="O284" s="2" t="n">
        <f aca="false">C284+G284+K284</f>
        <v>65</v>
      </c>
      <c r="P284" s="2" t="n">
        <f aca="false">D284+H284+L284</f>
        <v>5</v>
      </c>
      <c r="Q284" s="2" t="n">
        <f aca="false">E284+I284+M284</f>
        <v>1</v>
      </c>
      <c r="R284" s="2" t="n">
        <f aca="false">SUM(O284:Q284)</f>
        <v>71</v>
      </c>
    </row>
    <row r="285" customFormat="false" ht="13.8" hidden="false" customHeight="false" outlineLevel="0" collapsed="false">
      <c r="A285" s="2" t="s">
        <v>301</v>
      </c>
      <c r="B285" s="2" t="n">
        <f aca="false">IFERROR(VLOOKUP(A285,'Test Players'!B$3:$O622,4,0),0)</f>
        <v>0</v>
      </c>
      <c r="C285" s="2" t="n">
        <f aca="false">IFERROR(VLOOKUP(A285,'Test Players'!B$3:$O622,5,0),0)</f>
        <v>0</v>
      </c>
      <c r="D285" s="2" t="n">
        <f aca="false">IFERROR(VLOOKUP(A285,'Test Players'!B$3:$O622,9,0),0)</f>
        <v>0</v>
      </c>
      <c r="E285" s="2" t="n">
        <f aca="false">IFERROR(VLOOKUP(A285,'Test Players'!B$3:$O622,13,0),0)</f>
        <v>0</v>
      </c>
      <c r="F285" s="2" t="n">
        <f aca="false">IFERROR(VLOOKUP(A285,'ODI Players'!B$3:R$243,4,0),0)</f>
        <v>3</v>
      </c>
      <c r="G285" s="2" t="n">
        <f aca="false">IFERROR(VLOOKUP(A285,'ODI Players'!B$3:R$243,7,0),0)</f>
        <v>1</v>
      </c>
      <c r="H285" s="2" t="n">
        <f aca="false">IFERROR(VLOOKUP(A285,'ODI Players'!B$3:R$243,13,0),0)</f>
        <v>0</v>
      </c>
      <c r="I285" s="2" t="n">
        <f aca="false">IFERROR(VLOOKUP(A285,'ODI Players'!B$3:R$243,16,0),0)</f>
        <v>1</v>
      </c>
      <c r="J285" s="2" t="n">
        <f aca="false">IFERROR(VLOOKUP(A285,'T20 Players'!B$3:Q$94,4,0),0)</f>
        <v>3</v>
      </c>
      <c r="K285" s="3" t="n">
        <f aca="false">IFERROR(VLOOKUP(A285,'T20 Players'!B$3:Q$94,5,0),0)</f>
        <v>0</v>
      </c>
      <c r="L285" s="2" t="n">
        <f aca="false">IFERROR(VLOOKUP(A285,'T20 Players'!B$3:Q$94,11,0),0)</f>
        <v>4</v>
      </c>
      <c r="M285" s="3" t="n">
        <f aca="false">IFERROR(VLOOKUP(A285,'T20 Players'!B$3:Q$94,14,0),0)</f>
        <v>0</v>
      </c>
      <c r="N285" s="2" t="n">
        <f aca="false">B285+F285+J285</f>
        <v>6</v>
      </c>
      <c r="O285" s="2" t="n">
        <f aca="false">C285+G285+K285</f>
        <v>1</v>
      </c>
      <c r="P285" s="2" t="n">
        <f aca="false">D285+H285+L285</f>
        <v>4</v>
      </c>
      <c r="Q285" s="2" t="n">
        <f aca="false">E285+I285+M285</f>
        <v>1</v>
      </c>
      <c r="R285" s="2" t="n">
        <f aca="false">SUM(O285:Q285)</f>
        <v>6</v>
      </c>
    </row>
    <row r="286" customFormat="false" ht="13.8" hidden="false" customHeight="false" outlineLevel="0" collapsed="false">
      <c r="A286" s="2" t="s">
        <v>302</v>
      </c>
      <c r="B286" s="2" t="n">
        <f aca="false">IFERROR(VLOOKUP(A286,'Test Players'!B$3:$O654,4,0),0)</f>
        <v>0</v>
      </c>
      <c r="C286" s="2" t="n">
        <f aca="false">IFERROR(VLOOKUP(A286,'Test Players'!B$3:$O654,5,0),0)</f>
        <v>0</v>
      </c>
      <c r="D286" s="2" t="n">
        <f aca="false">IFERROR(VLOOKUP(A286,'Test Players'!B$3:$O654,9,0),0)</f>
        <v>0</v>
      </c>
      <c r="E286" s="2" t="n">
        <f aca="false">IFERROR(VLOOKUP(A286,'Test Players'!B$3:$O654,13,0),0)</f>
        <v>0</v>
      </c>
      <c r="F286" s="2" t="n">
        <f aca="false">IFERROR(VLOOKUP(A286,'ODI Players'!B$3:R$243,4,0),0)</f>
        <v>3</v>
      </c>
      <c r="G286" s="2" t="n">
        <f aca="false">IFERROR(VLOOKUP(A286,'ODI Players'!B$3:R$243,7,0),0)</f>
        <v>6</v>
      </c>
      <c r="H286" s="2" t="n">
        <f aca="false">IFERROR(VLOOKUP(A286,'ODI Players'!B$3:R$243,13,0),0)</f>
        <v>3</v>
      </c>
      <c r="I286" s="2" t="n">
        <f aca="false">IFERROR(VLOOKUP(A286,'ODI Players'!B$3:R$243,16,0),0)</f>
        <v>1</v>
      </c>
      <c r="J286" s="2" t="n">
        <f aca="false">IFERROR(VLOOKUP(A286,'T20 Players'!B$3:Q$94,4,0),0)</f>
        <v>0</v>
      </c>
      <c r="K286" s="3" t="n">
        <f aca="false">IFERROR(VLOOKUP(A286,'T20 Players'!B$3:Q$94,5,0),0)</f>
        <v>0</v>
      </c>
      <c r="L286" s="2" t="n">
        <f aca="false">IFERROR(VLOOKUP(A286,'T20 Players'!B$3:Q$94,11,0),0)</f>
        <v>0</v>
      </c>
      <c r="M286" s="3" t="n">
        <f aca="false">IFERROR(VLOOKUP(A286,'T20 Players'!B$3:Q$94,14,0),0)</f>
        <v>0</v>
      </c>
      <c r="N286" s="2" t="n">
        <f aca="false">B286+F286+J286</f>
        <v>3</v>
      </c>
      <c r="O286" s="2" t="n">
        <f aca="false">C286+G286+K286</f>
        <v>6</v>
      </c>
      <c r="P286" s="2" t="n">
        <f aca="false">D286+H286+L286</f>
        <v>3</v>
      </c>
      <c r="Q286" s="2" t="n">
        <f aca="false">E286+I286+M286</f>
        <v>1</v>
      </c>
      <c r="R286" s="2" t="n">
        <f aca="false">SUM(O286:Q286)</f>
        <v>10</v>
      </c>
    </row>
    <row r="287" customFormat="false" ht="13.8" hidden="false" customHeight="false" outlineLevel="0" collapsed="false">
      <c r="A287" s="2" t="s">
        <v>303</v>
      </c>
      <c r="B287" s="2" t="n">
        <f aca="false">IFERROR(VLOOKUP(A287,'Test Players'!B$3:$O494,4,0),0)</f>
        <v>1</v>
      </c>
      <c r="C287" s="2" t="n">
        <f aca="false">IFERROR(VLOOKUP(A287,'Test Players'!B$3:$O494,5,0),0)</f>
        <v>0</v>
      </c>
      <c r="D287" s="2" t="n">
        <f aca="false">IFERROR(VLOOKUP(A287,'Test Players'!B$3:$O494,9,0),0)</f>
        <v>1</v>
      </c>
      <c r="E287" s="2" t="n">
        <f aca="false">IFERROR(VLOOKUP(A287,'Test Players'!B$3:$O494,13,0),0)</f>
        <v>1</v>
      </c>
      <c r="F287" s="2" t="n">
        <f aca="false">IFERROR(VLOOKUP(A287,'ODI Players'!B$3:R$243,4,0),0)</f>
        <v>1</v>
      </c>
      <c r="G287" s="2" t="n">
        <f aca="false">IFERROR(VLOOKUP(A287,'ODI Players'!B$3:R$243,7,0),0)</f>
        <v>0</v>
      </c>
      <c r="H287" s="2" t="n">
        <f aca="false">IFERROR(VLOOKUP(A287,'ODI Players'!B$3:R$243,13,0),0)</f>
        <v>2</v>
      </c>
      <c r="I287" s="2" t="n">
        <f aca="false">IFERROR(VLOOKUP(A287,'ODI Players'!B$3:R$243,16,0),0)</f>
        <v>0</v>
      </c>
      <c r="J287" s="2" t="n">
        <f aca="false">IFERROR(VLOOKUP(A287,'T20 Players'!B$3:Q$94,4,0),0)</f>
        <v>0</v>
      </c>
      <c r="K287" s="3" t="n">
        <f aca="false">IFERROR(VLOOKUP(A287,'T20 Players'!B$3:Q$94,5,0),0)</f>
        <v>0</v>
      </c>
      <c r="L287" s="2" t="n">
        <f aca="false">IFERROR(VLOOKUP(A287,'T20 Players'!B$3:Q$94,11,0),0)</f>
        <v>0</v>
      </c>
      <c r="M287" s="3" t="n">
        <f aca="false">IFERROR(VLOOKUP(A287,'T20 Players'!B$3:Q$94,14,0),0)</f>
        <v>0</v>
      </c>
      <c r="N287" s="2" t="n">
        <f aca="false">B287+F287+J287</f>
        <v>2</v>
      </c>
      <c r="O287" s="2" t="n">
        <f aca="false">C287+G287+K287</f>
        <v>0</v>
      </c>
      <c r="P287" s="2" t="n">
        <f aca="false">D287+H287+L287</f>
        <v>3</v>
      </c>
      <c r="Q287" s="2" t="n">
        <f aca="false">E287+I287+M287</f>
        <v>1</v>
      </c>
      <c r="R287" s="2" t="n">
        <f aca="false">SUM(O287:Q287)</f>
        <v>4</v>
      </c>
    </row>
    <row r="288" customFormat="false" ht="13.8" hidden="false" customHeight="false" outlineLevel="0" collapsed="false">
      <c r="A288" s="2" t="s">
        <v>304</v>
      </c>
      <c r="B288" s="2" t="n">
        <f aca="false">IFERROR(VLOOKUP(A288,'Test Players'!B$3:$O586,4,0),0)</f>
        <v>0</v>
      </c>
      <c r="C288" s="2" t="n">
        <f aca="false">IFERROR(VLOOKUP(A288,'Test Players'!B$3:$O586,5,0),0)</f>
        <v>0</v>
      </c>
      <c r="D288" s="2" t="n">
        <f aca="false">IFERROR(VLOOKUP(A288,'Test Players'!B$3:$O586,9,0),0)</f>
        <v>0</v>
      </c>
      <c r="E288" s="2" t="n">
        <f aca="false">IFERROR(VLOOKUP(A288,'Test Players'!B$3:$O586,13,0),0)</f>
        <v>0</v>
      </c>
      <c r="F288" s="2" t="n">
        <f aca="false">IFERROR(VLOOKUP(A288,'ODI Players'!B$3:R$243,4,0),0)</f>
        <v>0</v>
      </c>
      <c r="G288" s="2" t="n">
        <f aca="false">IFERROR(VLOOKUP(A288,'ODI Players'!B$3:R$243,7,0),0)</f>
        <v>0</v>
      </c>
      <c r="H288" s="2" t="n">
        <f aca="false">IFERROR(VLOOKUP(A288,'ODI Players'!B$3:R$243,13,0),0)</f>
        <v>0</v>
      </c>
      <c r="I288" s="2" t="n">
        <f aca="false">IFERROR(VLOOKUP(A288,'ODI Players'!B$3:R$243,16,0),0)</f>
        <v>0</v>
      </c>
      <c r="J288" s="2" t="n">
        <f aca="false">IFERROR(VLOOKUP(A288,'T20 Players'!B$3:Q$94,4,0),0)</f>
        <v>0</v>
      </c>
      <c r="K288" s="3" t="n">
        <f aca="false">IFERROR(VLOOKUP(A288,'T20 Players'!B$3:Q$94,5,0),0)</f>
        <v>0</v>
      </c>
      <c r="L288" s="2" t="n">
        <f aca="false">IFERROR(VLOOKUP(A288,'T20 Players'!B$3:Q$94,11,0),0)</f>
        <v>0</v>
      </c>
      <c r="M288" s="3" t="n">
        <f aca="false">IFERROR(VLOOKUP(A288,'T20 Players'!B$3:Q$94,14,0),0)</f>
        <v>0</v>
      </c>
      <c r="N288" s="2" t="n">
        <f aca="false">B288+F288+J288</f>
        <v>0</v>
      </c>
      <c r="O288" s="2" t="n">
        <f aca="false">C288+G288+K288</f>
        <v>0</v>
      </c>
      <c r="P288" s="2" t="n">
        <f aca="false">D288+H288+L288</f>
        <v>0</v>
      </c>
      <c r="Q288" s="2" t="n">
        <f aca="false">E288+I288+M288</f>
        <v>0</v>
      </c>
      <c r="R288" s="2" t="n">
        <f aca="false">SUM(O288:Q288)</f>
        <v>0</v>
      </c>
    </row>
    <row r="289" customFormat="false" ht="13.8" hidden="false" customHeight="false" outlineLevel="0" collapsed="false">
      <c r="A289" s="2" t="s">
        <v>305</v>
      </c>
      <c r="B289" s="2" t="n">
        <f aca="false">IFERROR(VLOOKUP(A289,'Test Players'!B$3:$O599,4,0),0)</f>
        <v>1</v>
      </c>
      <c r="C289" s="2" t="n">
        <f aca="false">IFERROR(VLOOKUP(A289,'Test Players'!B$3:$O599,5,0),0)</f>
        <v>14</v>
      </c>
      <c r="D289" s="2" t="n">
        <f aca="false">IFERROR(VLOOKUP(A289,'Test Players'!B$3:$O599,9,0),0)</f>
        <v>2</v>
      </c>
      <c r="E289" s="2" t="n">
        <f aca="false">IFERROR(VLOOKUP(A289,'Test Players'!B$3:$O599,13,0),0)</f>
        <v>1</v>
      </c>
      <c r="F289" s="2" t="n">
        <f aca="false">IFERROR(VLOOKUP(A289,'ODI Players'!B$3:R$243,4,0),0)</f>
        <v>0</v>
      </c>
      <c r="G289" s="2" t="n">
        <f aca="false">IFERROR(VLOOKUP(A289,'ODI Players'!B$3:R$243,7,0),0)</f>
        <v>0</v>
      </c>
      <c r="H289" s="2" t="n">
        <f aca="false">IFERROR(VLOOKUP(A289,'ODI Players'!B$3:R$243,13,0),0)</f>
        <v>0</v>
      </c>
      <c r="I289" s="2" t="n">
        <f aca="false">IFERROR(VLOOKUP(A289,'ODI Players'!B$3:R$243,16,0),0)</f>
        <v>0</v>
      </c>
      <c r="J289" s="2" t="n">
        <f aca="false">IFERROR(VLOOKUP(A289,'T20 Players'!B$3:Q$94,4,0),0)</f>
        <v>0</v>
      </c>
      <c r="K289" s="3" t="n">
        <f aca="false">IFERROR(VLOOKUP(A289,'T20 Players'!B$3:Q$94,5,0),0)</f>
        <v>0</v>
      </c>
      <c r="L289" s="2" t="n">
        <f aca="false">IFERROR(VLOOKUP(A289,'T20 Players'!B$3:Q$94,11,0),0)</f>
        <v>0</v>
      </c>
      <c r="M289" s="3" t="n">
        <f aca="false">IFERROR(VLOOKUP(A289,'T20 Players'!B$3:Q$94,14,0),0)</f>
        <v>0</v>
      </c>
      <c r="N289" s="2" t="n">
        <f aca="false">B289+F289+J289</f>
        <v>1</v>
      </c>
      <c r="O289" s="2" t="n">
        <f aca="false">C289+G289+K289</f>
        <v>14</v>
      </c>
      <c r="P289" s="2" t="n">
        <f aca="false">D289+H289+L289</f>
        <v>2</v>
      </c>
      <c r="Q289" s="2" t="n">
        <f aca="false">E289+I289+M289</f>
        <v>1</v>
      </c>
      <c r="R289" s="2" t="n">
        <f aca="false">SUM(O289:Q289)</f>
        <v>17</v>
      </c>
    </row>
    <row r="290" customFormat="false" ht="13.8" hidden="false" customHeight="false" outlineLevel="0" collapsed="false">
      <c r="A290" s="2" t="s">
        <v>306</v>
      </c>
      <c r="B290" s="2" t="n">
        <f aca="false">IFERROR(VLOOKUP(A290,'Test Players'!B$3:$O613,4,0),0)</f>
        <v>0</v>
      </c>
      <c r="C290" s="2" t="n">
        <f aca="false">IFERROR(VLOOKUP(A290,'Test Players'!B$3:$O613,5,0),0)</f>
        <v>0</v>
      </c>
      <c r="D290" s="2" t="n">
        <f aca="false">IFERROR(VLOOKUP(A290,'Test Players'!B$3:$O613,9,0),0)</f>
        <v>0</v>
      </c>
      <c r="E290" s="2" t="n">
        <f aca="false">IFERROR(VLOOKUP(A290,'Test Players'!B$3:$O613,13,0),0)</f>
        <v>0</v>
      </c>
      <c r="F290" s="2" t="n">
        <f aca="false">IFERROR(VLOOKUP(A290,'ODI Players'!B$3:R$243,4,0),0)</f>
        <v>3</v>
      </c>
      <c r="G290" s="2" t="n">
        <f aca="false">IFERROR(VLOOKUP(A290,'ODI Players'!B$3:R$243,7,0),0)</f>
        <v>2</v>
      </c>
      <c r="H290" s="2" t="n">
        <f aca="false">IFERROR(VLOOKUP(A290,'ODI Players'!B$3:R$243,13,0),0)</f>
        <v>2</v>
      </c>
      <c r="I290" s="2" t="n">
        <f aca="false">IFERROR(VLOOKUP(A290,'ODI Players'!B$3:R$243,16,0),0)</f>
        <v>1</v>
      </c>
      <c r="J290" s="2" t="n">
        <f aca="false">IFERROR(VLOOKUP(A290,'T20 Players'!B$3:Q$94,4,0),0)</f>
        <v>0</v>
      </c>
      <c r="K290" s="3" t="n">
        <f aca="false">IFERROR(VLOOKUP(A290,'T20 Players'!B$3:Q$94,5,0),0)</f>
        <v>0</v>
      </c>
      <c r="L290" s="2" t="n">
        <f aca="false">IFERROR(VLOOKUP(A290,'T20 Players'!B$3:Q$94,11,0),0)</f>
        <v>0</v>
      </c>
      <c r="M290" s="3" t="n">
        <f aca="false">IFERROR(VLOOKUP(A290,'T20 Players'!B$3:Q$94,14,0),0)</f>
        <v>0</v>
      </c>
      <c r="N290" s="2" t="n">
        <f aca="false">B290+F290+J290</f>
        <v>3</v>
      </c>
      <c r="O290" s="2" t="n">
        <f aca="false">C290+G290+K290</f>
        <v>2</v>
      </c>
      <c r="P290" s="2" t="n">
        <f aca="false">D290+H290+L290</f>
        <v>2</v>
      </c>
      <c r="Q290" s="2" t="n">
        <f aca="false">E290+I290+M290</f>
        <v>1</v>
      </c>
      <c r="R290" s="2" t="n">
        <f aca="false">SUM(O290:Q290)</f>
        <v>5</v>
      </c>
    </row>
    <row r="291" customFormat="false" ht="13.8" hidden="false" customHeight="false" outlineLevel="0" collapsed="false">
      <c r="A291" s="2" t="s">
        <v>307</v>
      </c>
      <c r="B291" s="2" t="n">
        <f aca="false">IFERROR(VLOOKUP(A291,'Test Players'!B$3:$O448,4,0),0)</f>
        <v>1</v>
      </c>
      <c r="C291" s="2" t="n">
        <f aca="false">IFERROR(VLOOKUP(A291,'Test Players'!B$3:$O448,5,0),0)</f>
        <v>29</v>
      </c>
      <c r="D291" s="2" t="n">
        <f aca="false">IFERROR(VLOOKUP(A291,'Test Players'!B$3:$O448,9,0),0)</f>
        <v>1</v>
      </c>
      <c r="E291" s="2" t="n">
        <f aca="false">IFERROR(VLOOKUP(A291,'Test Players'!B$3:$O448,13,0),0)</f>
        <v>1</v>
      </c>
      <c r="F291" s="2" t="n">
        <f aca="false">IFERROR(VLOOKUP(A291,'ODI Players'!B$3:R$243,4,0),0)</f>
        <v>0</v>
      </c>
      <c r="G291" s="2" t="n">
        <f aca="false">IFERROR(VLOOKUP(A291,'ODI Players'!B$3:R$243,7,0),0)</f>
        <v>0</v>
      </c>
      <c r="H291" s="2" t="n">
        <f aca="false">IFERROR(VLOOKUP(A291,'ODI Players'!B$3:R$243,13,0),0)</f>
        <v>0</v>
      </c>
      <c r="I291" s="2" t="n">
        <f aca="false">IFERROR(VLOOKUP(A291,'ODI Players'!B$3:R$243,16,0),0)</f>
        <v>0</v>
      </c>
      <c r="J291" s="2" t="n">
        <f aca="false">IFERROR(VLOOKUP(A291,'T20 Players'!B$3:Q$94,4,0),0)</f>
        <v>0</v>
      </c>
      <c r="K291" s="3" t="n">
        <f aca="false">IFERROR(VLOOKUP(A291,'T20 Players'!B$3:Q$94,5,0),0)</f>
        <v>0</v>
      </c>
      <c r="L291" s="2" t="n">
        <f aca="false">IFERROR(VLOOKUP(A291,'T20 Players'!B$3:Q$94,11,0),0)</f>
        <v>0</v>
      </c>
      <c r="M291" s="3" t="n">
        <f aca="false">IFERROR(VLOOKUP(A291,'T20 Players'!B$3:Q$94,14,0),0)</f>
        <v>0</v>
      </c>
      <c r="N291" s="2" t="n">
        <f aca="false">B291+F291+J291</f>
        <v>1</v>
      </c>
      <c r="O291" s="2" t="n">
        <f aca="false">C291+G291+K291</f>
        <v>29</v>
      </c>
      <c r="P291" s="2" t="n">
        <f aca="false">D291+H291+L291</f>
        <v>1</v>
      </c>
      <c r="Q291" s="2" t="n">
        <f aca="false">E291+I291+M291</f>
        <v>1</v>
      </c>
      <c r="R291" s="2" t="n">
        <f aca="false">SUM(O291:Q291)</f>
        <v>31</v>
      </c>
    </row>
    <row r="292" customFormat="false" ht="13.8" hidden="false" customHeight="false" outlineLevel="0" collapsed="false">
      <c r="A292" s="2" t="s">
        <v>308</v>
      </c>
      <c r="B292" s="2" t="n">
        <f aca="false">IFERROR(VLOOKUP(A292,'Test Players'!B$3:$O489,4,0),0)</f>
        <v>0</v>
      </c>
      <c r="C292" s="2" t="n">
        <f aca="false">IFERROR(VLOOKUP(A292,'Test Players'!B$3:$O489,5,0),0)</f>
        <v>0</v>
      </c>
      <c r="D292" s="2" t="n">
        <f aca="false">IFERROR(VLOOKUP(A292,'Test Players'!B$3:$O489,9,0),0)</f>
        <v>0</v>
      </c>
      <c r="E292" s="2" t="n">
        <f aca="false">IFERROR(VLOOKUP(A292,'Test Players'!B$3:$O489,13,0),0)</f>
        <v>0</v>
      </c>
      <c r="F292" s="2" t="n">
        <f aca="false">IFERROR(VLOOKUP(A292,'ODI Players'!B$3:R$243,4,0),0)</f>
        <v>3</v>
      </c>
      <c r="G292" s="2" t="n">
        <f aca="false">IFERROR(VLOOKUP(A292,'ODI Players'!B$3:R$243,7,0),0)</f>
        <v>18</v>
      </c>
      <c r="H292" s="2" t="n">
        <f aca="false">IFERROR(VLOOKUP(A292,'ODI Players'!B$3:R$243,13,0),0)</f>
        <v>1</v>
      </c>
      <c r="I292" s="2" t="n">
        <f aca="false">IFERROR(VLOOKUP(A292,'ODI Players'!B$3:R$243,16,0),0)</f>
        <v>1</v>
      </c>
      <c r="J292" s="2" t="n">
        <f aca="false">IFERROR(VLOOKUP(A292,'T20 Players'!B$3:Q$94,4,0),0)</f>
        <v>0</v>
      </c>
      <c r="K292" s="3" t="n">
        <f aca="false">IFERROR(VLOOKUP(A292,'T20 Players'!B$3:Q$94,5,0),0)</f>
        <v>0</v>
      </c>
      <c r="L292" s="2" t="n">
        <f aca="false">IFERROR(VLOOKUP(A292,'T20 Players'!B$3:Q$94,11,0),0)</f>
        <v>0</v>
      </c>
      <c r="M292" s="3" t="n">
        <f aca="false">IFERROR(VLOOKUP(A292,'T20 Players'!B$3:Q$94,14,0),0)</f>
        <v>0</v>
      </c>
      <c r="N292" s="2" t="n">
        <f aca="false">B292+F292+J292</f>
        <v>3</v>
      </c>
      <c r="O292" s="2" t="n">
        <f aca="false">C292+G292+K292</f>
        <v>18</v>
      </c>
      <c r="P292" s="2" t="n">
        <f aca="false">D292+H292+L292</f>
        <v>1</v>
      </c>
      <c r="Q292" s="2" t="n">
        <f aca="false">E292+I292+M292</f>
        <v>1</v>
      </c>
      <c r="R292" s="2" t="n">
        <f aca="false">SUM(O292:Q292)</f>
        <v>20</v>
      </c>
    </row>
    <row r="293" customFormat="false" ht="13.8" hidden="false" customHeight="false" outlineLevel="0" collapsed="false">
      <c r="A293" s="2" t="s">
        <v>309</v>
      </c>
      <c r="B293" s="2" t="n">
        <f aca="false">IFERROR(VLOOKUP(A293,'Test Players'!B$3:$O479,4,0),0)</f>
        <v>0</v>
      </c>
      <c r="C293" s="2" t="n">
        <f aca="false">IFERROR(VLOOKUP(A293,'Test Players'!B$3:$O479,5,0),0)</f>
        <v>0</v>
      </c>
      <c r="D293" s="2" t="n">
        <f aca="false">IFERROR(VLOOKUP(A293,'Test Players'!B$3:$O479,9,0),0)</f>
        <v>0</v>
      </c>
      <c r="E293" s="2" t="n">
        <f aca="false">IFERROR(VLOOKUP(A293,'Test Players'!B$3:$O479,13,0),0)</f>
        <v>0</v>
      </c>
      <c r="F293" s="2" t="n">
        <f aca="false">IFERROR(VLOOKUP(A293,'ODI Players'!B$3:R$243,4,0),0)</f>
        <v>1</v>
      </c>
      <c r="G293" s="2" t="n">
        <f aca="false">IFERROR(VLOOKUP(A293,'ODI Players'!B$3:R$243,7,0),0)</f>
        <v>2</v>
      </c>
      <c r="H293" s="2" t="n">
        <f aca="false">IFERROR(VLOOKUP(A293,'ODI Players'!B$3:R$243,13,0),0)</f>
        <v>1</v>
      </c>
      <c r="I293" s="2" t="n">
        <f aca="false">IFERROR(VLOOKUP(A293,'ODI Players'!B$3:R$243,16,0),0)</f>
        <v>1</v>
      </c>
      <c r="J293" s="2" t="n">
        <f aca="false">IFERROR(VLOOKUP(A293,'T20 Players'!B$3:Q$94,4,0),0)</f>
        <v>0</v>
      </c>
      <c r="K293" s="3" t="n">
        <f aca="false">IFERROR(VLOOKUP(A293,'T20 Players'!B$3:Q$94,5,0),0)</f>
        <v>0</v>
      </c>
      <c r="L293" s="2" t="n">
        <f aca="false">IFERROR(VLOOKUP(A293,'T20 Players'!B$3:Q$94,11,0),0)</f>
        <v>0</v>
      </c>
      <c r="M293" s="3" t="n">
        <f aca="false">IFERROR(VLOOKUP(A293,'T20 Players'!B$3:Q$94,14,0),0)</f>
        <v>0</v>
      </c>
      <c r="N293" s="2" t="n">
        <f aca="false">B293+F293+J293</f>
        <v>1</v>
      </c>
      <c r="O293" s="2" t="n">
        <f aca="false">C293+G293+K293</f>
        <v>2</v>
      </c>
      <c r="P293" s="2" t="n">
        <f aca="false">D293+H293+L293</f>
        <v>1</v>
      </c>
      <c r="Q293" s="2" t="n">
        <f aca="false">E293+I293+M293</f>
        <v>1</v>
      </c>
      <c r="R293" s="2" t="n">
        <f aca="false">SUM(O293:Q293)</f>
        <v>4</v>
      </c>
    </row>
    <row r="294" customFormat="false" ht="13.8" hidden="false" customHeight="false" outlineLevel="0" collapsed="false">
      <c r="A294" s="2" t="s">
        <v>310</v>
      </c>
      <c r="B294" s="2" t="n">
        <f aca="false">IFERROR(VLOOKUP(A294,'Test Players'!B$3:$O375,4,0),0)</f>
        <v>1</v>
      </c>
      <c r="C294" s="2" t="n">
        <f aca="false">IFERROR(VLOOKUP(A294,'Test Players'!B$3:$O375,5,0),0)</f>
        <v>0</v>
      </c>
      <c r="D294" s="2" t="n">
        <f aca="false">IFERROR(VLOOKUP(A294,'Test Players'!B$3:$O375,9,0),0)</f>
        <v>1</v>
      </c>
      <c r="E294" s="2" t="n">
        <f aca="false">IFERROR(VLOOKUP(A294,'Test Players'!B$3:$O375,13,0),0)</f>
        <v>1</v>
      </c>
      <c r="F294" s="2" t="n">
        <f aca="false">IFERROR(VLOOKUP(A294,'ODI Players'!B$3:R$243,4,0),0)</f>
        <v>0</v>
      </c>
      <c r="G294" s="2" t="n">
        <f aca="false">IFERROR(VLOOKUP(A294,'ODI Players'!B$3:R$243,7,0),0)</f>
        <v>0</v>
      </c>
      <c r="H294" s="2" t="n">
        <f aca="false">IFERROR(VLOOKUP(A294,'ODI Players'!B$3:R$243,13,0),0)</f>
        <v>0</v>
      </c>
      <c r="I294" s="2" t="n">
        <f aca="false">IFERROR(VLOOKUP(A294,'ODI Players'!B$3:R$243,16,0),0)</f>
        <v>0</v>
      </c>
      <c r="J294" s="2" t="n">
        <f aca="false">IFERROR(VLOOKUP(A294,'T20 Players'!B$3:Q$94,4,0),0)</f>
        <v>0</v>
      </c>
      <c r="K294" s="3" t="n">
        <f aca="false">IFERROR(VLOOKUP(A294,'T20 Players'!B$3:Q$94,5,0),0)</f>
        <v>0</v>
      </c>
      <c r="L294" s="2" t="n">
        <f aca="false">IFERROR(VLOOKUP(A294,'T20 Players'!B$3:Q$94,11,0),0)</f>
        <v>0</v>
      </c>
      <c r="M294" s="3" t="n">
        <f aca="false">IFERROR(VLOOKUP(A294,'T20 Players'!B$3:Q$94,14,0),0)</f>
        <v>0</v>
      </c>
      <c r="N294" s="2" t="n">
        <f aca="false">B294+F294+J294</f>
        <v>1</v>
      </c>
      <c r="O294" s="2" t="n">
        <f aca="false">C294+G294+K294</f>
        <v>0</v>
      </c>
      <c r="P294" s="2" t="n">
        <f aca="false">D294+H294+L294</f>
        <v>1</v>
      </c>
      <c r="Q294" s="2" t="n">
        <f aca="false">E294+I294+M294</f>
        <v>1</v>
      </c>
      <c r="R294" s="2" t="n">
        <f aca="false">SUM(O294:Q294)</f>
        <v>2</v>
      </c>
    </row>
    <row r="295" customFormat="false" ht="13.8" hidden="false" customHeight="false" outlineLevel="0" collapsed="false">
      <c r="A295" s="2" t="s">
        <v>311</v>
      </c>
      <c r="B295" s="2" t="n">
        <f aca="false">IFERROR(VLOOKUP(A295,'Test Players'!B$3:$O671,4,0),0)</f>
        <v>8</v>
      </c>
      <c r="C295" s="2" t="n">
        <f aca="false">IFERROR(VLOOKUP(A295,'Test Players'!B$3:$O671,5,0),0)</f>
        <v>329</v>
      </c>
      <c r="D295" s="2" t="n">
        <f aca="false">IFERROR(VLOOKUP(A295,'Test Players'!B$3:$O671,9,0),0)</f>
        <v>0</v>
      </c>
      <c r="E295" s="2" t="n">
        <f aca="false">IFERROR(VLOOKUP(A295,'Test Players'!B$3:$O671,13,0),0)</f>
        <v>1</v>
      </c>
      <c r="F295" s="2" t="n">
        <f aca="false">IFERROR(VLOOKUP(A295,'ODI Players'!B$3:R$243,4,0),0)</f>
        <v>0</v>
      </c>
      <c r="G295" s="2" t="n">
        <f aca="false">IFERROR(VLOOKUP(A295,'ODI Players'!B$3:R$243,7,0),0)</f>
        <v>0</v>
      </c>
      <c r="H295" s="2" t="n">
        <f aca="false">IFERROR(VLOOKUP(A295,'ODI Players'!B$3:R$243,13,0),0)</f>
        <v>0</v>
      </c>
      <c r="I295" s="2" t="n">
        <f aca="false">IFERROR(VLOOKUP(A295,'ODI Players'!B$3:R$243,16,0),0)</f>
        <v>0</v>
      </c>
      <c r="J295" s="2" t="n">
        <f aca="false">IFERROR(VLOOKUP(A295,'T20 Players'!B$3:Q$94,4,0),0)</f>
        <v>0</v>
      </c>
      <c r="K295" s="3" t="n">
        <f aca="false">IFERROR(VLOOKUP(A295,'T20 Players'!B$3:Q$94,5,0),0)</f>
        <v>0</v>
      </c>
      <c r="L295" s="2" t="n">
        <f aca="false">IFERROR(VLOOKUP(A295,'T20 Players'!B$3:Q$94,11,0),0)</f>
        <v>0</v>
      </c>
      <c r="M295" s="3" t="n">
        <f aca="false">IFERROR(VLOOKUP(A295,'T20 Players'!B$3:Q$94,14,0),0)</f>
        <v>0</v>
      </c>
      <c r="N295" s="2" t="n">
        <f aca="false">B295+F295+J295</f>
        <v>8</v>
      </c>
      <c r="O295" s="2" t="n">
        <f aca="false">C295+G295+K295</f>
        <v>329</v>
      </c>
      <c r="P295" s="2" t="n">
        <f aca="false">D295+H295+L295</f>
        <v>0</v>
      </c>
      <c r="Q295" s="2" t="n">
        <f aca="false">E295+I295+M295</f>
        <v>1</v>
      </c>
      <c r="R295" s="2" t="n">
        <f aca="false">SUM(O295:Q295)</f>
        <v>330</v>
      </c>
    </row>
    <row r="296" customFormat="false" ht="13.8" hidden="false" customHeight="false" outlineLevel="0" collapsed="false">
      <c r="A296" s="2" t="s">
        <v>312</v>
      </c>
      <c r="B296" s="2" t="n">
        <f aca="false">IFERROR(VLOOKUP(A296,'Test Players'!B$3:$O577,4,0),0)</f>
        <v>5</v>
      </c>
      <c r="C296" s="2" t="n">
        <f aca="false">IFERROR(VLOOKUP(A296,'Test Players'!B$3:$O577,5,0),0)</f>
        <v>245</v>
      </c>
      <c r="D296" s="2" t="n">
        <f aca="false">IFERROR(VLOOKUP(A296,'Test Players'!B$3:$O577,9,0),0)</f>
        <v>0</v>
      </c>
      <c r="E296" s="2" t="n">
        <f aca="false">IFERROR(VLOOKUP(A296,'Test Players'!B$3:$O577,13,0),0)</f>
        <v>1</v>
      </c>
      <c r="F296" s="2" t="n">
        <f aca="false">IFERROR(VLOOKUP(A296,'ODI Players'!B$3:R$243,4,0),0)</f>
        <v>0</v>
      </c>
      <c r="G296" s="2" t="n">
        <f aca="false">IFERROR(VLOOKUP(A296,'ODI Players'!B$3:R$243,7,0),0)</f>
        <v>0</v>
      </c>
      <c r="H296" s="2" t="n">
        <f aca="false">IFERROR(VLOOKUP(A296,'ODI Players'!B$3:R$243,13,0),0)</f>
        <v>0</v>
      </c>
      <c r="I296" s="2" t="n">
        <f aca="false">IFERROR(VLOOKUP(A296,'ODI Players'!B$3:R$243,16,0),0)</f>
        <v>0</v>
      </c>
      <c r="J296" s="2" t="n">
        <f aca="false">IFERROR(VLOOKUP(A296,'T20 Players'!B$3:Q$94,4,0),0)</f>
        <v>0</v>
      </c>
      <c r="K296" s="3" t="n">
        <f aca="false">IFERROR(VLOOKUP(A296,'T20 Players'!B$3:Q$94,5,0),0)</f>
        <v>0</v>
      </c>
      <c r="L296" s="2" t="n">
        <f aca="false">IFERROR(VLOOKUP(A296,'T20 Players'!B$3:Q$94,11,0),0)</f>
        <v>0</v>
      </c>
      <c r="M296" s="3" t="n">
        <f aca="false">IFERROR(VLOOKUP(A296,'T20 Players'!B$3:Q$94,14,0),0)</f>
        <v>0</v>
      </c>
      <c r="N296" s="2" t="n">
        <f aca="false">B296+F296+J296</f>
        <v>5</v>
      </c>
      <c r="O296" s="2" t="n">
        <f aca="false">C296+G296+K296</f>
        <v>245</v>
      </c>
      <c r="P296" s="2" t="n">
        <f aca="false">D296+H296+L296</f>
        <v>0</v>
      </c>
      <c r="Q296" s="2" t="n">
        <f aca="false">E296+I296+M296</f>
        <v>1</v>
      </c>
      <c r="R296" s="2" t="n">
        <f aca="false">SUM(O296:Q296)</f>
        <v>246</v>
      </c>
    </row>
    <row r="297" customFormat="false" ht="13.8" hidden="false" customHeight="false" outlineLevel="0" collapsed="false">
      <c r="A297" s="2" t="s">
        <v>313</v>
      </c>
      <c r="B297" s="2" t="n">
        <f aca="false">IFERROR(VLOOKUP(A297,'Test Players'!B$3:$O683,4,0),0)</f>
        <v>7</v>
      </c>
      <c r="C297" s="2" t="n">
        <f aca="false">IFERROR(VLOOKUP(A297,'Test Players'!B$3:$O683,5,0),0)</f>
        <v>237</v>
      </c>
      <c r="D297" s="2" t="n">
        <f aca="false">IFERROR(VLOOKUP(A297,'Test Players'!B$3:$O683,9,0),0)</f>
        <v>0</v>
      </c>
      <c r="E297" s="2" t="n">
        <f aca="false">IFERROR(VLOOKUP(A297,'Test Players'!B$3:$O683,13,0),0)</f>
        <v>1</v>
      </c>
      <c r="F297" s="2" t="n">
        <f aca="false">IFERROR(VLOOKUP(A297,'ODI Players'!B$3:R$243,4,0),0)</f>
        <v>0</v>
      </c>
      <c r="G297" s="2" t="n">
        <f aca="false">IFERROR(VLOOKUP(A297,'ODI Players'!B$3:R$243,7,0),0)</f>
        <v>0</v>
      </c>
      <c r="H297" s="2" t="n">
        <f aca="false">IFERROR(VLOOKUP(A297,'ODI Players'!B$3:R$243,13,0),0)</f>
        <v>0</v>
      </c>
      <c r="I297" s="2" t="n">
        <f aca="false">IFERROR(VLOOKUP(A297,'ODI Players'!B$3:R$243,16,0),0)</f>
        <v>0</v>
      </c>
      <c r="J297" s="2" t="n">
        <f aca="false">IFERROR(VLOOKUP(A297,'T20 Players'!B$3:Q$94,4,0),0)</f>
        <v>0</v>
      </c>
      <c r="K297" s="3" t="n">
        <f aca="false">IFERROR(VLOOKUP(A297,'T20 Players'!B$3:Q$94,5,0),0)</f>
        <v>0</v>
      </c>
      <c r="L297" s="2" t="n">
        <f aca="false">IFERROR(VLOOKUP(A297,'T20 Players'!B$3:Q$94,11,0),0)</f>
        <v>0</v>
      </c>
      <c r="M297" s="3" t="n">
        <f aca="false">IFERROR(VLOOKUP(A297,'T20 Players'!B$3:Q$94,14,0),0)</f>
        <v>0</v>
      </c>
      <c r="N297" s="2" t="n">
        <f aca="false">B297+F297+J297</f>
        <v>7</v>
      </c>
      <c r="O297" s="2" t="n">
        <f aca="false">C297+G297+K297</f>
        <v>237</v>
      </c>
      <c r="P297" s="2" t="n">
        <f aca="false">D297+H297+L297</f>
        <v>0</v>
      </c>
      <c r="Q297" s="2" t="n">
        <f aca="false">E297+I297+M297</f>
        <v>1</v>
      </c>
      <c r="R297" s="2" t="n">
        <f aca="false">SUM(O297:Q297)</f>
        <v>238</v>
      </c>
    </row>
    <row r="298" customFormat="false" ht="13.8" hidden="false" customHeight="false" outlineLevel="0" collapsed="false">
      <c r="A298" s="2" t="s">
        <v>314</v>
      </c>
      <c r="B298" s="2" t="n">
        <f aca="false">IFERROR(VLOOKUP(A298,'Test Players'!B$3:$O545,4,0),0)</f>
        <v>5</v>
      </c>
      <c r="C298" s="2" t="n">
        <f aca="false">IFERROR(VLOOKUP(A298,'Test Players'!B$3:$O545,5,0),0)</f>
        <v>187</v>
      </c>
      <c r="D298" s="2" t="n">
        <f aca="false">IFERROR(VLOOKUP(A298,'Test Players'!B$3:$O545,9,0),0)</f>
        <v>0</v>
      </c>
      <c r="E298" s="2" t="n">
        <f aca="false">IFERROR(VLOOKUP(A298,'Test Players'!B$3:$O545,13,0),0)</f>
        <v>1</v>
      </c>
      <c r="F298" s="2" t="n">
        <f aca="false">IFERROR(VLOOKUP(A298,'ODI Players'!B$3:R$243,4,0),0)</f>
        <v>2</v>
      </c>
      <c r="G298" s="2" t="n">
        <f aca="false">IFERROR(VLOOKUP(A298,'ODI Players'!B$3:R$243,7,0),0)</f>
        <v>20</v>
      </c>
      <c r="H298" s="2" t="n">
        <f aca="false">IFERROR(VLOOKUP(A298,'ODI Players'!B$3:R$243,13,0),0)</f>
        <v>0</v>
      </c>
      <c r="I298" s="2" t="n">
        <f aca="false">IFERROR(VLOOKUP(A298,'ODI Players'!B$3:R$243,16,0),0)</f>
        <v>0</v>
      </c>
      <c r="J298" s="2" t="n">
        <f aca="false">IFERROR(VLOOKUP(A298,'T20 Players'!B$3:Q$94,4,0),0)</f>
        <v>0</v>
      </c>
      <c r="K298" s="3" t="n">
        <f aca="false">IFERROR(VLOOKUP(A298,'T20 Players'!B$3:Q$94,5,0),0)</f>
        <v>0</v>
      </c>
      <c r="L298" s="2" t="n">
        <f aca="false">IFERROR(VLOOKUP(A298,'T20 Players'!B$3:Q$94,11,0),0)</f>
        <v>0</v>
      </c>
      <c r="M298" s="3" t="n">
        <f aca="false">IFERROR(VLOOKUP(A298,'T20 Players'!B$3:Q$94,14,0),0)</f>
        <v>0</v>
      </c>
      <c r="N298" s="2" t="n">
        <f aca="false">B298+F298+J298</f>
        <v>7</v>
      </c>
      <c r="O298" s="2" t="n">
        <f aca="false">C298+G298+K298</f>
        <v>207</v>
      </c>
      <c r="P298" s="2" t="n">
        <f aca="false">D298+H298+L298</f>
        <v>0</v>
      </c>
      <c r="Q298" s="2" t="n">
        <f aca="false">E298+I298+M298</f>
        <v>1</v>
      </c>
      <c r="R298" s="2" t="n">
        <f aca="false">SUM(O298:Q298)</f>
        <v>208</v>
      </c>
    </row>
    <row r="299" customFormat="false" ht="13.8" hidden="false" customHeight="false" outlineLevel="0" collapsed="false">
      <c r="A299" s="2" t="s">
        <v>315</v>
      </c>
      <c r="B299" s="2" t="n">
        <f aca="false">IFERROR(VLOOKUP(A299,'Test Players'!B$3:$O408,4,0),0)</f>
        <v>3</v>
      </c>
      <c r="C299" s="2" t="n">
        <f aca="false">IFERROR(VLOOKUP(A299,'Test Players'!B$3:$O408,5,0),0)</f>
        <v>181</v>
      </c>
      <c r="D299" s="2" t="n">
        <f aca="false">IFERROR(VLOOKUP(A299,'Test Players'!B$3:$O408,9,0),0)</f>
        <v>0</v>
      </c>
      <c r="E299" s="2" t="n">
        <f aca="false">IFERROR(VLOOKUP(A299,'Test Players'!B$3:$O408,13,0),0)</f>
        <v>1</v>
      </c>
      <c r="F299" s="2" t="n">
        <f aca="false">IFERROR(VLOOKUP(A299,'ODI Players'!B$3:R$243,4,0),0)</f>
        <v>0</v>
      </c>
      <c r="G299" s="2" t="n">
        <f aca="false">IFERROR(VLOOKUP(A299,'ODI Players'!B$3:R$243,7,0),0)</f>
        <v>0</v>
      </c>
      <c r="H299" s="2" t="n">
        <f aca="false">IFERROR(VLOOKUP(A299,'ODI Players'!B$3:R$243,13,0),0)</f>
        <v>0</v>
      </c>
      <c r="I299" s="2" t="n">
        <f aca="false">IFERROR(VLOOKUP(A299,'ODI Players'!B$3:R$243,16,0),0)</f>
        <v>0</v>
      </c>
      <c r="J299" s="2" t="n">
        <f aca="false">IFERROR(VLOOKUP(A299,'T20 Players'!B$3:Q$94,4,0),0)</f>
        <v>0</v>
      </c>
      <c r="K299" s="3" t="n">
        <f aca="false">IFERROR(VLOOKUP(A299,'T20 Players'!B$3:Q$94,5,0),0)</f>
        <v>0</v>
      </c>
      <c r="L299" s="2" t="n">
        <f aca="false">IFERROR(VLOOKUP(A299,'T20 Players'!B$3:Q$94,11,0),0)</f>
        <v>0</v>
      </c>
      <c r="M299" s="3" t="n">
        <f aca="false">IFERROR(VLOOKUP(A299,'T20 Players'!B$3:Q$94,14,0),0)</f>
        <v>0</v>
      </c>
      <c r="N299" s="2" t="n">
        <f aca="false">B299+F299+J299</f>
        <v>3</v>
      </c>
      <c r="O299" s="2" t="n">
        <f aca="false">C299+G299+K299</f>
        <v>181</v>
      </c>
      <c r="P299" s="2" t="n">
        <f aca="false">D299+H299+L299</f>
        <v>0</v>
      </c>
      <c r="Q299" s="2" t="n">
        <f aca="false">E299+I299+M299</f>
        <v>1</v>
      </c>
      <c r="R299" s="2" t="n">
        <f aca="false">SUM(O299:Q299)</f>
        <v>182</v>
      </c>
    </row>
    <row r="300" customFormat="false" ht="13.8" hidden="false" customHeight="false" outlineLevel="0" collapsed="false">
      <c r="A300" s="2" t="s">
        <v>316</v>
      </c>
      <c r="B300" s="2" t="n">
        <f aca="false">IFERROR(VLOOKUP(A300,'Test Players'!B$3:$O430,4,0),0)</f>
        <v>5</v>
      </c>
      <c r="C300" s="2" t="n">
        <f aca="false">IFERROR(VLOOKUP(A300,'Test Players'!B$3:$O430,5,0),0)</f>
        <v>89</v>
      </c>
      <c r="D300" s="2" t="n">
        <f aca="false">IFERROR(VLOOKUP(A300,'Test Players'!B$3:$O430,9,0),0)</f>
        <v>0</v>
      </c>
      <c r="E300" s="2" t="n">
        <f aca="false">IFERROR(VLOOKUP(A300,'Test Players'!B$3:$O430,13,0),0)</f>
        <v>1</v>
      </c>
      <c r="F300" s="2" t="n">
        <f aca="false">IFERROR(VLOOKUP(A300,'ODI Players'!B$3:R$243,4,0),0)</f>
        <v>0</v>
      </c>
      <c r="G300" s="2" t="n">
        <f aca="false">IFERROR(VLOOKUP(A300,'ODI Players'!B$3:R$243,7,0),0)</f>
        <v>0</v>
      </c>
      <c r="H300" s="2" t="n">
        <f aca="false">IFERROR(VLOOKUP(A300,'ODI Players'!B$3:R$243,13,0),0)</f>
        <v>0</v>
      </c>
      <c r="I300" s="2" t="n">
        <f aca="false">IFERROR(VLOOKUP(A300,'ODI Players'!B$3:R$243,16,0),0)</f>
        <v>0</v>
      </c>
      <c r="J300" s="2" t="n">
        <f aca="false">IFERROR(VLOOKUP(A300,'T20 Players'!B$3:Q$94,4,0),0)</f>
        <v>0</v>
      </c>
      <c r="K300" s="3" t="n">
        <f aca="false">IFERROR(VLOOKUP(A300,'T20 Players'!B$3:Q$94,5,0),0)</f>
        <v>0</v>
      </c>
      <c r="L300" s="2" t="n">
        <f aca="false">IFERROR(VLOOKUP(A300,'T20 Players'!B$3:Q$94,11,0),0)</f>
        <v>0</v>
      </c>
      <c r="M300" s="3" t="n">
        <f aca="false">IFERROR(VLOOKUP(A300,'T20 Players'!B$3:Q$94,14,0),0)</f>
        <v>0</v>
      </c>
      <c r="N300" s="2" t="n">
        <f aca="false">B300+F300+J300</f>
        <v>5</v>
      </c>
      <c r="O300" s="2" t="n">
        <f aca="false">C300+G300+K300</f>
        <v>89</v>
      </c>
      <c r="P300" s="2" t="n">
        <f aca="false">D300+H300+L300</f>
        <v>0</v>
      </c>
      <c r="Q300" s="2" t="n">
        <f aca="false">E300+I300+M300</f>
        <v>1</v>
      </c>
      <c r="R300" s="2" t="n">
        <f aca="false">SUM(O300:Q300)</f>
        <v>90</v>
      </c>
    </row>
    <row r="301" customFormat="false" ht="13.8" hidden="false" customHeight="false" outlineLevel="0" collapsed="false">
      <c r="A301" s="2" t="s">
        <v>317</v>
      </c>
      <c r="B301" s="2" t="n">
        <f aca="false">IFERROR(VLOOKUP(A301,'Test Players'!B$3:$O502,4,0),0)</f>
        <v>0</v>
      </c>
      <c r="C301" s="2" t="n">
        <f aca="false">IFERROR(VLOOKUP(A301,'Test Players'!B$3:$O502,5,0),0)</f>
        <v>0</v>
      </c>
      <c r="D301" s="2" t="n">
        <f aca="false">IFERROR(VLOOKUP(A301,'Test Players'!B$3:$O502,9,0),0)</f>
        <v>0</v>
      </c>
      <c r="E301" s="2" t="n">
        <f aca="false">IFERROR(VLOOKUP(A301,'Test Players'!B$3:$O502,13,0),0)</f>
        <v>0</v>
      </c>
      <c r="F301" s="2" t="n">
        <f aca="false">IFERROR(VLOOKUP(A301,'ODI Players'!B$3:R$243,4,0),0)</f>
        <v>0</v>
      </c>
      <c r="G301" s="2" t="n">
        <f aca="false">IFERROR(VLOOKUP(A301,'ODI Players'!B$3:R$243,7,0),0)</f>
        <v>0</v>
      </c>
      <c r="H301" s="2" t="n">
        <f aca="false">IFERROR(VLOOKUP(A301,'ODI Players'!B$3:R$243,13,0),0)</f>
        <v>0</v>
      </c>
      <c r="I301" s="2" t="n">
        <f aca="false">IFERROR(VLOOKUP(A301,'ODI Players'!B$3:R$243,16,0),0)</f>
        <v>0</v>
      </c>
      <c r="J301" s="2" t="n">
        <f aca="false">IFERROR(VLOOKUP(A301,'T20 Players'!B$3:Q$94,4,0),0)</f>
        <v>3</v>
      </c>
      <c r="K301" s="3" t="n">
        <f aca="false">IFERROR(VLOOKUP(A301,'T20 Players'!B$3:Q$94,5,0),0)</f>
        <v>87</v>
      </c>
      <c r="L301" s="2" t="n">
        <f aca="false">IFERROR(VLOOKUP(A301,'T20 Players'!B$3:Q$94,11,0),0)</f>
        <v>0</v>
      </c>
      <c r="M301" s="3" t="n">
        <f aca="false">IFERROR(VLOOKUP(A301,'T20 Players'!B$3:Q$94,14,0),0)</f>
        <v>1</v>
      </c>
      <c r="N301" s="2" t="n">
        <f aca="false">B301+F301+J301</f>
        <v>3</v>
      </c>
      <c r="O301" s="2" t="n">
        <f aca="false">C301+G301+K301</f>
        <v>87</v>
      </c>
      <c r="P301" s="2" t="n">
        <f aca="false">D301+H301+L301</f>
        <v>0</v>
      </c>
      <c r="Q301" s="2" t="n">
        <f aca="false">E301+I301+M301</f>
        <v>1</v>
      </c>
      <c r="R301" s="2" t="n">
        <f aca="false">SUM(O301:Q301)</f>
        <v>88</v>
      </c>
    </row>
    <row r="302" customFormat="false" ht="13.8" hidden="false" customHeight="false" outlineLevel="0" collapsed="false">
      <c r="A302" s="2" t="s">
        <v>318</v>
      </c>
      <c r="B302" s="2" t="n">
        <f aca="false">IFERROR(VLOOKUP(A302,'Test Players'!B$3:$O555,4,0),0)</f>
        <v>3</v>
      </c>
      <c r="C302" s="2" t="n">
        <f aca="false">IFERROR(VLOOKUP(A302,'Test Players'!B$3:$O555,5,0),0)</f>
        <v>77</v>
      </c>
      <c r="D302" s="2" t="n">
        <f aca="false">IFERROR(VLOOKUP(A302,'Test Players'!B$3:$O555,9,0),0)</f>
        <v>0</v>
      </c>
      <c r="E302" s="2" t="n">
        <f aca="false">IFERROR(VLOOKUP(A302,'Test Players'!B$3:$O555,13,0),0)</f>
        <v>1</v>
      </c>
      <c r="F302" s="2" t="n">
        <f aca="false">IFERROR(VLOOKUP(A302,'ODI Players'!B$3:R$243,4,0),0)</f>
        <v>0</v>
      </c>
      <c r="G302" s="2" t="n">
        <f aca="false">IFERROR(VLOOKUP(A302,'ODI Players'!B$3:R$243,7,0),0)</f>
        <v>0</v>
      </c>
      <c r="H302" s="2" t="n">
        <f aca="false">IFERROR(VLOOKUP(A302,'ODI Players'!B$3:R$243,13,0),0)</f>
        <v>0</v>
      </c>
      <c r="I302" s="2" t="n">
        <f aca="false">IFERROR(VLOOKUP(A302,'ODI Players'!B$3:R$243,16,0),0)</f>
        <v>0</v>
      </c>
      <c r="J302" s="2" t="n">
        <f aca="false">IFERROR(VLOOKUP(A302,'T20 Players'!B$3:Q$94,4,0),0)</f>
        <v>0</v>
      </c>
      <c r="K302" s="3" t="n">
        <f aca="false">IFERROR(VLOOKUP(A302,'T20 Players'!B$3:Q$94,5,0),0)</f>
        <v>0</v>
      </c>
      <c r="L302" s="2" t="n">
        <f aca="false">IFERROR(VLOOKUP(A302,'T20 Players'!B$3:Q$94,11,0),0)</f>
        <v>0</v>
      </c>
      <c r="M302" s="3" t="n">
        <f aca="false">IFERROR(VLOOKUP(A302,'T20 Players'!B$3:Q$94,14,0),0)</f>
        <v>0</v>
      </c>
      <c r="N302" s="2" t="n">
        <f aca="false">B302+F302+J302</f>
        <v>3</v>
      </c>
      <c r="O302" s="2" t="n">
        <f aca="false">C302+G302+K302</f>
        <v>77</v>
      </c>
      <c r="P302" s="2" t="n">
        <f aca="false">D302+H302+L302</f>
        <v>0</v>
      </c>
      <c r="Q302" s="2" t="n">
        <f aca="false">E302+I302+M302</f>
        <v>1</v>
      </c>
      <c r="R302" s="2" t="n">
        <f aca="false">SUM(O302:Q302)</f>
        <v>78</v>
      </c>
    </row>
    <row r="303" customFormat="false" ht="13.8" hidden="false" customHeight="false" outlineLevel="0" collapsed="false">
      <c r="A303" s="2" t="s">
        <v>319</v>
      </c>
      <c r="B303" s="2" t="n">
        <f aca="false">IFERROR(VLOOKUP(A303,'Test Players'!B$3:$O556,4,0),0)</f>
        <v>2</v>
      </c>
      <c r="C303" s="2" t="n">
        <f aca="false">IFERROR(VLOOKUP(A303,'Test Players'!B$3:$O556,5,0),0)</f>
        <v>71</v>
      </c>
      <c r="D303" s="2" t="n">
        <f aca="false">IFERROR(VLOOKUP(A303,'Test Players'!B$3:$O556,9,0),0)</f>
        <v>0</v>
      </c>
      <c r="E303" s="2" t="n">
        <f aca="false">IFERROR(VLOOKUP(A303,'Test Players'!B$3:$O556,13,0),0)</f>
        <v>1</v>
      </c>
      <c r="F303" s="2" t="n">
        <f aca="false">IFERROR(VLOOKUP(A303,'ODI Players'!B$3:R$243,4,0),0)</f>
        <v>0</v>
      </c>
      <c r="G303" s="2" t="n">
        <f aca="false">IFERROR(VLOOKUP(A303,'ODI Players'!B$3:R$243,7,0),0)</f>
        <v>0</v>
      </c>
      <c r="H303" s="2" t="n">
        <f aca="false">IFERROR(VLOOKUP(A303,'ODI Players'!B$3:R$243,13,0),0)</f>
        <v>0</v>
      </c>
      <c r="I303" s="2" t="n">
        <f aca="false">IFERROR(VLOOKUP(A303,'ODI Players'!B$3:R$243,16,0),0)</f>
        <v>0</v>
      </c>
      <c r="J303" s="2" t="n">
        <f aca="false">IFERROR(VLOOKUP(A303,'T20 Players'!B$3:Q$94,4,0),0)</f>
        <v>0</v>
      </c>
      <c r="K303" s="3" t="n">
        <f aca="false">IFERROR(VLOOKUP(A303,'T20 Players'!B$3:Q$94,5,0),0)</f>
        <v>0</v>
      </c>
      <c r="L303" s="2" t="n">
        <f aca="false">IFERROR(VLOOKUP(A303,'T20 Players'!B$3:Q$94,11,0),0)</f>
        <v>0</v>
      </c>
      <c r="M303" s="3" t="n">
        <f aca="false">IFERROR(VLOOKUP(A303,'T20 Players'!B$3:Q$94,14,0),0)</f>
        <v>0</v>
      </c>
      <c r="N303" s="2" t="n">
        <f aca="false">B303+F303+J303</f>
        <v>2</v>
      </c>
      <c r="O303" s="2" t="n">
        <f aca="false">C303+G303+K303</f>
        <v>71</v>
      </c>
      <c r="P303" s="2" t="n">
        <f aca="false">D303+H303+L303</f>
        <v>0</v>
      </c>
      <c r="Q303" s="2" t="n">
        <f aca="false">E303+I303+M303</f>
        <v>1</v>
      </c>
      <c r="R303" s="2" t="n">
        <f aca="false">SUM(O303:Q303)</f>
        <v>72</v>
      </c>
    </row>
    <row r="304" customFormat="false" ht="13.8" hidden="false" customHeight="false" outlineLevel="0" collapsed="false">
      <c r="A304" s="2" t="s">
        <v>320</v>
      </c>
      <c r="B304" s="2" t="n">
        <f aca="false">IFERROR(VLOOKUP(A304,'Test Players'!B$3:$O532,4,0),0)</f>
        <v>3</v>
      </c>
      <c r="C304" s="2" t="n">
        <f aca="false">IFERROR(VLOOKUP(A304,'Test Players'!B$3:$O532,5,0),0)</f>
        <v>55</v>
      </c>
      <c r="D304" s="2" t="n">
        <f aca="false">IFERROR(VLOOKUP(A304,'Test Players'!B$3:$O532,9,0),0)</f>
        <v>0</v>
      </c>
      <c r="E304" s="2" t="n">
        <f aca="false">IFERROR(VLOOKUP(A304,'Test Players'!B$3:$O532,13,0),0)</f>
        <v>1</v>
      </c>
      <c r="F304" s="2" t="n">
        <f aca="false">IFERROR(VLOOKUP(A304,'ODI Players'!B$3:R$243,4,0),0)</f>
        <v>0</v>
      </c>
      <c r="G304" s="2" t="n">
        <f aca="false">IFERROR(VLOOKUP(A304,'ODI Players'!B$3:R$243,7,0),0)</f>
        <v>0</v>
      </c>
      <c r="H304" s="2" t="n">
        <f aca="false">IFERROR(VLOOKUP(A304,'ODI Players'!B$3:R$243,13,0),0)</f>
        <v>0</v>
      </c>
      <c r="I304" s="2" t="n">
        <f aca="false">IFERROR(VLOOKUP(A304,'ODI Players'!B$3:R$243,16,0),0)</f>
        <v>0</v>
      </c>
      <c r="J304" s="2" t="n">
        <f aca="false">IFERROR(VLOOKUP(A304,'T20 Players'!B$3:Q$94,4,0),0)</f>
        <v>0</v>
      </c>
      <c r="K304" s="3" t="n">
        <f aca="false">IFERROR(VLOOKUP(A304,'T20 Players'!B$3:Q$94,5,0),0)</f>
        <v>0</v>
      </c>
      <c r="L304" s="2" t="n">
        <f aca="false">IFERROR(VLOOKUP(A304,'T20 Players'!B$3:Q$94,11,0),0)</f>
        <v>0</v>
      </c>
      <c r="M304" s="3" t="n">
        <f aca="false">IFERROR(VLOOKUP(A304,'T20 Players'!B$3:Q$94,14,0),0)</f>
        <v>0</v>
      </c>
      <c r="N304" s="2" t="n">
        <f aca="false">B304+F304+J304</f>
        <v>3</v>
      </c>
      <c r="O304" s="2" t="n">
        <f aca="false">C304+G304+K304</f>
        <v>55</v>
      </c>
      <c r="P304" s="2" t="n">
        <f aca="false">D304+H304+L304</f>
        <v>0</v>
      </c>
      <c r="Q304" s="2" t="n">
        <f aca="false">E304+I304+M304</f>
        <v>1</v>
      </c>
      <c r="R304" s="2" t="n">
        <f aca="false">SUM(O304:Q304)</f>
        <v>56</v>
      </c>
    </row>
    <row r="305" customFormat="false" ht="13.8" hidden="false" customHeight="false" outlineLevel="0" collapsed="false">
      <c r="A305" s="2" t="s">
        <v>321</v>
      </c>
      <c r="B305" s="2" t="n">
        <f aca="false">IFERROR(VLOOKUP(A305,'Test Players'!B$3:$O368,4,0),0)</f>
        <v>2</v>
      </c>
      <c r="C305" s="2" t="n">
        <f aca="false">IFERROR(VLOOKUP(A305,'Test Players'!B$3:$O368,5,0),0)</f>
        <v>54</v>
      </c>
      <c r="D305" s="2" t="n">
        <f aca="false">IFERROR(VLOOKUP(A305,'Test Players'!B$3:$O368,9,0),0)</f>
        <v>0</v>
      </c>
      <c r="E305" s="2" t="n">
        <f aca="false">IFERROR(VLOOKUP(A305,'Test Players'!B$3:$O368,13,0),0)</f>
        <v>1</v>
      </c>
      <c r="F305" s="2" t="n">
        <f aca="false">IFERROR(VLOOKUP(A305,'ODI Players'!B$3:R$243,4,0),0)</f>
        <v>0</v>
      </c>
      <c r="G305" s="2" t="n">
        <f aca="false">IFERROR(VLOOKUP(A305,'ODI Players'!B$3:R$243,7,0),0)</f>
        <v>0</v>
      </c>
      <c r="H305" s="2" t="n">
        <f aca="false">IFERROR(VLOOKUP(A305,'ODI Players'!B$3:R$243,13,0),0)</f>
        <v>0</v>
      </c>
      <c r="I305" s="2" t="n">
        <f aca="false">IFERROR(VLOOKUP(A305,'ODI Players'!B$3:R$243,16,0),0)</f>
        <v>0</v>
      </c>
      <c r="J305" s="2" t="n">
        <f aca="false">IFERROR(VLOOKUP(A305,'T20 Players'!B$3:Q$94,4,0),0)</f>
        <v>0</v>
      </c>
      <c r="K305" s="3" t="n">
        <f aca="false">IFERROR(VLOOKUP(A305,'T20 Players'!B$3:Q$94,5,0),0)</f>
        <v>0</v>
      </c>
      <c r="L305" s="2" t="n">
        <f aca="false">IFERROR(VLOOKUP(A305,'T20 Players'!B$3:Q$94,11,0),0)</f>
        <v>0</v>
      </c>
      <c r="M305" s="3" t="n">
        <f aca="false">IFERROR(VLOOKUP(A305,'T20 Players'!B$3:Q$94,14,0),0)</f>
        <v>0</v>
      </c>
      <c r="N305" s="2" t="n">
        <f aca="false">B305+F305+J305</f>
        <v>2</v>
      </c>
      <c r="O305" s="2" t="n">
        <f aca="false">C305+G305+K305</f>
        <v>54</v>
      </c>
      <c r="P305" s="2" t="n">
        <f aca="false">D305+H305+L305</f>
        <v>0</v>
      </c>
      <c r="Q305" s="2" t="n">
        <f aca="false">E305+I305+M305</f>
        <v>1</v>
      </c>
      <c r="R305" s="2" t="n">
        <f aca="false">SUM(O305:Q305)</f>
        <v>55</v>
      </c>
    </row>
    <row r="306" customFormat="false" ht="13.8" hidden="false" customHeight="false" outlineLevel="0" collapsed="false">
      <c r="A306" s="2" t="s">
        <v>322</v>
      </c>
      <c r="B306" s="2" t="n">
        <f aca="false">IFERROR(VLOOKUP(A306,'Test Players'!B$3:$O487,4,0),0)</f>
        <v>1</v>
      </c>
      <c r="C306" s="2" t="n">
        <f aca="false">IFERROR(VLOOKUP(A306,'Test Players'!B$3:$O487,5,0),0)</f>
        <v>44</v>
      </c>
      <c r="D306" s="2" t="n">
        <f aca="false">IFERROR(VLOOKUP(A306,'Test Players'!B$3:$O487,9,0),0)</f>
        <v>0</v>
      </c>
      <c r="E306" s="2" t="n">
        <f aca="false">IFERROR(VLOOKUP(A306,'Test Players'!B$3:$O487,13,0),0)</f>
        <v>1</v>
      </c>
      <c r="F306" s="2" t="n">
        <f aca="false">IFERROR(VLOOKUP(A306,'ODI Players'!B$3:R$243,4,0),0)</f>
        <v>0</v>
      </c>
      <c r="G306" s="2" t="n">
        <f aca="false">IFERROR(VLOOKUP(A306,'ODI Players'!B$3:R$243,7,0),0)</f>
        <v>0</v>
      </c>
      <c r="H306" s="2" t="n">
        <f aca="false">IFERROR(VLOOKUP(A306,'ODI Players'!B$3:R$243,13,0),0)</f>
        <v>0</v>
      </c>
      <c r="I306" s="2" t="n">
        <f aca="false">IFERROR(VLOOKUP(A306,'ODI Players'!B$3:R$243,16,0),0)</f>
        <v>0</v>
      </c>
      <c r="J306" s="2" t="n">
        <f aca="false">IFERROR(VLOOKUP(A306,'T20 Players'!B$3:Q$94,4,0),0)</f>
        <v>0</v>
      </c>
      <c r="K306" s="3" t="n">
        <f aca="false">IFERROR(VLOOKUP(A306,'T20 Players'!B$3:Q$94,5,0),0)</f>
        <v>0</v>
      </c>
      <c r="L306" s="2" t="n">
        <f aca="false">IFERROR(VLOOKUP(A306,'T20 Players'!B$3:Q$94,11,0),0)</f>
        <v>0</v>
      </c>
      <c r="M306" s="3" t="n">
        <f aca="false">IFERROR(VLOOKUP(A306,'T20 Players'!B$3:Q$94,14,0),0)</f>
        <v>0</v>
      </c>
      <c r="N306" s="2" t="n">
        <f aca="false">B306+F306+J306</f>
        <v>1</v>
      </c>
      <c r="O306" s="2" t="n">
        <f aca="false">C306+G306+K306</f>
        <v>44</v>
      </c>
      <c r="P306" s="2" t="n">
        <f aca="false">D306+H306+L306</f>
        <v>0</v>
      </c>
      <c r="Q306" s="2" t="n">
        <f aca="false">E306+I306+M306</f>
        <v>1</v>
      </c>
      <c r="R306" s="2" t="n">
        <f aca="false">SUM(O306:Q306)</f>
        <v>45</v>
      </c>
    </row>
    <row r="307" customFormat="false" ht="13.8" hidden="false" customHeight="false" outlineLevel="0" collapsed="false">
      <c r="A307" s="2" t="s">
        <v>323</v>
      </c>
      <c r="B307" s="2" t="n">
        <f aca="false">IFERROR(VLOOKUP(A307,'Test Players'!B$3:$O454,4,0),0)</f>
        <v>2</v>
      </c>
      <c r="C307" s="2" t="n">
        <f aca="false">IFERROR(VLOOKUP(A307,'Test Players'!B$3:$O454,5,0),0)</f>
        <v>42</v>
      </c>
      <c r="D307" s="2" t="n">
        <f aca="false">IFERROR(VLOOKUP(A307,'Test Players'!B$3:$O454,9,0),0)</f>
        <v>0</v>
      </c>
      <c r="E307" s="2" t="n">
        <f aca="false">IFERROR(VLOOKUP(A307,'Test Players'!B$3:$O454,13,0),0)</f>
        <v>1</v>
      </c>
      <c r="F307" s="2" t="n">
        <f aca="false">IFERROR(VLOOKUP(A307,'ODI Players'!B$3:R$243,4,0),0)</f>
        <v>0</v>
      </c>
      <c r="G307" s="2" t="n">
        <f aca="false">IFERROR(VLOOKUP(A307,'ODI Players'!B$3:R$243,7,0),0)</f>
        <v>0</v>
      </c>
      <c r="H307" s="2" t="n">
        <f aca="false">IFERROR(VLOOKUP(A307,'ODI Players'!B$3:R$243,13,0),0)</f>
        <v>0</v>
      </c>
      <c r="I307" s="2" t="n">
        <f aca="false">IFERROR(VLOOKUP(A307,'ODI Players'!B$3:R$243,16,0),0)</f>
        <v>0</v>
      </c>
      <c r="J307" s="2" t="n">
        <f aca="false">IFERROR(VLOOKUP(A307,'T20 Players'!B$3:Q$94,4,0),0)</f>
        <v>0</v>
      </c>
      <c r="K307" s="3" t="n">
        <f aca="false">IFERROR(VLOOKUP(A307,'T20 Players'!B$3:Q$94,5,0),0)</f>
        <v>0</v>
      </c>
      <c r="L307" s="2" t="n">
        <f aca="false">IFERROR(VLOOKUP(A307,'T20 Players'!B$3:Q$94,11,0),0)</f>
        <v>0</v>
      </c>
      <c r="M307" s="3" t="n">
        <f aca="false">IFERROR(VLOOKUP(A307,'T20 Players'!B$3:Q$94,14,0),0)</f>
        <v>0</v>
      </c>
      <c r="N307" s="2" t="n">
        <f aca="false">B307+F307+J307</f>
        <v>2</v>
      </c>
      <c r="O307" s="2" t="n">
        <f aca="false">C307+G307+K307</f>
        <v>42</v>
      </c>
      <c r="P307" s="2" t="n">
        <f aca="false">D307+H307+L307</f>
        <v>0</v>
      </c>
      <c r="Q307" s="2" t="n">
        <f aca="false">E307+I307+M307</f>
        <v>1</v>
      </c>
      <c r="R307" s="2" t="n">
        <f aca="false">SUM(O307:Q307)</f>
        <v>43</v>
      </c>
    </row>
    <row r="308" customFormat="false" ht="13.8" hidden="false" customHeight="false" outlineLevel="0" collapsed="false">
      <c r="A308" s="2" t="s">
        <v>324</v>
      </c>
      <c r="B308" s="2" t="n">
        <f aca="false">IFERROR(VLOOKUP(A308,'Test Players'!B$3:$O593,4,0),0)</f>
        <v>0</v>
      </c>
      <c r="C308" s="2" t="n">
        <f aca="false">IFERROR(VLOOKUP(A308,'Test Players'!B$3:$O593,5,0),0)</f>
        <v>0</v>
      </c>
      <c r="D308" s="2" t="n">
        <f aca="false">IFERROR(VLOOKUP(A308,'Test Players'!B$3:$O593,9,0),0)</f>
        <v>0</v>
      </c>
      <c r="E308" s="2" t="n">
        <f aca="false">IFERROR(VLOOKUP(A308,'Test Players'!B$3:$O593,13,0),0)</f>
        <v>0</v>
      </c>
      <c r="F308" s="2" t="n">
        <f aca="false">IFERROR(VLOOKUP(A308,'ODI Players'!B$3:R$243,4,0),0)</f>
        <v>0</v>
      </c>
      <c r="G308" s="2" t="n">
        <f aca="false">IFERROR(VLOOKUP(A308,'ODI Players'!B$3:R$243,7,0),0)</f>
        <v>0</v>
      </c>
      <c r="H308" s="2" t="n">
        <f aca="false">IFERROR(VLOOKUP(A308,'ODI Players'!B$3:R$243,13,0),0)</f>
        <v>0</v>
      </c>
      <c r="I308" s="2" t="n">
        <f aca="false">IFERROR(VLOOKUP(A308,'ODI Players'!B$3:R$243,16,0),0)</f>
        <v>0</v>
      </c>
      <c r="J308" s="2" t="n">
        <f aca="false">IFERROR(VLOOKUP(A308,'T20 Players'!B$3:Q$94,4,0),0)</f>
        <v>2</v>
      </c>
      <c r="K308" s="3" t="n">
        <f aca="false">IFERROR(VLOOKUP(A308,'T20 Players'!B$3:Q$94,5,0),0)</f>
        <v>35</v>
      </c>
      <c r="L308" s="2" t="n">
        <f aca="false">IFERROR(VLOOKUP(A308,'T20 Players'!B$3:Q$94,11,0),0)</f>
        <v>0</v>
      </c>
      <c r="M308" s="3" t="n">
        <f aca="false">IFERROR(VLOOKUP(A308,'T20 Players'!B$3:Q$94,14,0),0)</f>
        <v>1</v>
      </c>
      <c r="N308" s="2" t="n">
        <f aca="false">B308+F308+J308</f>
        <v>2</v>
      </c>
      <c r="O308" s="2" t="n">
        <f aca="false">C308+G308+K308</f>
        <v>35</v>
      </c>
      <c r="P308" s="2" t="n">
        <f aca="false">D308+H308+L308</f>
        <v>0</v>
      </c>
      <c r="Q308" s="2" t="n">
        <f aca="false">E308+I308+M308</f>
        <v>1</v>
      </c>
      <c r="R308" s="2" t="n">
        <f aca="false">SUM(O308:Q308)</f>
        <v>36</v>
      </c>
    </row>
    <row r="309" customFormat="false" ht="13.8" hidden="false" customHeight="false" outlineLevel="0" collapsed="false">
      <c r="A309" s="2" t="s">
        <v>325</v>
      </c>
      <c r="B309" s="2" t="n">
        <f aca="false">IFERROR(VLOOKUP(A309,'Test Players'!B$3:$O473,4,0),0)</f>
        <v>3</v>
      </c>
      <c r="C309" s="2" t="n">
        <f aca="false">IFERROR(VLOOKUP(A309,'Test Players'!B$3:$O473,5,0),0)</f>
        <v>33</v>
      </c>
      <c r="D309" s="2" t="n">
        <f aca="false">IFERROR(VLOOKUP(A309,'Test Players'!B$3:$O473,9,0),0)</f>
        <v>0</v>
      </c>
      <c r="E309" s="2" t="n">
        <f aca="false">IFERROR(VLOOKUP(A309,'Test Players'!B$3:$O473,13,0),0)</f>
        <v>1</v>
      </c>
      <c r="F309" s="2" t="n">
        <f aca="false">IFERROR(VLOOKUP(A309,'ODI Players'!B$3:R$243,4,0),0)</f>
        <v>0</v>
      </c>
      <c r="G309" s="2" t="n">
        <f aca="false">IFERROR(VLOOKUP(A309,'ODI Players'!B$3:R$243,7,0),0)</f>
        <v>0</v>
      </c>
      <c r="H309" s="2" t="n">
        <f aca="false">IFERROR(VLOOKUP(A309,'ODI Players'!B$3:R$243,13,0),0)</f>
        <v>0</v>
      </c>
      <c r="I309" s="2" t="n">
        <f aca="false">IFERROR(VLOOKUP(A309,'ODI Players'!B$3:R$243,16,0),0)</f>
        <v>0</v>
      </c>
      <c r="J309" s="2" t="n">
        <f aca="false">IFERROR(VLOOKUP(A309,'T20 Players'!B$3:Q$94,4,0),0)</f>
        <v>0</v>
      </c>
      <c r="K309" s="3" t="n">
        <f aca="false">IFERROR(VLOOKUP(A309,'T20 Players'!B$3:Q$94,5,0),0)</f>
        <v>0</v>
      </c>
      <c r="L309" s="2" t="n">
        <f aca="false">IFERROR(VLOOKUP(A309,'T20 Players'!B$3:Q$94,11,0),0)</f>
        <v>0</v>
      </c>
      <c r="M309" s="3" t="n">
        <f aca="false">IFERROR(VLOOKUP(A309,'T20 Players'!B$3:Q$94,14,0),0)</f>
        <v>0</v>
      </c>
      <c r="N309" s="2" t="n">
        <f aca="false">B309+F309+J309</f>
        <v>3</v>
      </c>
      <c r="O309" s="2" t="n">
        <f aca="false">C309+G309+K309</f>
        <v>33</v>
      </c>
      <c r="P309" s="2" t="n">
        <f aca="false">D309+H309+L309</f>
        <v>0</v>
      </c>
      <c r="Q309" s="2" t="n">
        <f aca="false">E309+I309+M309</f>
        <v>1</v>
      </c>
      <c r="R309" s="2" t="n">
        <f aca="false">SUM(O309:Q309)</f>
        <v>34</v>
      </c>
    </row>
    <row r="310" customFormat="false" ht="13.8" hidden="false" customHeight="false" outlineLevel="0" collapsed="false">
      <c r="A310" s="2" t="s">
        <v>326</v>
      </c>
      <c r="B310" s="2" t="n">
        <f aca="false">IFERROR(VLOOKUP(A310,'Test Players'!B$3:$O666,4,0),0)</f>
        <v>3</v>
      </c>
      <c r="C310" s="2" t="n">
        <f aca="false">IFERROR(VLOOKUP(A310,'Test Players'!B$3:$O666,5,0),0)</f>
        <v>33</v>
      </c>
      <c r="D310" s="2" t="n">
        <f aca="false">IFERROR(VLOOKUP(A310,'Test Players'!B$3:$O666,9,0),0)</f>
        <v>0</v>
      </c>
      <c r="E310" s="2" t="n">
        <f aca="false">IFERROR(VLOOKUP(A310,'Test Players'!B$3:$O666,13,0),0)</f>
        <v>1</v>
      </c>
      <c r="F310" s="2" t="n">
        <f aca="false">IFERROR(VLOOKUP(A310,'ODI Players'!B$3:R$243,4,0),0)</f>
        <v>0</v>
      </c>
      <c r="G310" s="2" t="n">
        <f aca="false">IFERROR(VLOOKUP(A310,'ODI Players'!B$3:R$243,7,0),0)</f>
        <v>0</v>
      </c>
      <c r="H310" s="2" t="n">
        <f aca="false">IFERROR(VLOOKUP(A310,'ODI Players'!B$3:R$243,13,0),0)</f>
        <v>0</v>
      </c>
      <c r="I310" s="2" t="n">
        <f aca="false">IFERROR(VLOOKUP(A310,'ODI Players'!B$3:R$243,16,0),0)</f>
        <v>0</v>
      </c>
      <c r="J310" s="2" t="n">
        <f aca="false">IFERROR(VLOOKUP(A310,'T20 Players'!B$3:Q$94,4,0),0)</f>
        <v>0</v>
      </c>
      <c r="K310" s="3" t="n">
        <f aca="false">IFERROR(VLOOKUP(A310,'T20 Players'!B$3:Q$94,5,0),0)</f>
        <v>0</v>
      </c>
      <c r="L310" s="2" t="n">
        <f aca="false">IFERROR(VLOOKUP(A310,'T20 Players'!B$3:Q$94,11,0),0)</f>
        <v>0</v>
      </c>
      <c r="M310" s="3" t="n">
        <f aca="false">IFERROR(VLOOKUP(A310,'T20 Players'!B$3:Q$94,14,0),0)</f>
        <v>0</v>
      </c>
      <c r="N310" s="2" t="n">
        <f aca="false">B310+F310+J310</f>
        <v>3</v>
      </c>
      <c r="O310" s="2" t="n">
        <f aca="false">C310+G310+K310</f>
        <v>33</v>
      </c>
      <c r="P310" s="2" t="n">
        <f aca="false">D310+H310+L310</f>
        <v>0</v>
      </c>
      <c r="Q310" s="2" t="n">
        <f aca="false">E310+I310+M310</f>
        <v>1</v>
      </c>
      <c r="R310" s="2" t="n">
        <f aca="false">SUM(O310:Q310)</f>
        <v>34</v>
      </c>
    </row>
    <row r="311" customFormat="false" ht="13.8" hidden="false" customHeight="false" outlineLevel="0" collapsed="false">
      <c r="A311" s="2" t="s">
        <v>327</v>
      </c>
      <c r="B311" s="2" t="n">
        <f aca="false">IFERROR(VLOOKUP(A311,'Test Players'!B$3:$O499,4,0),0)</f>
        <v>1</v>
      </c>
      <c r="C311" s="2" t="n">
        <f aca="false">IFERROR(VLOOKUP(A311,'Test Players'!B$3:$O499,5,0),0)</f>
        <v>15</v>
      </c>
      <c r="D311" s="2" t="n">
        <f aca="false">IFERROR(VLOOKUP(A311,'Test Players'!B$3:$O499,9,0),0)</f>
        <v>0</v>
      </c>
      <c r="E311" s="2" t="n">
        <f aca="false">IFERROR(VLOOKUP(A311,'Test Players'!B$3:$O499,13,0),0)</f>
        <v>1</v>
      </c>
      <c r="F311" s="2" t="n">
        <f aca="false">IFERROR(VLOOKUP(A311,'ODI Players'!B$3:R$243,4,0),0)</f>
        <v>0</v>
      </c>
      <c r="G311" s="2" t="n">
        <f aca="false">IFERROR(VLOOKUP(A311,'ODI Players'!B$3:R$243,7,0),0)</f>
        <v>0</v>
      </c>
      <c r="H311" s="2" t="n">
        <f aca="false">IFERROR(VLOOKUP(A311,'ODI Players'!B$3:R$243,13,0),0)</f>
        <v>0</v>
      </c>
      <c r="I311" s="2" t="n">
        <f aca="false">IFERROR(VLOOKUP(A311,'ODI Players'!B$3:R$243,16,0),0)</f>
        <v>0</v>
      </c>
      <c r="J311" s="2" t="n">
        <f aca="false">IFERROR(VLOOKUP(A311,'T20 Players'!B$3:Q$94,4,0),0)</f>
        <v>0</v>
      </c>
      <c r="K311" s="3" t="n">
        <f aca="false">IFERROR(VLOOKUP(A311,'T20 Players'!B$3:Q$94,5,0),0)</f>
        <v>0</v>
      </c>
      <c r="L311" s="2" t="n">
        <f aca="false">IFERROR(VLOOKUP(A311,'T20 Players'!B$3:Q$94,11,0),0)</f>
        <v>0</v>
      </c>
      <c r="M311" s="3" t="n">
        <f aca="false">IFERROR(VLOOKUP(A311,'T20 Players'!B$3:Q$94,14,0),0)</f>
        <v>0</v>
      </c>
      <c r="N311" s="2" t="n">
        <f aca="false">B311+F311+J311</f>
        <v>1</v>
      </c>
      <c r="O311" s="2" t="n">
        <f aca="false">C311+G311+K311</f>
        <v>15</v>
      </c>
      <c r="P311" s="2" t="n">
        <f aca="false">D311+H311+L311</f>
        <v>0</v>
      </c>
      <c r="Q311" s="2" t="n">
        <f aca="false">E311+I311+M311</f>
        <v>1</v>
      </c>
      <c r="R311" s="2" t="n">
        <f aca="false">SUM(O311:Q311)</f>
        <v>16</v>
      </c>
    </row>
    <row r="312" customFormat="false" ht="13.8" hidden="false" customHeight="false" outlineLevel="0" collapsed="false">
      <c r="A312" s="2" t="s">
        <v>328</v>
      </c>
      <c r="B312" s="2" t="n">
        <f aca="false">IFERROR(VLOOKUP(A312,'Test Players'!B$3:$O437,4,0),0)</f>
        <v>0</v>
      </c>
      <c r="C312" s="2" t="n">
        <f aca="false">IFERROR(VLOOKUP(A312,'Test Players'!B$3:$O437,5,0),0)</f>
        <v>0</v>
      </c>
      <c r="D312" s="2" t="n">
        <f aca="false">IFERROR(VLOOKUP(A312,'Test Players'!B$3:$O437,9,0),0)</f>
        <v>0</v>
      </c>
      <c r="E312" s="2" t="n">
        <f aca="false">IFERROR(VLOOKUP(A312,'Test Players'!B$3:$O437,13,0),0)</f>
        <v>0</v>
      </c>
      <c r="F312" s="2" t="n">
        <f aca="false">IFERROR(VLOOKUP(A312,'ODI Players'!B$3:R$243,4,0),0)</f>
        <v>3</v>
      </c>
      <c r="G312" s="2" t="n">
        <f aca="false">IFERROR(VLOOKUP(A312,'ODI Players'!B$3:R$243,7,0),0)</f>
        <v>13</v>
      </c>
      <c r="H312" s="2" t="n">
        <f aca="false">IFERROR(VLOOKUP(A312,'ODI Players'!B$3:R$243,13,0),0)</f>
        <v>0</v>
      </c>
      <c r="I312" s="2" t="n">
        <f aca="false">IFERROR(VLOOKUP(A312,'ODI Players'!B$3:R$243,16,0),0)</f>
        <v>1</v>
      </c>
      <c r="J312" s="2" t="n">
        <f aca="false">IFERROR(VLOOKUP(A312,'T20 Players'!B$3:Q$94,4,0),0)</f>
        <v>0</v>
      </c>
      <c r="K312" s="3" t="n">
        <f aca="false">IFERROR(VLOOKUP(A312,'T20 Players'!B$3:Q$94,5,0),0)</f>
        <v>0</v>
      </c>
      <c r="L312" s="2" t="n">
        <f aca="false">IFERROR(VLOOKUP(A312,'T20 Players'!B$3:Q$94,11,0),0)</f>
        <v>0</v>
      </c>
      <c r="M312" s="3" t="n">
        <f aca="false">IFERROR(VLOOKUP(A312,'T20 Players'!B$3:Q$94,14,0),0)</f>
        <v>0</v>
      </c>
      <c r="N312" s="2" t="n">
        <f aca="false">B312+F312+J312</f>
        <v>3</v>
      </c>
      <c r="O312" s="2" t="n">
        <f aca="false">C312+G312+K312</f>
        <v>13</v>
      </c>
      <c r="P312" s="2" t="n">
        <f aca="false">D312+H312+L312</f>
        <v>0</v>
      </c>
      <c r="Q312" s="2" t="n">
        <f aca="false">E312+I312+M312</f>
        <v>1</v>
      </c>
      <c r="R312" s="2" t="n">
        <f aca="false">SUM(O312:Q312)</f>
        <v>14</v>
      </c>
    </row>
    <row r="313" customFormat="false" ht="13.8" hidden="false" customHeight="false" outlineLevel="0" collapsed="false">
      <c r="A313" s="2" t="s">
        <v>329</v>
      </c>
      <c r="B313" s="2" t="n">
        <f aca="false">IFERROR(VLOOKUP(A313,'Test Players'!B$3:$O635,4,0),0)</f>
        <v>0</v>
      </c>
      <c r="C313" s="2" t="n">
        <f aca="false">IFERROR(VLOOKUP(A313,'Test Players'!B$3:$O635,5,0),0)</f>
        <v>0</v>
      </c>
      <c r="D313" s="2" t="n">
        <f aca="false">IFERROR(VLOOKUP(A313,'Test Players'!B$3:$O635,9,0),0)</f>
        <v>0</v>
      </c>
      <c r="E313" s="2" t="n">
        <f aca="false">IFERROR(VLOOKUP(A313,'Test Players'!B$3:$O635,13,0),0)</f>
        <v>0</v>
      </c>
      <c r="F313" s="2" t="n">
        <f aca="false">IFERROR(VLOOKUP(A313,'ODI Players'!B$3:R$243,4,0),0)</f>
        <v>1</v>
      </c>
      <c r="G313" s="2" t="n">
        <f aca="false">IFERROR(VLOOKUP(A313,'ODI Players'!B$3:R$243,7,0),0)</f>
        <v>4</v>
      </c>
      <c r="H313" s="2" t="n">
        <f aca="false">IFERROR(VLOOKUP(A313,'ODI Players'!B$3:R$243,13,0),0)</f>
        <v>0</v>
      </c>
      <c r="I313" s="2" t="n">
        <f aca="false">IFERROR(VLOOKUP(A313,'ODI Players'!B$3:R$243,16,0),0)</f>
        <v>1</v>
      </c>
      <c r="J313" s="2" t="n">
        <f aca="false">IFERROR(VLOOKUP(A313,'T20 Players'!B$3:Q$94,4,0),0)</f>
        <v>0</v>
      </c>
      <c r="K313" s="3" t="n">
        <f aca="false">IFERROR(VLOOKUP(A313,'T20 Players'!B$3:Q$94,5,0),0)</f>
        <v>0</v>
      </c>
      <c r="L313" s="2" t="n">
        <f aca="false">IFERROR(VLOOKUP(A313,'T20 Players'!B$3:Q$94,11,0),0)</f>
        <v>0</v>
      </c>
      <c r="M313" s="3" t="n">
        <f aca="false">IFERROR(VLOOKUP(A313,'T20 Players'!B$3:Q$94,14,0),0)</f>
        <v>0</v>
      </c>
      <c r="N313" s="2" t="n">
        <f aca="false">B313+F313+J313</f>
        <v>1</v>
      </c>
      <c r="O313" s="2" t="n">
        <f aca="false">C313+G313+K313</f>
        <v>4</v>
      </c>
      <c r="P313" s="2" t="n">
        <f aca="false">D313+H313+L313</f>
        <v>0</v>
      </c>
      <c r="Q313" s="2" t="n">
        <f aca="false">E313+I313+M313</f>
        <v>1</v>
      </c>
      <c r="R313" s="2" t="n">
        <f aca="false">SUM(O313:Q313)</f>
        <v>5</v>
      </c>
    </row>
    <row r="314" customFormat="false" ht="13.8" hidden="false" customHeight="false" outlineLevel="0" collapsed="false">
      <c r="A314" s="2" t="s">
        <v>330</v>
      </c>
      <c r="B314" s="2" t="n">
        <f aca="false">IFERROR(VLOOKUP(A314,'Test Players'!B$3:$O483,4,0),0)</f>
        <v>1</v>
      </c>
      <c r="C314" s="2" t="n">
        <f aca="false">IFERROR(VLOOKUP(A314,'Test Players'!B$3:$O483,5,0),0)</f>
        <v>1</v>
      </c>
      <c r="D314" s="2" t="n">
        <f aca="false">IFERROR(VLOOKUP(A314,'Test Players'!B$3:$O483,9,0),0)</f>
        <v>0</v>
      </c>
      <c r="E314" s="2" t="n">
        <f aca="false">IFERROR(VLOOKUP(A314,'Test Players'!B$3:$O483,13,0),0)</f>
        <v>1</v>
      </c>
      <c r="F314" s="2" t="n">
        <f aca="false">IFERROR(VLOOKUP(A314,'ODI Players'!B$3:R$243,4,0),0)</f>
        <v>0</v>
      </c>
      <c r="G314" s="2" t="n">
        <f aca="false">IFERROR(VLOOKUP(A314,'ODI Players'!B$3:R$243,7,0),0)</f>
        <v>0</v>
      </c>
      <c r="H314" s="2" t="n">
        <f aca="false">IFERROR(VLOOKUP(A314,'ODI Players'!B$3:R$243,13,0),0)</f>
        <v>0</v>
      </c>
      <c r="I314" s="2" t="n">
        <f aca="false">IFERROR(VLOOKUP(A314,'ODI Players'!B$3:R$243,16,0),0)</f>
        <v>0</v>
      </c>
      <c r="J314" s="2" t="n">
        <f aca="false">IFERROR(VLOOKUP(A314,'T20 Players'!B$3:Q$94,4,0),0)</f>
        <v>0</v>
      </c>
      <c r="K314" s="3" t="n">
        <f aca="false">IFERROR(VLOOKUP(A314,'T20 Players'!B$3:Q$94,5,0),0)</f>
        <v>0</v>
      </c>
      <c r="L314" s="2" t="n">
        <f aca="false">IFERROR(VLOOKUP(A314,'T20 Players'!B$3:Q$94,11,0),0)</f>
        <v>0</v>
      </c>
      <c r="M314" s="3" t="n">
        <f aca="false">IFERROR(VLOOKUP(A314,'T20 Players'!B$3:Q$94,14,0),0)</f>
        <v>0</v>
      </c>
      <c r="N314" s="2" t="n">
        <f aca="false">B314+F314+J314</f>
        <v>1</v>
      </c>
      <c r="O314" s="2" t="n">
        <f aca="false">C314+G314+K314</f>
        <v>1</v>
      </c>
      <c r="P314" s="2" t="n">
        <f aca="false">D314+H314+L314</f>
        <v>0</v>
      </c>
      <c r="Q314" s="2" t="n">
        <f aca="false">E314+I314+M314</f>
        <v>1</v>
      </c>
      <c r="R314" s="2" t="n">
        <f aca="false">SUM(O314:Q314)</f>
        <v>2</v>
      </c>
    </row>
    <row r="315" customFormat="false" ht="13.8" hidden="false" customHeight="false" outlineLevel="0" collapsed="false">
      <c r="A315" s="2" t="s">
        <v>331</v>
      </c>
      <c r="B315" s="2" t="n">
        <f aca="false">IFERROR(VLOOKUP(A315,'Test Players'!B$3:$O581,4,0),0)</f>
        <v>1</v>
      </c>
      <c r="C315" s="2" t="n">
        <f aca="false">IFERROR(VLOOKUP(A315,'Test Players'!B$3:$O581,5,0),0)</f>
        <v>0</v>
      </c>
      <c r="D315" s="2" t="n">
        <f aca="false">IFERROR(VLOOKUP(A315,'Test Players'!B$3:$O581,9,0),0)</f>
        <v>0</v>
      </c>
      <c r="E315" s="2" t="n">
        <f aca="false">IFERROR(VLOOKUP(A315,'Test Players'!B$3:$O581,13,0),0)</f>
        <v>1</v>
      </c>
      <c r="F315" s="2" t="n">
        <f aca="false">IFERROR(VLOOKUP(A315,'ODI Players'!B$3:R$243,4,0),0)</f>
        <v>1</v>
      </c>
      <c r="G315" s="2" t="n">
        <f aca="false">IFERROR(VLOOKUP(A315,'ODI Players'!B$3:R$243,7,0),0)</f>
        <v>0</v>
      </c>
      <c r="H315" s="2" t="n">
        <f aca="false">IFERROR(VLOOKUP(A315,'ODI Players'!B$3:R$243,13,0),0)</f>
        <v>0</v>
      </c>
      <c r="I315" s="2" t="n">
        <f aca="false">IFERROR(VLOOKUP(A315,'ODI Players'!B$3:R$243,16,0),0)</f>
        <v>0</v>
      </c>
      <c r="J315" s="2" t="n">
        <f aca="false">IFERROR(VLOOKUP(A315,'T20 Players'!B$3:Q$94,4,0),0)</f>
        <v>0</v>
      </c>
      <c r="K315" s="3" t="n">
        <f aca="false">IFERROR(VLOOKUP(A315,'T20 Players'!B$3:Q$94,5,0),0)</f>
        <v>0</v>
      </c>
      <c r="L315" s="2" t="n">
        <f aca="false">IFERROR(VLOOKUP(A315,'T20 Players'!B$3:Q$94,11,0),0)</f>
        <v>0</v>
      </c>
      <c r="M315" s="3" t="n">
        <f aca="false">IFERROR(VLOOKUP(A315,'T20 Players'!B$3:Q$94,14,0),0)</f>
        <v>0</v>
      </c>
      <c r="N315" s="2" t="n">
        <f aca="false">B315+F315+J315</f>
        <v>2</v>
      </c>
      <c r="O315" s="2" t="n">
        <f aca="false">C315+G315+K315</f>
        <v>0</v>
      </c>
      <c r="P315" s="2" t="n">
        <f aca="false">D315+H315+L315</f>
        <v>0</v>
      </c>
      <c r="Q315" s="2" t="n">
        <f aca="false">E315+I315+M315</f>
        <v>1</v>
      </c>
      <c r="R315" s="2" t="n">
        <f aca="false">SUM(O315:Q315)</f>
        <v>1</v>
      </c>
    </row>
    <row r="316" customFormat="false" ht="13.8" hidden="false" customHeight="false" outlineLevel="0" collapsed="false">
      <c r="A316" s="2" t="s">
        <v>332</v>
      </c>
      <c r="B316" s="2" t="n">
        <f aca="false">IFERROR(VLOOKUP(A316,'Test Players'!B$3:$O475,4,0),0)</f>
        <v>1</v>
      </c>
      <c r="C316" s="2" t="n">
        <f aca="false">IFERROR(VLOOKUP(A316,'Test Players'!B$3:$O475,5,0),0)</f>
        <v>0</v>
      </c>
      <c r="D316" s="2" t="n">
        <f aca="false">IFERROR(VLOOKUP(A316,'Test Players'!B$3:$O475,9,0),0)</f>
        <v>0</v>
      </c>
      <c r="E316" s="2" t="n">
        <f aca="false">IFERROR(VLOOKUP(A316,'Test Players'!B$3:$O475,13,0),0)</f>
        <v>1</v>
      </c>
      <c r="F316" s="2" t="n">
        <f aca="false">IFERROR(VLOOKUP(A316,'ODI Players'!B$3:R$243,4,0),0)</f>
        <v>0</v>
      </c>
      <c r="G316" s="2" t="n">
        <f aca="false">IFERROR(VLOOKUP(A316,'ODI Players'!B$3:R$243,7,0),0)</f>
        <v>0</v>
      </c>
      <c r="H316" s="2" t="n">
        <f aca="false">IFERROR(VLOOKUP(A316,'ODI Players'!B$3:R$243,13,0),0)</f>
        <v>0</v>
      </c>
      <c r="I316" s="2" t="n">
        <f aca="false">IFERROR(VLOOKUP(A316,'ODI Players'!B$3:R$243,16,0),0)</f>
        <v>0</v>
      </c>
      <c r="J316" s="2" t="n">
        <f aca="false">IFERROR(VLOOKUP(A316,'T20 Players'!B$3:Q$94,4,0),0)</f>
        <v>0</v>
      </c>
      <c r="K316" s="3" t="n">
        <f aca="false">IFERROR(VLOOKUP(A316,'T20 Players'!B$3:Q$94,5,0),0)</f>
        <v>0</v>
      </c>
      <c r="L316" s="2" t="n">
        <f aca="false">IFERROR(VLOOKUP(A316,'T20 Players'!B$3:Q$94,11,0),0)</f>
        <v>0</v>
      </c>
      <c r="M316" s="3" t="n">
        <f aca="false">IFERROR(VLOOKUP(A316,'T20 Players'!B$3:Q$94,14,0),0)</f>
        <v>0</v>
      </c>
      <c r="N316" s="2" t="n">
        <f aca="false">B316+F316+J316</f>
        <v>1</v>
      </c>
      <c r="O316" s="2" t="n">
        <f aca="false">C316+G316+K316</f>
        <v>0</v>
      </c>
      <c r="P316" s="2" t="n">
        <f aca="false">D316+H316+L316</f>
        <v>0</v>
      </c>
      <c r="Q316" s="2" t="n">
        <f aca="false">E316+I316+M316</f>
        <v>1</v>
      </c>
      <c r="R316" s="2" t="n">
        <f aca="false">SUM(O316:Q316)</f>
        <v>1</v>
      </c>
    </row>
    <row r="317" customFormat="false" ht="13.8" hidden="false" customHeight="false" outlineLevel="0" collapsed="false">
      <c r="A317" s="2" t="s">
        <v>333</v>
      </c>
      <c r="B317" s="2" t="n">
        <f aca="false">IFERROR(VLOOKUP(A317,'Test Players'!B$3:$O600,4,0),0)</f>
        <v>7</v>
      </c>
      <c r="C317" s="2" t="n">
        <f aca="false">IFERROR(VLOOKUP(A317,'Test Players'!B$3:$O600,5,0),0)</f>
        <v>85</v>
      </c>
      <c r="D317" s="2" t="n">
        <f aca="false">IFERROR(VLOOKUP(A317,'Test Players'!B$3:$O600,9,0),0)</f>
        <v>12</v>
      </c>
      <c r="E317" s="2" t="n">
        <f aca="false">IFERROR(VLOOKUP(A317,'Test Players'!B$3:$O600,13,0),0)</f>
        <v>0</v>
      </c>
      <c r="F317" s="2" t="n">
        <f aca="false">IFERROR(VLOOKUP(A317,'ODI Players'!B$3:R$243,4,0),0)</f>
        <v>0</v>
      </c>
      <c r="G317" s="2" t="n">
        <f aca="false">IFERROR(VLOOKUP(A317,'ODI Players'!B$3:R$243,7,0),0)</f>
        <v>0</v>
      </c>
      <c r="H317" s="2" t="n">
        <f aca="false">IFERROR(VLOOKUP(A317,'ODI Players'!B$3:R$243,13,0),0)</f>
        <v>0</v>
      </c>
      <c r="I317" s="2" t="n">
        <f aca="false">IFERROR(VLOOKUP(A317,'ODI Players'!B$3:R$243,16,0),0)</f>
        <v>0</v>
      </c>
      <c r="J317" s="2" t="n">
        <f aca="false">IFERROR(VLOOKUP(A317,'T20 Players'!B$3:Q$94,4,0),0)</f>
        <v>0</v>
      </c>
      <c r="K317" s="3" t="n">
        <f aca="false">IFERROR(VLOOKUP(A317,'T20 Players'!B$3:Q$94,5,0),0)</f>
        <v>0</v>
      </c>
      <c r="L317" s="2" t="n">
        <f aca="false">IFERROR(VLOOKUP(A317,'T20 Players'!B$3:Q$94,11,0),0)</f>
        <v>0</v>
      </c>
      <c r="M317" s="3" t="n">
        <f aca="false">IFERROR(VLOOKUP(A317,'T20 Players'!B$3:Q$94,14,0),0)</f>
        <v>0</v>
      </c>
      <c r="N317" s="2" t="n">
        <f aca="false">B317+F317+J317</f>
        <v>7</v>
      </c>
      <c r="O317" s="2" t="n">
        <f aca="false">C317+G317+K317</f>
        <v>85</v>
      </c>
      <c r="P317" s="2" t="n">
        <f aca="false">D317+H317+L317</f>
        <v>12</v>
      </c>
      <c r="Q317" s="2" t="n">
        <f aca="false">E317+I317+M317</f>
        <v>0</v>
      </c>
      <c r="R317" s="2" t="n">
        <f aca="false">SUM(O317:Q317)</f>
        <v>97</v>
      </c>
    </row>
    <row r="318" customFormat="false" ht="13.8" hidden="false" customHeight="false" outlineLevel="0" collapsed="false">
      <c r="A318" s="2" t="s">
        <v>334</v>
      </c>
      <c r="B318" s="2" t="n">
        <f aca="false">IFERROR(VLOOKUP(A318,'Test Players'!B$3:$O650,4,0),0)</f>
        <v>0</v>
      </c>
      <c r="C318" s="2" t="n">
        <f aca="false">IFERROR(VLOOKUP(A318,'Test Players'!B$3:$O650,5,0),0)</f>
        <v>0</v>
      </c>
      <c r="D318" s="2" t="n">
        <f aca="false">IFERROR(VLOOKUP(A318,'Test Players'!B$3:$O650,9,0),0)</f>
        <v>0</v>
      </c>
      <c r="E318" s="2" t="n">
        <f aca="false">IFERROR(VLOOKUP(A318,'Test Players'!B$3:$O650,13,0),0)</f>
        <v>0</v>
      </c>
      <c r="F318" s="2" t="n">
        <f aca="false">IFERROR(VLOOKUP(A318,'ODI Players'!B$3:R$243,4,0),0)</f>
        <v>2</v>
      </c>
      <c r="G318" s="2" t="n">
        <f aca="false">IFERROR(VLOOKUP(A318,'ODI Players'!B$3:R$243,7,0),0)</f>
        <v>0</v>
      </c>
      <c r="H318" s="2" t="n">
        <f aca="false">IFERROR(VLOOKUP(A318,'ODI Players'!B$3:R$243,13,0),0)</f>
        <v>3</v>
      </c>
      <c r="I318" s="2" t="n">
        <f aca="false">IFERROR(VLOOKUP(A318,'ODI Players'!B$3:R$243,16,0),0)</f>
        <v>0</v>
      </c>
      <c r="J318" s="2" t="n">
        <f aca="false">IFERROR(VLOOKUP(A318,'T20 Players'!B$3:Q$94,4,0),0)</f>
        <v>4</v>
      </c>
      <c r="K318" s="3" t="n">
        <f aca="false">IFERROR(VLOOKUP(A318,'T20 Players'!B$3:Q$94,5,0),0)</f>
        <v>0</v>
      </c>
      <c r="L318" s="2" t="n">
        <f aca="false">IFERROR(VLOOKUP(A318,'T20 Players'!B$3:Q$94,11,0),0)</f>
        <v>7</v>
      </c>
      <c r="M318" s="3" t="n">
        <f aca="false">IFERROR(VLOOKUP(A318,'T20 Players'!B$3:Q$94,14,0),0)</f>
        <v>0</v>
      </c>
      <c r="N318" s="2" t="n">
        <f aca="false">B318+F318+J318</f>
        <v>6</v>
      </c>
      <c r="O318" s="2" t="n">
        <f aca="false">C318+G318+K318</f>
        <v>0</v>
      </c>
      <c r="P318" s="2" t="n">
        <f aca="false">D318+H318+L318</f>
        <v>10</v>
      </c>
      <c r="Q318" s="2" t="n">
        <f aca="false">E318+I318+M318</f>
        <v>0</v>
      </c>
      <c r="R318" s="2" t="n">
        <f aca="false">SUM(O318:Q318)</f>
        <v>10</v>
      </c>
    </row>
    <row r="319" customFormat="false" ht="13.8" hidden="false" customHeight="false" outlineLevel="0" collapsed="false">
      <c r="A319" s="2" t="s">
        <v>335</v>
      </c>
      <c r="B319" s="2" t="n">
        <f aca="false">IFERROR(VLOOKUP(A319,'Test Players'!B$3:$O390,4,0),0)</f>
        <v>4</v>
      </c>
      <c r="C319" s="2" t="n">
        <f aca="false">IFERROR(VLOOKUP(A319,'Test Players'!B$3:$O390,5,0),0)</f>
        <v>8</v>
      </c>
      <c r="D319" s="2" t="n">
        <f aca="false">IFERROR(VLOOKUP(A319,'Test Players'!B$3:$O390,9,0),0)</f>
        <v>9</v>
      </c>
      <c r="E319" s="2" t="n">
        <f aca="false">IFERROR(VLOOKUP(A319,'Test Players'!B$3:$O390,13,0),0)</f>
        <v>0</v>
      </c>
      <c r="F319" s="2" t="n">
        <f aca="false">IFERROR(VLOOKUP(A319,'ODI Players'!B$3:R$243,4,0),0)</f>
        <v>0</v>
      </c>
      <c r="G319" s="2" t="n">
        <f aca="false">IFERROR(VLOOKUP(A319,'ODI Players'!B$3:R$243,7,0),0)</f>
        <v>0</v>
      </c>
      <c r="H319" s="2" t="n">
        <f aca="false">IFERROR(VLOOKUP(A319,'ODI Players'!B$3:R$243,13,0),0)</f>
        <v>0</v>
      </c>
      <c r="I319" s="2" t="n">
        <f aca="false">IFERROR(VLOOKUP(A319,'ODI Players'!B$3:R$243,16,0),0)</f>
        <v>0</v>
      </c>
      <c r="J319" s="2" t="n">
        <f aca="false">IFERROR(VLOOKUP(A319,'T20 Players'!B$3:Q$94,4,0),0)</f>
        <v>0</v>
      </c>
      <c r="K319" s="3" t="n">
        <f aca="false">IFERROR(VLOOKUP(A319,'T20 Players'!B$3:Q$94,5,0),0)</f>
        <v>0</v>
      </c>
      <c r="L319" s="2" t="n">
        <f aca="false">IFERROR(VLOOKUP(A319,'T20 Players'!B$3:Q$94,11,0),0)</f>
        <v>0</v>
      </c>
      <c r="M319" s="3" t="n">
        <f aca="false">IFERROR(VLOOKUP(A319,'T20 Players'!B$3:Q$94,14,0),0)</f>
        <v>0</v>
      </c>
      <c r="N319" s="2" t="n">
        <f aca="false">B319+F319+J319</f>
        <v>4</v>
      </c>
      <c r="O319" s="2" t="n">
        <f aca="false">C319+G319+K319</f>
        <v>8</v>
      </c>
      <c r="P319" s="2" t="n">
        <f aca="false">D319+H319+L319</f>
        <v>9</v>
      </c>
      <c r="Q319" s="2" t="n">
        <f aca="false">E319+I319+M319</f>
        <v>0</v>
      </c>
      <c r="R319" s="2" t="n">
        <f aca="false">SUM(O319:Q319)</f>
        <v>17</v>
      </c>
    </row>
    <row r="320" customFormat="false" ht="13.8" hidden="false" customHeight="false" outlineLevel="0" collapsed="false">
      <c r="A320" s="2" t="s">
        <v>336</v>
      </c>
      <c r="B320" s="2" t="n">
        <f aca="false">IFERROR(VLOOKUP(A320,'Test Players'!B$3:$O646,4,0),0)</f>
        <v>0</v>
      </c>
      <c r="C320" s="2" t="n">
        <f aca="false">IFERROR(VLOOKUP(A320,'Test Players'!B$3:$O646,5,0),0)</f>
        <v>0</v>
      </c>
      <c r="D320" s="2" t="n">
        <f aca="false">IFERROR(VLOOKUP(A320,'Test Players'!B$3:$O646,9,0),0)</f>
        <v>0</v>
      </c>
      <c r="E320" s="2" t="n">
        <f aca="false">IFERROR(VLOOKUP(A320,'Test Players'!B$3:$O646,13,0),0)</f>
        <v>0</v>
      </c>
      <c r="F320" s="2" t="n">
        <f aca="false">IFERROR(VLOOKUP(A320,'ODI Players'!B$3:R$243,4,0),0)</f>
        <v>5</v>
      </c>
      <c r="G320" s="2" t="n">
        <f aca="false">IFERROR(VLOOKUP(A320,'ODI Players'!B$3:R$243,7,0),0)</f>
        <v>93</v>
      </c>
      <c r="H320" s="2" t="n">
        <f aca="false">IFERROR(VLOOKUP(A320,'ODI Players'!B$3:R$243,13,0),0)</f>
        <v>7</v>
      </c>
      <c r="I320" s="2" t="n">
        <f aca="false">IFERROR(VLOOKUP(A320,'ODI Players'!B$3:R$243,16,0),0)</f>
        <v>0</v>
      </c>
      <c r="J320" s="2" t="n">
        <f aca="false">IFERROR(VLOOKUP(A320,'T20 Players'!B$3:Q$94,4,0),0)</f>
        <v>0</v>
      </c>
      <c r="K320" s="3" t="n">
        <f aca="false">IFERROR(VLOOKUP(A320,'T20 Players'!B$3:Q$94,5,0),0)</f>
        <v>0</v>
      </c>
      <c r="L320" s="2" t="n">
        <f aca="false">IFERROR(VLOOKUP(A320,'T20 Players'!B$3:Q$94,11,0),0)</f>
        <v>0</v>
      </c>
      <c r="M320" s="3" t="n">
        <f aca="false">IFERROR(VLOOKUP(A320,'T20 Players'!B$3:Q$94,14,0),0)</f>
        <v>0</v>
      </c>
      <c r="N320" s="2" t="n">
        <f aca="false">B320+F320+J320</f>
        <v>5</v>
      </c>
      <c r="O320" s="2" t="n">
        <f aca="false">C320+G320+K320</f>
        <v>93</v>
      </c>
      <c r="P320" s="2" t="n">
        <f aca="false">D320+H320+L320</f>
        <v>7</v>
      </c>
      <c r="Q320" s="2" t="n">
        <f aca="false">E320+I320+M320</f>
        <v>0</v>
      </c>
      <c r="R320" s="2" t="n">
        <f aca="false">SUM(O320:Q320)</f>
        <v>100</v>
      </c>
    </row>
    <row r="321" customFormat="false" ht="13.8" hidden="false" customHeight="false" outlineLevel="0" collapsed="false">
      <c r="A321" s="2" t="s">
        <v>337</v>
      </c>
      <c r="B321" s="2" t="n">
        <f aca="false">IFERROR(VLOOKUP(A321,'Test Players'!B$3:$O419,4,0),0)</f>
        <v>4</v>
      </c>
      <c r="C321" s="2" t="n">
        <f aca="false">IFERROR(VLOOKUP(A321,'Test Players'!B$3:$O419,5,0),0)</f>
        <v>25</v>
      </c>
      <c r="D321" s="2" t="n">
        <f aca="false">IFERROR(VLOOKUP(A321,'Test Players'!B$3:$O419,9,0),0)</f>
        <v>5</v>
      </c>
      <c r="E321" s="2" t="n">
        <f aca="false">IFERROR(VLOOKUP(A321,'Test Players'!B$3:$O419,13,0),0)</f>
        <v>0</v>
      </c>
      <c r="F321" s="2" t="n">
        <f aca="false">IFERROR(VLOOKUP(A321,'ODI Players'!B$3:R$243,4,0),0)</f>
        <v>1</v>
      </c>
      <c r="G321" s="2" t="n">
        <f aca="false">IFERROR(VLOOKUP(A321,'ODI Players'!B$3:R$243,7,0),0)</f>
        <v>4</v>
      </c>
      <c r="H321" s="2" t="n">
        <f aca="false">IFERROR(VLOOKUP(A321,'ODI Players'!B$3:R$243,13,0),0)</f>
        <v>1</v>
      </c>
      <c r="I321" s="2" t="n">
        <f aca="false">IFERROR(VLOOKUP(A321,'ODI Players'!B$3:R$243,16,0),0)</f>
        <v>0</v>
      </c>
      <c r="J321" s="2" t="n">
        <f aca="false">IFERROR(VLOOKUP(A321,'T20 Players'!B$3:Q$94,4,0),0)</f>
        <v>0</v>
      </c>
      <c r="K321" s="3" t="n">
        <f aca="false">IFERROR(VLOOKUP(A321,'T20 Players'!B$3:Q$94,5,0),0)</f>
        <v>0</v>
      </c>
      <c r="L321" s="2" t="n">
        <f aca="false">IFERROR(VLOOKUP(A321,'T20 Players'!B$3:Q$94,11,0),0)</f>
        <v>0</v>
      </c>
      <c r="M321" s="3" t="n">
        <f aca="false">IFERROR(VLOOKUP(A321,'T20 Players'!B$3:Q$94,14,0),0)</f>
        <v>0</v>
      </c>
      <c r="N321" s="2" t="n">
        <f aca="false">B321+F321+J321</f>
        <v>5</v>
      </c>
      <c r="O321" s="2" t="n">
        <f aca="false">C321+G321+K321</f>
        <v>29</v>
      </c>
      <c r="P321" s="2" t="n">
        <f aca="false">D321+H321+L321</f>
        <v>6</v>
      </c>
      <c r="Q321" s="2" t="n">
        <f aca="false">E321+I321+M321</f>
        <v>0</v>
      </c>
      <c r="R321" s="2" t="n">
        <f aca="false">SUM(O321:Q321)</f>
        <v>35</v>
      </c>
    </row>
    <row r="322" customFormat="false" ht="13.8" hidden="false" customHeight="false" outlineLevel="0" collapsed="false">
      <c r="A322" s="2" t="s">
        <v>338</v>
      </c>
      <c r="B322" s="2" t="n">
        <f aca="false">IFERROR(VLOOKUP(A322,'Test Players'!B$3:$O558,4,0),0)</f>
        <v>0</v>
      </c>
      <c r="C322" s="2" t="n">
        <f aca="false">IFERROR(VLOOKUP(A322,'Test Players'!B$3:$O558,5,0),0)</f>
        <v>0</v>
      </c>
      <c r="D322" s="2" t="n">
        <f aca="false">IFERROR(VLOOKUP(A322,'Test Players'!B$3:$O558,9,0),0)</f>
        <v>0</v>
      </c>
      <c r="E322" s="2" t="n">
        <f aca="false">IFERROR(VLOOKUP(A322,'Test Players'!B$3:$O558,13,0),0)</f>
        <v>0</v>
      </c>
      <c r="F322" s="2" t="n">
        <f aca="false">IFERROR(VLOOKUP(A322,'ODI Players'!B$3:R$243,4,0),0)</f>
        <v>3</v>
      </c>
      <c r="G322" s="2" t="n">
        <f aca="false">IFERROR(VLOOKUP(A322,'ODI Players'!B$3:R$243,7,0),0)</f>
        <v>0</v>
      </c>
      <c r="H322" s="2" t="n">
        <f aca="false">IFERROR(VLOOKUP(A322,'ODI Players'!B$3:R$243,13,0),0)</f>
        <v>6</v>
      </c>
      <c r="I322" s="2" t="n">
        <f aca="false">IFERROR(VLOOKUP(A322,'ODI Players'!B$3:R$243,16,0),0)</f>
        <v>0</v>
      </c>
      <c r="J322" s="2" t="n">
        <f aca="false">IFERROR(VLOOKUP(A322,'T20 Players'!B$3:Q$94,4,0),0)</f>
        <v>0</v>
      </c>
      <c r="K322" s="3" t="n">
        <f aca="false">IFERROR(VLOOKUP(A322,'T20 Players'!B$3:Q$94,5,0),0)</f>
        <v>0</v>
      </c>
      <c r="L322" s="2" t="n">
        <f aca="false">IFERROR(VLOOKUP(A322,'T20 Players'!B$3:Q$94,11,0),0)</f>
        <v>0</v>
      </c>
      <c r="M322" s="3" t="n">
        <f aca="false">IFERROR(VLOOKUP(A322,'T20 Players'!B$3:Q$94,14,0),0)</f>
        <v>0</v>
      </c>
      <c r="N322" s="2" t="n">
        <f aca="false">B322+F322+J322</f>
        <v>3</v>
      </c>
      <c r="O322" s="2" t="n">
        <f aca="false">C322+G322+K322</f>
        <v>0</v>
      </c>
      <c r="P322" s="2" t="n">
        <f aca="false">D322+H322+L322</f>
        <v>6</v>
      </c>
      <c r="Q322" s="2" t="n">
        <f aca="false">E322+I322+M322</f>
        <v>0</v>
      </c>
      <c r="R322" s="2" t="n">
        <f aca="false">SUM(O322:Q322)</f>
        <v>6</v>
      </c>
    </row>
    <row r="323" customFormat="false" ht="13.8" hidden="false" customHeight="false" outlineLevel="0" collapsed="false">
      <c r="A323" s="2" t="s">
        <v>339</v>
      </c>
      <c r="B323" s="2" t="n">
        <f aca="false">IFERROR(VLOOKUP(A323,'Test Players'!B$3:$O653,4,0),0)</f>
        <v>4</v>
      </c>
      <c r="C323" s="2" t="n">
        <f aca="false">IFERROR(VLOOKUP(A323,'Test Players'!B$3:$O653,5,0),0)</f>
        <v>13</v>
      </c>
      <c r="D323" s="2" t="n">
        <f aca="false">IFERROR(VLOOKUP(A323,'Test Players'!B$3:$O653,9,0),0)</f>
        <v>5</v>
      </c>
      <c r="E323" s="2" t="n">
        <f aca="false">IFERROR(VLOOKUP(A323,'Test Players'!B$3:$O653,13,0),0)</f>
        <v>0</v>
      </c>
      <c r="F323" s="2" t="n">
        <f aca="false">IFERROR(VLOOKUP(A323,'ODI Players'!B$3:R$243,4,0),0)</f>
        <v>0</v>
      </c>
      <c r="G323" s="2" t="n">
        <f aca="false">IFERROR(VLOOKUP(A323,'ODI Players'!B$3:R$243,7,0),0)</f>
        <v>0</v>
      </c>
      <c r="H323" s="2" t="n">
        <f aca="false">IFERROR(VLOOKUP(A323,'ODI Players'!B$3:R$243,13,0),0)</f>
        <v>0</v>
      </c>
      <c r="I323" s="2" t="n">
        <f aca="false">IFERROR(VLOOKUP(A323,'ODI Players'!B$3:R$243,16,0),0)</f>
        <v>0</v>
      </c>
      <c r="J323" s="2" t="n">
        <f aca="false">IFERROR(VLOOKUP(A323,'T20 Players'!B$3:Q$94,4,0),0)</f>
        <v>0</v>
      </c>
      <c r="K323" s="3" t="n">
        <f aca="false">IFERROR(VLOOKUP(A323,'T20 Players'!B$3:Q$94,5,0),0)</f>
        <v>0</v>
      </c>
      <c r="L323" s="2" t="n">
        <f aca="false">IFERROR(VLOOKUP(A323,'T20 Players'!B$3:Q$94,11,0),0)</f>
        <v>0</v>
      </c>
      <c r="M323" s="3" t="n">
        <f aca="false">IFERROR(VLOOKUP(A323,'T20 Players'!B$3:Q$94,14,0),0)</f>
        <v>0</v>
      </c>
      <c r="N323" s="2" t="n">
        <f aca="false">B323+F323+J323</f>
        <v>4</v>
      </c>
      <c r="O323" s="2" t="n">
        <f aca="false">C323+G323+K323</f>
        <v>13</v>
      </c>
      <c r="P323" s="2" t="n">
        <f aca="false">D323+H323+L323</f>
        <v>5</v>
      </c>
      <c r="Q323" s="2" t="n">
        <f aca="false">E323+I323+M323</f>
        <v>0</v>
      </c>
      <c r="R323" s="2" t="n">
        <f aca="false">SUM(O323:Q323)</f>
        <v>18</v>
      </c>
    </row>
    <row r="324" customFormat="false" ht="13.8" hidden="false" customHeight="false" outlineLevel="0" collapsed="false">
      <c r="A324" s="2" t="s">
        <v>340</v>
      </c>
      <c r="B324" s="2" t="n">
        <f aca="false">IFERROR(VLOOKUP(A324,'Test Players'!B$3:$O621,4,0),0)</f>
        <v>1</v>
      </c>
      <c r="C324" s="2" t="n">
        <f aca="false">IFERROR(VLOOKUP(A324,'Test Players'!B$3:$O621,5,0),0)</f>
        <v>13</v>
      </c>
      <c r="D324" s="2" t="n">
        <f aca="false">IFERROR(VLOOKUP(A324,'Test Players'!B$3:$O621,9,0),0)</f>
        <v>5</v>
      </c>
      <c r="E324" s="2" t="n">
        <f aca="false">IFERROR(VLOOKUP(A324,'Test Players'!B$3:$O621,13,0),0)</f>
        <v>0</v>
      </c>
      <c r="F324" s="2" t="n">
        <f aca="false">IFERROR(VLOOKUP(A324,'ODI Players'!B$3:R$243,4,0),0)</f>
        <v>0</v>
      </c>
      <c r="G324" s="2" t="n">
        <f aca="false">IFERROR(VLOOKUP(A324,'ODI Players'!B$3:R$243,7,0),0)</f>
        <v>0</v>
      </c>
      <c r="H324" s="2" t="n">
        <f aca="false">IFERROR(VLOOKUP(A324,'ODI Players'!B$3:R$243,13,0),0)</f>
        <v>0</v>
      </c>
      <c r="I324" s="2" t="n">
        <f aca="false">IFERROR(VLOOKUP(A324,'ODI Players'!B$3:R$243,16,0),0)</f>
        <v>0</v>
      </c>
      <c r="J324" s="2" t="n">
        <f aca="false">IFERROR(VLOOKUP(A324,'T20 Players'!B$3:Q$94,4,0),0)</f>
        <v>0</v>
      </c>
      <c r="K324" s="3" t="n">
        <f aca="false">IFERROR(VLOOKUP(A324,'T20 Players'!B$3:Q$94,5,0),0)</f>
        <v>0</v>
      </c>
      <c r="L324" s="2" t="n">
        <f aca="false">IFERROR(VLOOKUP(A324,'T20 Players'!B$3:Q$94,11,0),0)</f>
        <v>0</v>
      </c>
      <c r="M324" s="3" t="n">
        <f aca="false">IFERROR(VLOOKUP(A324,'T20 Players'!B$3:Q$94,14,0),0)</f>
        <v>0</v>
      </c>
      <c r="N324" s="2" t="n">
        <f aca="false">B324+F324+J324</f>
        <v>1</v>
      </c>
      <c r="O324" s="2" t="n">
        <f aca="false">C324+G324+K324</f>
        <v>13</v>
      </c>
      <c r="P324" s="2" t="n">
        <f aca="false">D324+H324+L324</f>
        <v>5</v>
      </c>
      <c r="Q324" s="2" t="n">
        <f aca="false">E324+I324+M324</f>
        <v>0</v>
      </c>
      <c r="R324" s="2" t="n">
        <f aca="false">SUM(O324:Q324)</f>
        <v>18</v>
      </c>
    </row>
    <row r="325" customFormat="false" ht="13.8" hidden="false" customHeight="false" outlineLevel="0" collapsed="false">
      <c r="A325" s="2" t="s">
        <v>341</v>
      </c>
      <c r="B325" s="2" t="n">
        <f aca="false">IFERROR(VLOOKUP(A325,'Test Players'!B$3:$O648,4,0),0)</f>
        <v>2</v>
      </c>
      <c r="C325" s="2" t="n">
        <f aca="false">IFERROR(VLOOKUP(A325,'Test Players'!B$3:$O648,5,0),0)</f>
        <v>0</v>
      </c>
      <c r="D325" s="2" t="n">
        <f aca="false">IFERROR(VLOOKUP(A325,'Test Players'!B$3:$O648,9,0),0)</f>
        <v>0</v>
      </c>
      <c r="E325" s="2" t="n">
        <f aca="false">IFERROR(VLOOKUP(A325,'Test Players'!B$3:$O648,13,0),0)</f>
        <v>0</v>
      </c>
      <c r="F325" s="2" t="n">
        <f aca="false">IFERROR(VLOOKUP(A325,'ODI Players'!B$3:R$243,4,0),0)</f>
        <v>4</v>
      </c>
      <c r="G325" s="2" t="n">
        <f aca="false">IFERROR(VLOOKUP(A325,'ODI Players'!B$3:R$243,7,0),0)</f>
        <v>0</v>
      </c>
      <c r="H325" s="2" t="n">
        <f aca="false">IFERROR(VLOOKUP(A325,'ODI Players'!B$3:R$243,13,0),0)</f>
        <v>5</v>
      </c>
      <c r="I325" s="2" t="n">
        <f aca="false">IFERROR(VLOOKUP(A325,'ODI Players'!B$3:R$243,16,0),0)</f>
        <v>0</v>
      </c>
      <c r="J325" s="2" t="n">
        <f aca="false">IFERROR(VLOOKUP(A325,'T20 Players'!B$3:Q$94,4,0),0)</f>
        <v>0</v>
      </c>
      <c r="K325" s="3" t="n">
        <f aca="false">IFERROR(VLOOKUP(A325,'T20 Players'!B$3:Q$94,5,0),0)</f>
        <v>0</v>
      </c>
      <c r="L325" s="2" t="n">
        <f aca="false">IFERROR(VLOOKUP(A325,'T20 Players'!B$3:Q$94,11,0),0)</f>
        <v>0</v>
      </c>
      <c r="M325" s="3" t="n">
        <f aca="false">IFERROR(VLOOKUP(A325,'T20 Players'!B$3:Q$94,14,0),0)</f>
        <v>0</v>
      </c>
      <c r="N325" s="2" t="n">
        <f aca="false">B325+F325+J325</f>
        <v>6</v>
      </c>
      <c r="O325" s="2" t="n">
        <f aca="false">C325+G325+K325</f>
        <v>0</v>
      </c>
      <c r="P325" s="2" t="n">
        <f aca="false">D325+H325+L325</f>
        <v>5</v>
      </c>
      <c r="Q325" s="2" t="n">
        <f aca="false">E325+I325+M325</f>
        <v>0</v>
      </c>
      <c r="R325" s="2" t="n">
        <f aca="false">SUM(O325:Q325)</f>
        <v>5</v>
      </c>
    </row>
    <row r="326" customFormat="false" ht="13.8" hidden="false" customHeight="false" outlineLevel="0" collapsed="false">
      <c r="A326" s="2" t="s">
        <v>342</v>
      </c>
      <c r="B326" s="2" t="n">
        <f aca="false">IFERROR(VLOOKUP(A326,'Test Players'!B$3:$O356,4,0),0)</f>
        <v>0</v>
      </c>
      <c r="C326" s="2" t="n">
        <f aca="false">IFERROR(VLOOKUP(A326,'Test Players'!B$3:$O356,5,0),0)</f>
        <v>0</v>
      </c>
      <c r="D326" s="2" t="n">
        <f aca="false">IFERROR(VLOOKUP(A326,'Test Players'!B$3:$O356,9,0),0)</f>
        <v>0</v>
      </c>
      <c r="E326" s="2" t="n">
        <f aca="false">IFERROR(VLOOKUP(A326,'Test Players'!B$3:$O356,13,0),0)</f>
        <v>0</v>
      </c>
      <c r="F326" s="2" t="n">
        <f aca="false">IFERROR(VLOOKUP(A326,'ODI Players'!B$3:R$243,4,0),0)</f>
        <v>2</v>
      </c>
      <c r="G326" s="2" t="n">
        <f aca="false">IFERROR(VLOOKUP(A326,'ODI Players'!B$3:R$243,7,0),0)</f>
        <v>0</v>
      </c>
      <c r="H326" s="2" t="n">
        <f aca="false">IFERROR(VLOOKUP(A326,'ODI Players'!B$3:R$243,13,0),0)</f>
        <v>5</v>
      </c>
      <c r="I326" s="2" t="n">
        <f aca="false">IFERROR(VLOOKUP(A326,'ODI Players'!B$3:R$243,16,0),0)</f>
        <v>0</v>
      </c>
      <c r="J326" s="2" t="n">
        <f aca="false">IFERROR(VLOOKUP(A326,'T20 Players'!B$3:Q$94,4,0),0)</f>
        <v>0</v>
      </c>
      <c r="K326" s="3" t="n">
        <f aca="false">IFERROR(VLOOKUP(A326,'T20 Players'!B$3:Q$94,5,0),0)</f>
        <v>0</v>
      </c>
      <c r="L326" s="2" t="n">
        <f aca="false">IFERROR(VLOOKUP(A326,'T20 Players'!B$3:Q$94,11,0),0)</f>
        <v>0</v>
      </c>
      <c r="M326" s="3" t="n">
        <f aca="false">IFERROR(VLOOKUP(A326,'T20 Players'!B$3:Q$94,14,0),0)</f>
        <v>0</v>
      </c>
      <c r="N326" s="2" t="n">
        <f aca="false">B326+F326+J326</f>
        <v>2</v>
      </c>
      <c r="O326" s="2" t="n">
        <f aca="false">C326+G326+K326</f>
        <v>0</v>
      </c>
      <c r="P326" s="2" t="n">
        <f aca="false">D326+H326+L326</f>
        <v>5</v>
      </c>
      <c r="Q326" s="2" t="n">
        <f aca="false">E326+I326+M326</f>
        <v>0</v>
      </c>
      <c r="R326" s="2" t="n">
        <f aca="false">SUM(O326:Q326)</f>
        <v>5</v>
      </c>
    </row>
    <row r="327" customFormat="false" ht="13.8" hidden="false" customHeight="false" outlineLevel="0" collapsed="false">
      <c r="A327" s="2" t="s">
        <v>343</v>
      </c>
      <c r="B327" s="2" t="n">
        <f aca="false">IFERROR(VLOOKUP(A327,'Test Players'!B$3:$O534,4,0),0)</f>
        <v>2</v>
      </c>
      <c r="C327" s="2" t="n">
        <f aca="false">IFERROR(VLOOKUP(A327,'Test Players'!B$3:$O534,5,0),0)</f>
        <v>30</v>
      </c>
      <c r="D327" s="2" t="n">
        <f aca="false">IFERROR(VLOOKUP(A327,'Test Players'!B$3:$O534,9,0),0)</f>
        <v>4</v>
      </c>
      <c r="E327" s="2" t="n">
        <f aca="false">IFERROR(VLOOKUP(A327,'Test Players'!B$3:$O534,13,0),0)</f>
        <v>0</v>
      </c>
      <c r="F327" s="2" t="n">
        <f aca="false">IFERROR(VLOOKUP(A327,'ODI Players'!B$3:R$243,4,0),0)</f>
        <v>0</v>
      </c>
      <c r="G327" s="2" t="n">
        <f aca="false">IFERROR(VLOOKUP(A327,'ODI Players'!B$3:R$243,7,0),0)</f>
        <v>0</v>
      </c>
      <c r="H327" s="2" t="n">
        <f aca="false">IFERROR(VLOOKUP(A327,'ODI Players'!B$3:R$243,13,0),0)</f>
        <v>0</v>
      </c>
      <c r="I327" s="2" t="n">
        <f aca="false">IFERROR(VLOOKUP(A327,'ODI Players'!B$3:R$243,16,0),0)</f>
        <v>0</v>
      </c>
      <c r="J327" s="2" t="n">
        <f aca="false">IFERROR(VLOOKUP(A327,'T20 Players'!B$3:Q$94,4,0),0)</f>
        <v>0</v>
      </c>
      <c r="K327" s="3" t="n">
        <f aca="false">IFERROR(VLOOKUP(A327,'T20 Players'!B$3:Q$94,5,0),0)</f>
        <v>0</v>
      </c>
      <c r="L327" s="2" t="n">
        <f aca="false">IFERROR(VLOOKUP(A327,'T20 Players'!B$3:Q$94,11,0),0)</f>
        <v>0</v>
      </c>
      <c r="M327" s="3" t="n">
        <f aca="false">IFERROR(VLOOKUP(A327,'T20 Players'!B$3:Q$94,14,0),0)</f>
        <v>0</v>
      </c>
      <c r="N327" s="2" t="n">
        <f aca="false">B327+F327+J327</f>
        <v>2</v>
      </c>
      <c r="O327" s="2" t="n">
        <f aca="false">C327+G327+K327</f>
        <v>30</v>
      </c>
      <c r="P327" s="2" t="n">
        <f aca="false">D327+H327+L327</f>
        <v>4</v>
      </c>
      <c r="Q327" s="2" t="n">
        <f aca="false">E327+I327+M327</f>
        <v>0</v>
      </c>
      <c r="R327" s="2" t="n">
        <f aca="false">SUM(O327:Q327)</f>
        <v>34</v>
      </c>
    </row>
    <row r="328" customFormat="false" ht="13.8" hidden="false" customHeight="false" outlineLevel="0" collapsed="false">
      <c r="A328" s="2" t="s">
        <v>344</v>
      </c>
      <c r="B328" s="2" t="n">
        <f aca="false">IFERROR(VLOOKUP(A328,'Test Players'!B$3:$O539,4,0),0)</f>
        <v>0</v>
      </c>
      <c r="C328" s="2" t="n">
        <f aca="false">IFERROR(VLOOKUP(A328,'Test Players'!B$3:$O539,5,0),0)</f>
        <v>0</v>
      </c>
      <c r="D328" s="2" t="n">
        <f aca="false">IFERROR(VLOOKUP(A328,'Test Players'!B$3:$O539,9,0),0)</f>
        <v>0</v>
      </c>
      <c r="E328" s="2" t="n">
        <f aca="false">IFERROR(VLOOKUP(A328,'Test Players'!B$3:$O539,13,0),0)</f>
        <v>0</v>
      </c>
      <c r="F328" s="2" t="n">
        <f aca="false">IFERROR(VLOOKUP(A328,'ODI Players'!B$3:R$243,4,0),0)</f>
        <v>4</v>
      </c>
      <c r="G328" s="2" t="n">
        <f aca="false">IFERROR(VLOOKUP(A328,'ODI Players'!B$3:R$243,7,0),0)</f>
        <v>9</v>
      </c>
      <c r="H328" s="2" t="n">
        <f aca="false">IFERROR(VLOOKUP(A328,'ODI Players'!B$3:R$243,13,0),0)</f>
        <v>4</v>
      </c>
      <c r="I328" s="2" t="n">
        <f aca="false">IFERROR(VLOOKUP(A328,'ODI Players'!B$3:R$243,16,0),0)</f>
        <v>0</v>
      </c>
      <c r="J328" s="2" t="n">
        <f aca="false">IFERROR(VLOOKUP(A328,'T20 Players'!B$3:Q$94,4,0),0)</f>
        <v>0</v>
      </c>
      <c r="K328" s="3" t="n">
        <f aca="false">IFERROR(VLOOKUP(A328,'T20 Players'!B$3:Q$94,5,0),0)</f>
        <v>0</v>
      </c>
      <c r="L328" s="2" t="n">
        <f aca="false">IFERROR(VLOOKUP(A328,'T20 Players'!B$3:Q$94,11,0),0)</f>
        <v>0</v>
      </c>
      <c r="M328" s="3" t="n">
        <f aca="false">IFERROR(VLOOKUP(A328,'T20 Players'!B$3:Q$94,14,0),0)</f>
        <v>0</v>
      </c>
      <c r="N328" s="2" t="n">
        <f aca="false">B328+F328+J328</f>
        <v>4</v>
      </c>
      <c r="O328" s="2" t="n">
        <f aca="false">C328+G328+K328</f>
        <v>9</v>
      </c>
      <c r="P328" s="2" t="n">
        <f aca="false">D328+H328+L328</f>
        <v>4</v>
      </c>
      <c r="Q328" s="2" t="n">
        <f aca="false">E328+I328+M328</f>
        <v>0</v>
      </c>
      <c r="R328" s="2" t="n">
        <f aca="false">SUM(O328:Q328)</f>
        <v>13</v>
      </c>
    </row>
    <row r="329" customFormat="false" ht="13.8" hidden="false" customHeight="false" outlineLevel="0" collapsed="false">
      <c r="A329" s="2" t="s">
        <v>345</v>
      </c>
      <c r="B329" s="2" t="n">
        <f aca="false">IFERROR(VLOOKUP(A329,'Test Players'!B$3:$O563,4,0),0)</f>
        <v>2</v>
      </c>
      <c r="C329" s="2" t="n">
        <f aca="false">IFERROR(VLOOKUP(A329,'Test Players'!B$3:$O563,5,0),0)</f>
        <v>6</v>
      </c>
      <c r="D329" s="2" t="n">
        <f aca="false">IFERROR(VLOOKUP(A329,'Test Players'!B$3:$O563,9,0),0)</f>
        <v>4</v>
      </c>
      <c r="E329" s="2" t="n">
        <f aca="false">IFERROR(VLOOKUP(A329,'Test Players'!B$3:$O563,13,0),0)</f>
        <v>0</v>
      </c>
      <c r="F329" s="2" t="n">
        <f aca="false">IFERROR(VLOOKUP(A329,'ODI Players'!B$3:R$243,4,0),0)</f>
        <v>0</v>
      </c>
      <c r="G329" s="2" t="n">
        <f aca="false">IFERROR(VLOOKUP(A329,'ODI Players'!B$3:R$243,7,0),0)</f>
        <v>0</v>
      </c>
      <c r="H329" s="2" t="n">
        <f aca="false">IFERROR(VLOOKUP(A329,'ODI Players'!B$3:R$243,13,0),0)</f>
        <v>0</v>
      </c>
      <c r="I329" s="2" t="n">
        <f aca="false">IFERROR(VLOOKUP(A329,'ODI Players'!B$3:R$243,16,0),0)</f>
        <v>0</v>
      </c>
      <c r="J329" s="2" t="n">
        <f aca="false">IFERROR(VLOOKUP(A329,'T20 Players'!B$3:Q$94,4,0),0)</f>
        <v>0</v>
      </c>
      <c r="K329" s="3" t="n">
        <f aca="false">IFERROR(VLOOKUP(A329,'T20 Players'!B$3:Q$94,5,0),0)</f>
        <v>0</v>
      </c>
      <c r="L329" s="2" t="n">
        <f aca="false">IFERROR(VLOOKUP(A329,'T20 Players'!B$3:Q$94,11,0),0)</f>
        <v>0</v>
      </c>
      <c r="M329" s="3" t="n">
        <f aca="false">IFERROR(VLOOKUP(A329,'T20 Players'!B$3:Q$94,14,0),0)</f>
        <v>0</v>
      </c>
      <c r="N329" s="2" t="n">
        <f aca="false">B329+F329+J329</f>
        <v>2</v>
      </c>
      <c r="O329" s="2" t="n">
        <f aca="false">C329+G329+K329</f>
        <v>6</v>
      </c>
      <c r="P329" s="2" t="n">
        <f aca="false">D329+H329+L329</f>
        <v>4</v>
      </c>
      <c r="Q329" s="2" t="n">
        <f aca="false">E329+I329+M329</f>
        <v>0</v>
      </c>
      <c r="R329" s="2" t="n">
        <f aca="false">SUM(O329:Q329)</f>
        <v>10</v>
      </c>
    </row>
    <row r="330" customFormat="false" ht="13.8" hidden="false" customHeight="false" outlineLevel="0" collapsed="false">
      <c r="A330" s="2" t="s">
        <v>346</v>
      </c>
      <c r="B330" s="2" t="n">
        <f aca="false">IFERROR(VLOOKUP(A330,'Test Players'!B$3:$O396,4,0),0)</f>
        <v>9</v>
      </c>
      <c r="C330" s="2" t="n">
        <f aca="false">IFERROR(VLOOKUP(A330,'Test Players'!B$3:$O396,5,0),0)</f>
        <v>208</v>
      </c>
      <c r="D330" s="2" t="n">
        <f aca="false">IFERROR(VLOOKUP(A330,'Test Players'!B$3:$O396,9,0),0)</f>
        <v>3</v>
      </c>
      <c r="E330" s="2" t="n">
        <f aca="false">IFERROR(VLOOKUP(A330,'Test Players'!B$3:$O396,13,0),0)</f>
        <v>0</v>
      </c>
      <c r="F330" s="2" t="n">
        <f aca="false">IFERROR(VLOOKUP(A330,'ODI Players'!B$3:R$243,4,0),0)</f>
        <v>0</v>
      </c>
      <c r="G330" s="2" t="n">
        <f aca="false">IFERROR(VLOOKUP(A330,'ODI Players'!B$3:R$243,7,0),0)</f>
        <v>0</v>
      </c>
      <c r="H330" s="2" t="n">
        <f aca="false">IFERROR(VLOOKUP(A330,'ODI Players'!B$3:R$243,13,0),0)</f>
        <v>0</v>
      </c>
      <c r="I330" s="2" t="n">
        <f aca="false">IFERROR(VLOOKUP(A330,'ODI Players'!B$3:R$243,16,0),0)</f>
        <v>0</v>
      </c>
      <c r="J330" s="2" t="n">
        <f aca="false">IFERROR(VLOOKUP(A330,'T20 Players'!B$3:Q$94,4,0),0)</f>
        <v>0</v>
      </c>
      <c r="K330" s="3" t="n">
        <f aca="false">IFERROR(VLOOKUP(A330,'T20 Players'!B$3:Q$94,5,0),0)</f>
        <v>0</v>
      </c>
      <c r="L330" s="2" t="n">
        <f aca="false">IFERROR(VLOOKUP(A330,'T20 Players'!B$3:Q$94,11,0),0)</f>
        <v>0</v>
      </c>
      <c r="M330" s="3" t="n">
        <f aca="false">IFERROR(VLOOKUP(A330,'T20 Players'!B$3:Q$94,14,0),0)</f>
        <v>0</v>
      </c>
      <c r="N330" s="2" t="n">
        <f aca="false">B330+F330+J330</f>
        <v>9</v>
      </c>
      <c r="O330" s="2" t="n">
        <f aca="false">C330+G330+K330</f>
        <v>208</v>
      </c>
      <c r="P330" s="2" t="n">
        <f aca="false">D330+H330+L330</f>
        <v>3</v>
      </c>
      <c r="Q330" s="2" t="n">
        <f aca="false">E330+I330+M330</f>
        <v>0</v>
      </c>
      <c r="R330" s="2" t="n">
        <f aca="false">SUM(O330:Q330)</f>
        <v>211</v>
      </c>
    </row>
    <row r="331" customFormat="false" ht="13.8" hidden="false" customHeight="false" outlineLevel="0" collapsed="false">
      <c r="A331" s="2" t="s">
        <v>347</v>
      </c>
      <c r="B331" s="2" t="n">
        <f aca="false">IFERROR(VLOOKUP(A331,'Test Players'!B$3:$O376,4,0),0)</f>
        <v>3</v>
      </c>
      <c r="C331" s="2" t="n">
        <f aca="false">IFERROR(VLOOKUP(A331,'Test Players'!B$3:$O376,5,0),0)</f>
        <v>28</v>
      </c>
      <c r="D331" s="2" t="n">
        <f aca="false">IFERROR(VLOOKUP(A331,'Test Players'!B$3:$O376,9,0),0)</f>
        <v>3</v>
      </c>
      <c r="E331" s="2" t="n">
        <f aca="false">IFERROR(VLOOKUP(A331,'Test Players'!B$3:$O376,13,0),0)</f>
        <v>0</v>
      </c>
      <c r="F331" s="2" t="n">
        <f aca="false">IFERROR(VLOOKUP(A331,'ODI Players'!B$3:R$243,4,0),0)</f>
        <v>0</v>
      </c>
      <c r="G331" s="2" t="n">
        <f aca="false">IFERROR(VLOOKUP(A331,'ODI Players'!B$3:R$243,7,0),0)</f>
        <v>0</v>
      </c>
      <c r="H331" s="2" t="n">
        <f aca="false">IFERROR(VLOOKUP(A331,'ODI Players'!B$3:R$243,13,0),0)</f>
        <v>0</v>
      </c>
      <c r="I331" s="2" t="n">
        <f aca="false">IFERROR(VLOOKUP(A331,'ODI Players'!B$3:R$243,16,0),0)</f>
        <v>0</v>
      </c>
      <c r="J331" s="2" t="n">
        <f aca="false">IFERROR(VLOOKUP(A331,'T20 Players'!B$3:Q$94,4,0),0)</f>
        <v>0</v>
      </c>
      <c r="K331" s="3" t="n">
        <f aca="false">IFERROR(VLOOKUP(A331,'T20 Players'!B$3:Q$94,5,0),0)</f>
        <v>0</v>
      </c>
      <c r="L331" s="2" t="n">
        <f aca="false">IFERROR(VLOOKUP(A331,'T20 Players'!B$3:Q$94,11,0),0)</f>
        <v>0</v>
      </c>
      <c r="M331" s="3" t="n">
        <f aca="false">IFERROR(VLOOKUP(A331,'T20 Players'!B$3:Q$94,14,0),0)</f>
        <v>0</v>
      </c>
      <c r="N331" s="2" t="n">
        <f aca="false">B331+F331+J331</f>
        <v>3</v>
      </c>
      <c r="O331" s="2" t="n">
        <f aca="false">C331+G331+K331</f>
        <v>28</v>
      </c>
      <c r="P331" s="2" t="n">
        <f aca="false">D331+H331+L331</f>
        <v>3</v>
      </c>
      <c r="Q331" s="2" t="n">
        <f aca="false">E331+I331+M331</f>
        <v>0</v>
      </c>
      <c r="R331" s="2" t="n">
        <f aca="false">SUM(O331:Q331)</f>
        <v>31</v>
      </c>
    </row>
    <row r="332" customFormat="false" ht="13.8" hidden="false" customHeight="false" outlineLevel="0" collapsed="false">
      <c r="A332" s="2" t="s">
        <v>348</v>
      </c>
      <c r="B332" s="2" t="n">
        <f aca="false">IFERROR(VLOOKUP(A332,'Test Players'!B$3:$O656,4,0),0)</f>
        <v>2</v>
      </c>
      <c r="C332" s="2" t="n">
        <f aca="false">IFERROR(VLOOKUP(A332,'Test Players'!B$3:$O656,5,0),0)</f>
        <v>11</v>
      </c>
      <c r="D332" s="2" t="n">
        <f aca="false">IFERROR(VLOOKUP(A332,'Test Players'!B$3:$O656,9,0),0)</f>
        <v>3</v>
      </c>
      <c r="E332" s="2" t="n">
        <f aca="false">IFERROR(VLOOKUP(A332,'Test Players'!B$3:$O656,13,0),0)</f>
        <v>0</v>
      </c>
      <c r="F332" s="2" t="n">
        <f aca="false">IFERROR(VLOOKUP(A332,'ODI Players'!B$3:R$243,4,0),0)</f>
        <v>0</v>
      </c>
      <c r="G332" s="2" t="n">
        <f aca="false">IFERROR(VLOOKUP(A332,'ODI Players'!B$3:R$243,7,0),0)</f>
        <v>0</v>
      </c>
      <c r="H332" s="2" t="n">
        <f aca="false">IFERROR(VLOOKUP(A332,'ODI Players'!B$3:R$243,13,0),0)</f>
        <v>0</v>
      </c>
      <c r="I332" s="2" t="n">
        <f aca="false">IFERROR(VLOOKUP(A332,'ODI Players'!B$3:R$243,16,0),0)</f>
        <v>0</v>
      </c>
      <c r="J332" s="2" t="n">
        <f aca="false">IFERROR(VLOOKUP(A332,'T20 Players'!B$3:Q$94,4,0),0)</f>
        <v>0</v>
      </c>
      <c r="K332" s="3" t="n">
        <f aca="false">IFERROR(VLOOKUP(A332,'T20 Players'!B$3:Q$94,5,0),0)</f>
        <v>0</v>
      </c>
      <c r="L332" s="2" t="n">
        <f aca="false">IFERROR(VLOOKUP(A332,'T20 Players'!B$3:Q$94,11,0),0)</f>
        <v>0</v>
      </c>
      <c r="M332" s="3" t="n">
        <f aca="false">IFERROR(VLOOKUP(A332,'T20 Players'!B$3:Q$94,14,0),0)</f>
        <v>0</v>
      </c>
      <c r="N332" s="2" t="n">
        <f aca="false">B332+F332+J332</f>
        <v>2</v>
      </c>
      <c r="O332" s="2" t="n">
        <f aca="false">C332+G332+K332</f>
        <v>11</v>
      </c>
      <c r="P332" s="2" t="n">
        <f aca="false">D332+H332+L332</f>
        <v>3</v>
      </c>
      <c r="Q332" s="2" t="n">
        <f aca="false">E332+I332+M332</f>
        <v>0</v>
      </c>
      <c r="R332" s="2" t="n">
        <f aca="false">SUM(O332:Q332)</f>
        <v>14</v>
      </c>
    </row>
    <row r="333" customFormat="false" ht="13.8" hidden="false" customHeight="false" outlineLevel="0" collapsed="false">
      <c r="A333" s="2" t="s">
        <v>349</v>
      </c>
      <c r="B333" s="2" t="n">
        <f aca="false">IFERROR(VLOOKUP(A333,'Test Players'!B$3:$O404,4,0),0)</f>
        <v>2</v>
      </c>
      <c r="C333" s="2" t="n">
        <f aca="false">IFERROR(VLOOKUP(A333,'Test Players'!B$3:$O404,5,0),0)</f>
        <v>8</v>
      </c>
      <c r="D333" s="2" t="n">
        <f aca="false">IFERROR(VLOOKUP(A333,'Test Players'!B$3:$O404,9,0),0)</f>
        <v>3</v>
      </c>
      <c r="E333" s="2" t="n">
        <f aca="false">IFERROR(VLOOKUP(A333,'Test Players'!B$3:$O404,13,0),0)</f>
        <v>0</v>
      </c>
      <c r="F333" s="2" t="n">
        <f aca="false">IFERROR(VLOOKUP(A333,'ODI Players'!B$3:R$243,4,0),0)</f>
        <v>0</v>
      </c>
      <c r="G333" s="2" t="n">
        <f aca="false">IFERROR(VLOOKUP(A333,'ODI Players'!B$3:R$243,7,0),0)</f>
        <v>0</v>
      </c>
      <c r="H333" s="2" t="n">
        <f aca="false">IFERROR(VLOOKUP(A333,'ODI Players'!B$3:R$243,13,0),0)</f>
        <v>0</v>
      </c>
      <c r="I333" s="2" t="n">
        <f aca="false">IFERROR(VLOOKUP(A333,'ODI Players'!B$3:R$243,16,0),0)</f>
        <v>0</v>
      </c>
      <c r="J333" s="2" t="n">
        <f aca="false">IFERROR(VLOOKUP(A333,'T20 Players'!B$3:Q$94,4,0),0)</f>
        <v>0</v>
      </c>
      <c r="K333" s="3" t="n">
        <f aca="false">IFERROR(VLOOKUP(A333,'T20 Players'!B$3:Q$94,5,0),0)</f>
        <v>0</v>
      </c>
      <c r="L333" s="2" t="n">
        <f aca="false">IFERROR(VLOOKUP(A333,'T20 Players'!B$3:Q$94,11,0),0)</f>
        <v>0</v>
      </c>
      <c r="M333" s="3" t="n">
        <f aca="false">IFERROR(VLOOKUP(A333,'T20 Players'!B$3:Q$94,14,0),0)</f>
        <v>0</v>
      </c>
      <c r="N333" s="2" t="n">
        <f aca="false">B333+F333+J333</f>
        <v>2</v>
      </c>
      <c r="O333" s="2" t="n">
        <f aca="false">C333+G333+K333</f>
        <v>8</v>
      </c>
      <c r="P333" s="2" t="n">
        <f aca="false">D333+H333+L333</f>
        <v>3</v>
      </c>
      <c r="Q333" s="2" t="n">
        <f aca="false">E333+I333+M333</f>
        <v>0</v>
      </c>
      <c r="R333" s="2" t="n">
        <f aca="false">SUM(O333:Q333)</f>
        <v>11</v>
      </c>
    </row>
    <row r="334" customFormat="false" ht="13.8" hidden="false" customHeight="false" outlineLevel="0" collapsed="false">
      <c r="A334" s="2" t="s">
        <v>350</v>
      </c>
      <c r="B334" s="2" t="n">
        <f aca="false">IFERROR(VLOOKUP(A334,'Test Players'!B$3:$O616,4,0),0)</f>
        <v>1</v>
      </c>
      <c r="C334" s="2" t="n">
        <f aca="false">IFERROR(VLOOKUP(A334,'Test Players'!B$3:$O616,5,0),0)</f>
        <v>7</v>
      </c>
      <c r="D334" s="2" t="n">
        <f aca="false">IFERROR(VLOOKUP(A334,'Test Players'!B$3:$O616,9,0),0)</f>
        <v>3</v>
      </c>
      <c r="E334" s="2" t="n">
        <f aca="false">IFERROR(VLOOKUP(A334,'Test Players'!B$3:$O616,13,0),0)</f>
        <v>0</v>
      </c>
      <c r="F334" s="2" t="n">
        <f aca="false">IFERROR(VLOOKUP(A334,'ODI Players'!B$3:R$243,4,0),0)</f>
        <v>0</v>
      </c>
      <c r="G334" s="2" t="n">
        <f aca="false">IFERROR(VLOOKUP(A334,'ODI Players'!B$3:R$243,7,0),0)</f>
        <v>0</v>
      </c>
      <c r="H334" s="2" t="n">
        <f aca="false">IFERROR(VLOOKUP(A334,'ODI Players'!B$3:R$243,13,0),0)</f>
        <v>0</v>
      </c>
      <c r="I334" s="2" t="n">
        <f aca="false">IFERROR(VLOOKUP(A334,'ODI Players'!B$3:R$243,16,0),0)</f>
        <v>0</v>
      </c>
      <c r="J334" s="2" t="n">
        <f aca="false">IFERROR(VLOOKUP(A334,'T20 Players'!B$3:Q$94,4,0),0)</f>
        <v>0</v>
      </c>
      <c r="K334" s="3" t="n">
        <f aca="false">IFERROR(VLOOKUP(A334,'T20 Players'!B$3:Q$94,5,0),0)</f>
        <v>0</v>
      </c>
      <c r="L334" s="2" t="n">
        <f aca="false">IFERROR(VLOOKUP(A334,'T20 Players'!B$3:Q$94,11,0),0)</f>
        <v>0</v>
      </c>
      <c r="M334" s="3" t="n">
        <f aca="false">IFERROR(VLOOKUP(A334,'T20 Players'!B$3:Q$94,14,0),0)</f>
        <v>0</v>
      </c>
      <c r="N334" s="2" t="n">
        <f aca="false">B334+F334+J334</f>
        <v>1</v>
      </c>
      <c r="O334" s="2" t="n">
        <f aca="false">C334+G334+K334</f>
        <v>7</v>
      </c>
      <c r="P334" s="2" t="n">
        <f aca="false">D334+H334+L334</f>
        <v>3</v>
      </c>
      <c r="Q334" s="2" t="n">
        <f aca="false">E334+I334+M334</f>
        <v>0</v>
      </c>
      <c r="R334" s="2" t="n">
        <f aca="false">SUM(O334:Q334)</f>
        <v>10</v>
      </c>
    </row>
    <row r="335" customFormat="false" ht="13.8" hidden="false" customHeight="false" outlineLevel="0" collapsed="false">
      <c r="A335" s="2" t="s">
        <v>351</v>
      </c>
      <c r="B335" s="2" t="n">
        <f aca="false">IFERROR(VLOOKUP(A335,'Test Players'!B$3:$O383,4,0),0)</f>
        <v>0</v>
      </c>
      <c r="C335" s="2" t="n">
        <f aca="false">IFERROR(VLOOKUP(A335,'Test Players'!B$3:$O383,5,0),0)</f>
        <v>0</v>
      </c>
      <c r="D335" s="2" t="n">
        <f aca="false">IFERROR(VLOOKUP(A335,'Test Players'!B$3:$O383,9,0),0)</f>
        <v>0</v>
      </c>
      <c r="E335" s="2" t="n">
        <f aca="false">IFERROR(VLOOKUP(A335,'Test Players'!B$3:$O383,13,0),0)</f>
        <v>0</v>
      </c>
      <c r="F335" s="2" t="n">
        <f aca="false">IFERROR(VLOOKUP(A335,'ODI Players'!B$3:R$243,4,0),0)</f>
        <v>0</v>
      </c>
      <c r="G335" s="2" t="n">
        <f aca="false">IFERROR(VLOOKUP(A335,'ODI Players'!B$3:R$243,7,0),0)</f>
        <v>0</v>
      </c>
      <c r="H335" s="2" t="n">
        <f aca="false">IFERROR(VLOOKUP(A335,'ODI Players'!B$3:R$243,13,0),0)</f>
        <v>0</v>
      </c>
      <c r="I335" s="2" t="n">
        <f aca="false">IFERROR(VLOOKUP(A335,'ODI Players'!B$3:R$243,16,0),0)</f>
        <v>0</v>
      </c>
      <c r="J335" s="2" t="n">
        <f aca="false">IFERROR(VLOOKUP(A335,'T20 Players'!B$3:Q$94,4,0),0)</f>
        <v>0</v>
      </c>
      <c r="K335" s="3" t="n">
        <f aca="false">IFERROR(VLOOKUP(A335,'T20 Players'!B$3:Q$94,5,0),0)</f>
        <v>0</v>
      </c>
      <c r="L335" s="2" t="n">
        <f aca="false">IFERROR(VLOOKUP(A335,'T20 Players'!B$3:Q$94,11,0),0)</f>
        <v>0</v>
      </c>
      <c r="M335" s="3" t="n">
        <f aca="false">IFERROR(VLOOKUP(A335,'T20 Players'!B$3:Q$94,14,0),0)</f>
        <v>0</v>
      </c>
      <c r="N335" s="2" t="n">
        <f aca="false">B335+F335+J335</f>
        <v>0</v>
      </c>
      <c r="O335" s="2" t="n">
        <f aca="false">C335+G335+K335</f>
        <v>0</v>
      </c>
      <c r="P335" s="2" t="n">
        <f aca="false">D335+H335+L335</f>
        <v>0</v>
      </c>
      <c r="Q335" s="2" t="n">
        <f aca="false">E335+I335+M335</f>
        <v>0</v>
      </c>
      <c r="R335" s="2" t="n">
        <f aca="false">SUM(O335:Q335)</f>
        <v>0</v>
      </c>
    </row>
    <row r="336" customFormat="false" ht="13.8" hidden="false" customHeight="false" outlineLevel="0" collapsed="false">
      <c r="A336" s="2" t="s">
        <v>352</v>
      </c>
      <c r="B336" s="2" t="n">
        <f aca="false">IFERROR(VLOOKUP(A336,'Test Players'!B$3:$O547,4,0),0)</f>
        <v>0</v>
      </c>
      <c r="C336" s="2" t="n">
        <f aca="false">IFERROR(VLOOKUP(A336,'Test Players'!B$3:$O547,5,0),0)</f>
        <v>0</v>
      </c>
      <c r="D336" s="2" t="n">
        <f aca="false">IFERROR(VLOOKUP(A336,'Test Players'!B$3:$O547,9,0),0)</f>
        <v>0</v>
      </c>
      <c r="E336" s="2" t="n">
        <f aca="false">IFERROR(VLOOKUP(A336,'Test Players'!B$3:$O547,13,0),0)</f>
        <v>0</v>
      </c>
      <c r="F336" s="2" t="n">
        <f aca="false">IFERROR(VLOOKUP(A336,'ODI Players'!B$3:R$243,4,0),0)</f>
        <v>1</v>
      </c>
      <c r="G336" s="2" t="n">
        <f aca="false">IFERROR(VLOOKUP(A336,'ODI Players'!B$3:R$243,7,0),0)</f>
        <v>0</v>
      </c>
      <c r="H336" s="2" t="n">
        <f aca="false">IFERROR(VLOOKUP(A336,'ODI Players'!B$3:R$243,13,0),0)</f>
        <v>2</v>
      </c>
      <c r="I336" s="2" t="n">
        <f aca="false">IFERROR(VLOOKUP(A336,'ODI Players'!B$3:R$243,16,0),0)</f>
        <v>0</v>
      </c>
      <c r="J336" s="2" t="n">
        <f aca="false">IFERROR(VLOOKUP(A336,'T20 Players'!B$3:Q$94,4,0),0)</f>
        <v>1</v>
      </c>
      <c r="K336" s="3" t="n">
        <f aca="false">IFERROR(VLOOKUP(A336,'T20 Players'!B$3:Q$94,5,0),0)</f>
        <v>5</v>
      </c>
      <c r="L336" s="2" t="n">
        <f aca="false">IFERROR(VLOOKUP(A336,'T20 Players'!B$3:Q$94,11,0),0)</f>
        <v>1</v>
      </c>
      <c r="M336" s="3" t="n">
        <f aca="false">IFERROR(VLOOKUP(A336,'T20 Players'!B$3:Q$94,14,0),0)</f>
        <v>0</v>
      </c>
      <c r="N336" s="2" t="n">
        <f aca="false">B336+F336+J336</f>
        <v>2</v>
      </c>
      <c r="O336" s="2" t="n">
        <f aca="false">C336+G336+K336</f>
        <v>5</v>
      </c>
      <c r="P336" s="2" t="n">
        <f aca="false">D336+H336+L336</f>
        <v>3</v>
      </c>
      <c r="Q336" s="2" t="n">
        <f aca="false">E336+I336+M336</f>
        <v>0</v>
      </c>
      <c r="R336" s="2" t="n">
        <f aca="false">SUM(O336:Q336)</f>
        <v>8</v>
      </c>
    </row>
    <row r="337" customFormat="false" ht="13.8" hidden="false" customHeight="false" outlineLevel="0" collapsed="false">
      <c r="A337" s="2" t="s">
        <v>353</v>
      </c>
      <c r="B337" s="2" t="n">
        <f aca="false">IFERROR(VLOOKUP(A337,'Test Players'!B$3:$O592,4,0),0)</f>
        <v>1</v>
      </c>
      <c r="C337" s="2" t="n">
        <f aca="false">IFERROR(VLOOKUP(A337,'Test Players'!B$3:$O592,5,0),0)</f>
        <v>5</v>
      </c>
      <c r="D337" s="2" t="n">
        <f aca="false">IFERROR(VLOOKUP(A337,'Test Players'!B$3:$O592,9,0),0)</f>
        <v>3</v>
      </c>
      <c r="E337" s="2" t="n">
        <f aca="false">IFERROR(VLOOKUP(A337,'Test Players'!B$3:$O592,13,0),0)</f>
        <v>0</v>
      </c>
      <c r="F337" s="2" t="n">
        <f aca="false">IFERROR(VLOOKUP(A337,'ODI Players'!B$3:R$243,4,0),0)</f>
        <v>0</v>
      </c>
      <c r="G337" s="2" t="n">
        <f aca="false">IFERROR(VLOOKUP(A337,'ODI Players'!B$3:R$243,7,0),0)</f>
        <v>0</v>
      </c>
      <c r="H337" s="2" t="n">
        <f aca="false">IFERROR(VLOOKUP(A337,'ODI Players'!B$3:R$243,13,0),0)</f>
        <v>0</v>
      </c>
      <c r="I337" s="2" t="n">
        <f aca="false">IFERROR(VLOOKUP(A337,'ODI Players'!B$3:R$243,16,0),0)</f>
        <v>0</v>
      </c>
      <c r="J337" s="2" t="n">
        <f aca="false">IFERROR(VLOOKUP(A337,'T20 Players'!B$3:Q$94,4,0),0)</f>
        <v>0</v>
      </c>
      <c r="K337" s="3" t="n">
        <f aca="false">IFERROR(VLOOKUP(A337,'T20 Players'!B$3:Q$94,5,0),0)</f>
        <v>0</v>
      </c>
      <c r="L337" s="2" t="n">
        <f aca="false">IFERROR(VLOOKUP(A337,'T20 Players'!B$3:Q$94,11,0),0)</f>
        <v>0</v>
      </c>
      <c r="M337" s="3" t="n">
        <f aca="false">IFERROR(VLOOKUP(A337,'T20 Players'!B$3:Q$94,14,0),0)</f>
        <v>0</v>
      </c>
      <c r="N337" s="2" t="n">
        <f aca="false">B337+F337+J337</f>
        <v>1</v>
      </c>
      <c r="O337" s="2" t="n">
        <f aca="false">C337+G337+K337</f>
        <v>5</v>
      </c>
      <c r="P337" s="2" t="n">
        <f aca="false">D337+H337+L337</f>
        <v>3</v>
      </c>
      <c r="Q337" s="2" t="n">
        <f aca="false">E337+I337+M337</f>
        <v>0</v>
      </c>
      <c r="R337" s="2" t="n">
        <f aca="false">SUM(O337:Q337)</f>
        <v>8</v>
      </c>
    </row>
    <row r="338" customFormat="false" ht="13.8" hidden="false" customHeight="false" outlineLevel="0" collapsed="false">
      <c r="A338" s="2" t="s">
        <v>354</v>
      </c>
      <c r="B338" s="2" t="n">
        <f aca="false">IFERROR(VLOOKUP(A338,'Test Players'!B$3:$O436,4,0),0)</f>
        <v>2</v>
      </c>
      <c r="C338" s="2" t="n">
        <f aca="false">IFERROR(VLOOKUP(A338,'Test Players'!B$3:$O436,5,0),0)</f>
        <v>3</v>
      </c>
      <c r="D338" s="2" t="n">
        <f aca="false">IFERROR(VLOOKUP(A338,'Test Players'!B$3:$O436,9,0),0)</f>
        <v>3</v>
      </c>
      <c r="E338" s="2" t="n">
        <f aca="false">IFERROR(VLOOKUP(A338,'Test Players'!B$3:$O436,13,0),0)</f>
        <v>0</v>
      </c>
      <c r="F338" s="2" t="n">
        <f aca="false">IFERROR(VLOOKUP(A338,'ODI Players'!B$3:R$243,4,0),0)</f>
        <v>0</v>
      </c>
      <c r="G338" s="2" t="n">
        <f aca="false">IFERROR(VLOOKUP(A338,'ODI Players'!B$3:R$243,7,0),0)</f>
        <v>0</v>
      </c>
      <c r="H338" s="2" t="n">
        <f aca="false">IFERROR(VLOOKUP(A338,'ODI Players'!B$3:R$243,13,0),0)</f>
        <v>0</v>
      </c>
      <c r="I338" s="2" t="n">
        <f aca="false">IFERROR(VLOOKUP(A338,'ODI Players'!B$3:R$243,16,0),0)</f>
        <v>0</v>
      </c>
      <c r="J338" s="2" t="n">
        <f aca="false">IFERROR(VLOOKUP(A338,'T20 Players'!B$3:Q$94,4,0),0)</f>
        <v>0</v>
      </c>
      <c r="K338" s="3" t="n">
        <f aca="false">IFERROR(VLOOKUP(A338,'T20 Players'!B$3:Q$94,5,0),0)</f>
        <v>0</v>
      </c>
      <c r="L338" s="2" t="n">
        <f aca="false">IFERROR(VLOOKUP(A338,'T20 Players'!B$3:Q$94,11,0),0)</f>
        <v>0</v>
      </c>
      <c r="M338" s="3" t="n">
        <f aca="false">IFERROR(VLOOKUP(A338,'T20 Players'!B$3:Q$94,14,0),0)</f>
        <v>0</v>
      </c>
      <c r="N338" s="2" t="n">
        <f aca="false">B338+F338+J338</f>
        <v>2</v>
      </c>
      <c r="O338" s="2" t="n">
        <f aca="false">C338+G338+K338</f>
        <v>3</v>
      </c>
      <c r="P338" s="2" t="n">
        <f aca="false">D338+H338+L338</f>
        <v>3</v>
      </c>
      <c r="Q338" s="2" t="n">
        <f aca="false">E338+I338+M338</f>
        <v>0</v>
      </c>
      <c r="R338" s="2" t="n">
        <f aca="false">SUM(O338:Q338)</f>
        <v>6</v>
      </c>
    </row>
    <row r="339" customFormat="false" ht="13.8" hidden="false" customHeight="false" outlineLevel="0" collapsed="false">
      <c r="A339" s="2" t="s">
        <v>355</v>
      </c>
      <c r="B339" s="2" t="n">
        <f aca="false">IFERROR(VLOOKUP(A339,'Test Players'!B$3:$O569,4,0),0)</f>
        <v>0</v>
      </c>
      <c r="C339" s="2" t="n">
        <f aca="false">IFERROR(VLOOKUP(A339,'Test Players'!B$3:$O569,5,0),0)</f>
        <v>0</v>
      </c>
      <c r="D339" s="2" t="n">
        <f aca="false">IFERROR(VLOOKUP(A339,'Test Players'!B$3:$O569,9,0),0)</f>
        <v>0</v>
      </c>
      <c r="E339" s="2" t="n">
        <f aca="false">IFERROR(VLOOKUP(A339,'Test Players'!B$3:$O569,13,0),0)</f>
        <v>0</v>
      </c>
      <c r="F339" s="2" t="n">
        <f aca="false">IFERROR(VLOOKUP(A339,'ODI Players'!B$3:R$243,4,0),0)</f>
        <v>6</v>
      </c>
      <c r="G339" s="2" t="n">
        <f aca="false">IFERROR(VLOOKUP(A339,'ODI Players'!B$3:R$243,7,0),0)</f>
        <v>1</v>
      </c>
      <c r="H339" s="2" t="n">
        <f aca="false">IFERROR(VLOOKUP(A339,'ODI Players'!B$3:R$243,13,0),0)</f>
        <v>3</v>
      </c>
      <c r="I339" s="2" t="n">
        <f aca="false">IFERROR(VLOOKUP(A339,'ODI Players'!B$3:R$243,16,0),0)</f>
        <v>0</v>
      </c>
      <c r="J339" s="2" t="n">
        <f aca="false">IFERROR(VLOOKUP(A339,'T20 Players'!B$3:Q$94,4,0),0)</f>
        <v>0</v>
      </c>
      <c r="K339" s="3" t="n">
        <f aca="false">IFERROR(VLOOKUP(A339,'T20 Players'!B$3:Q$94,5,0),0)</f>
        <v>0</v>
      </c>
      <c r="L339" s="2" t="n">
        <f aca="false">IFERROR(VLOOKUP(A339,'T20 Players'!B$3:Q$94,11,0),0)</f>
        <v>0</v>
      </c>
      <c r="M339" s="3" t="n">
        <f aca="false">IFERROR(VLOOKUP(A339,'T20 Players'!B$3:Q$94,14,0),0)</f>
        <v>0</v>
      </c>
      <c r="N339" s="2" t="n">
        <f aca="false">B339+F339+J339</f>
        <v>6</v>
      </c>
      <c r="O339" s="2" t="n">
        <f aca="false">C339+G339+K339</f>
        <v>1</v>
      </c>
      <c r="P339" s="2" t="n">
        <f aca="false">D339+H339+L339</f>
        <v>3</v>
      </c>
      <c r="Q339" s="2" t="n">
        <f aca="false">E339+I339+M339</f>
        <v>0</v>
      </c>
      <c r="R339" s="2" t="n">
        <f aca="false">SUM(O339:Q339)</f>
        <v>4</v>
      </c>
    </row>
    <row r="340" customFormat="false" ht="13.8" hidden="false" customHeight="false" outlineLevel="0" collapsed="false">
      <c r="A340" s="2" t="s">
        <v>356</v>
      </c>
      <c r="B340" s="2" t="n">
        <f aca="false">IFERROR(VLOOKUP(A340,'Test Players'!B$3:$O327,4,0),0)</f>
        <v>1</v>
      </c>
      <c r="C340" s="2" t="n">
        <f aca="false">IFERROR(VLOOKUP(A340,'Test Players'!B$3:$O327,5,0),0)</f>
        <v>1</v>
      </c>
      <c r="D340" s="2" t="n">
        <f aca="false">IFERROR(VLOOKUP(A340,'Test Players'!B$3:$O327,9,0),0)</f>
        <v>3</v>
      </c>
      <c r="E340" s="2" t="n">
        <f aca="false">IFERROR(VLOOKUP(A340,'Test Players'!B$3:$O327,13,0),0)</f>
        <v>0</v>
      </c>
      <c r="F340" s="2" t="n">
        <f aca="false">IFERROR(VLOOKUP(A340,'ODI Players'!B$3:R$243,4,0),0)</f>
        <v>0</v>
      </c>
      <c r="G340" s="2" t="n">
        <f aca="false">IFERROR(VLOOKUP(A340,'ODI Players'!B$3:R$243,7,0),0)</f>
        <v>0</v>
      </c>
      <c r="H340" s="2" t="n">
        <f aca="false">IFERROR(VLOOKUP(A340,'ODI Players'!B$3:R$243,13,0),0)</f>
        <v>0</v>
      </c>
      <c r="I340" s="2" t="n">
        <f aca="false">IFERROR(VLOOKUP(A340,'ODI Players'!B$3:R$243,16,0),0)</f>
        <v>0</v>
      </c>
      <c r="J340" s="2" t="n">
        <f aca="false">IFERROR(VLOOKUP(A340,'T20 Players'!B$3:Q$94,4,0),0)</f>
        <v>0</v>
      </c>
      <c r="K340" s="3" t="n">
        <f aca="false">IFERROR(VLOOKUP(A340,'T20 Players'!B$3:Q$94,5,0),0)</f>
        <v>0</v>
      </c>
      <c r="L340" s="2" t="n">
        <f aca="false">IFERROR(VLOOKUP(A340,'T20 Players'!B$3:Q$94,11,0),0)</f>
        <v>0</v>
      </c>
      <c r="M340" s="3" t="n">
        <f aca="false">IFERROR(VLOOKUP(A340,'T20 Players'!B$3:Q$94,14,0),0)</f>
        <v>0</v>
      </c>
      <c r="N340" s="2" t="n">
        <f aca="false">B340+F340+J340</f>
        <v>1</v>
      </c>
      <c r="O340" s="2" t="n">
        <f aca="false">C340+G340+K340</f>
        <v>1</v>
      </c>
      <c r="P340" s="2" t="n">
        <f aca="false">D340+H340+L340</f>
        <v>3</v>
      </c>
      <c r="Q340" s="2" t="n">
        <f aca="false">E340+I340+M340</f>
        <v>0</v>
      </c>
      <c r="R340" s="2" t="n">
        <f aca="false">SUM(O340:Q340)</f>
        <v>4</v>
      </c>
    </row>
    <row r="341" customFormat="false" ht="13.8" hidden="false" customHeight="false" outlineLevel="0" collapsed="false">
      <c r="A341" s="2" t="s">
        <v>357</v>
      </c>
      <c r="B341" s="2" t="n">
        <f aca="false">IFERROR(VLOOKUP(A341,'Test Players'!B$3:$O526,4,0),0)</f>
        <v>3</v>
      </c>
      <c r="C341" s="2" t="n">
        <f aca="false">IFERROR(VLOOKUP(A341,'Test Players'!B$3:$O526,5,0),0)</f>
        <v>108</v>
      </c>
      <c r="D341" s="2" t="n">
        <f aca="false">IFERROR(VLOOKUP(A341,'Test Players'!B$3:$O526,9,0),0)</f>
        <v>2</v>
      </c>
      <c r="E341" s="2" t="n">
        <f aca="false">IFERROR(VLOOKUP(A341,'Test Players'!B$3:$O526,13,0),0)</f>
        <v>0</v>
      </c>
      <c r="F341" s="2" t="n">
        <f aca="false">IFERROR(VLOOKUP(A341,'ODI Players'!B$3:R$243,4,0),0)</f>
        <v>0</v>
      </c>
      <c r="G341" s="2" t="n">
        <f aca="false">IFERROR(VLOOKUP(A341,'ODI Players'!B$3:R$243,7,0),0)</f>
        <v>0</v>
      </c>
      <c r="H341" s="2" t="n">
        <f aca="false">IFERROR(VLOOKUP(A341,'ODI Players'!B$3:R$243,13,0),0)</f>
        <v>0</v>
      </c>
      <c r="I341" s="2" t="n">
        <f aca="false">IFERROR(VLOOKUP(A341,'ODI Players'!B$3:R$243,16,0),0)</f>
        <v>0</v>
      </c>
      <c r="J341" s="2" t="n">
        <f aca="false">IFERROR(VLOOKUP(A341,'T20 Players'!B$3:Q$94,4,0),0)</f>
        <v>0</v>
      </c>
      <c r="K341" s="3" t="n">
        <f aca="false">IFERROR(VLOOKUP(A341,'T20 Players'!B$3:Q$94,5,0),0)</f>
        <v>0</v>
      </c>
      <c r="L341" s="2" t="n">
        <f aca="false">IFERROR(VLOOKUP(A341,'T20 Players'!B$3:Q$94,11,0),0)</f>
        <v>0</v>
      </c>
      <c r="M341" s="3" t="n">
        <f aca="false">IFERROR(VLOOKUP(A341,'T20 Players'!B$3:Q$94,14,0),0)</f>
        <v>0</v>
      </c>
      <c r="N341" s="2" t="n">
        <f aca="false">B341+F341+J341</f>
        <v>3</v>
      </c>
      <c r="O341" s="2" t="n">
        <f aca="false">C341+G341+K341</f>
        <v>108</v>
      </c>
      <c r="P341" s="2" t="n">
        <f aca="false">D341+H341+L341</f>
        <v>2</v>
      </c>
      <c r="Q341" s="2" t="n">
        <f aca="false">E341+I341+M341</f>
        <v>0</v>
      </c>
      <c r="R341" s="2" t="n">
        <f aca="false">SUM(O341:Q341)</f>
        <v>110</v>
      </c>
    </row>
    <row r="342" customFormat="false" ht="13.8" hidden="false" customHeight="false" outlineLevel="0" collapsed="false">
      <c r="A342" s="2" t="s">
        <v>358</v>
      </c>
      <c r="B342" s="2" t="n">
        <f aca="false">IFERROR(VLOOKUP(A342,'Test Players'!B$3:$O349,4,0),0)</f>
        <v>1</v>
      </c>
      <c r="C342" s="2" t="n">
        <f aca="false">IFERROR(VLOOKUP(A342,'Test Players'!B$3:$O349,5,0),0)</f>
        <v>10</v>
      </c>
      <c r="D342" s="2" t="n">
        <f aca="false">IFERROR(VLOOKUP(A342,'Test Players'!B$3:$O349,9,0),0)</f>
        <v>2</v>
      </c>
      <c r="E342" s="2" t="n">
        <f aca="false">IFERROR(VLOOKUP(A342,'Test Players'!B$3:$O349,13,0),0)</f>
        <v>0</v>
      </c>
      <c r="F342" s="2" t="n">
        <f aca="false">IFERROR(VLOOKUP(A342,'ODI Players'!B$3:R$243,4,0),0)</f>
        <v>0</v>
      </c>
      <c r="G342" s="2" t="n">
        <f aca="false">IFERROR(VLOOKUP(A342,'ODI Players'!B$3:R$243,7,0),0)</f>
        <v>0</v>
      </c>
      <c r="H342" s="2" t="n">
        <f aca="false">IFERROR(VLOOKUP(A342,'ODI Players'!B$3:R$243,13,0),0)</f>
        <v>0</v>
      </c>
      <c r="I342" s="2" t="n">
        <f aca="false">IFERROR(VLOOKUP(A342,'ODI Players'!B$3:R$243,16,0),0)</f>
        <v>0</v>
      </c>
      <c r="J342" s="2" t="n">
        <f aca="false">IFERROR(VLOOKUP(A342,'T20 Players'!B$3:Q$94,4,0),0)</f>
        <v>0</v>
      </c>
      <c r="K342" s="3" t="n">
        <f aca="false">IFERROR(VLOOKUP(A342,'T20 Players'!B$3:Q$94,5,0),0)</f>
        <v>0</v>
      </c>
      <c r="L342" s="2" t="n">
        <f aca="false">IFERROR(VLOOKUP(A342,'T20 Players'!B$3:Q$94,11,0),0)</f>
        <v>0</v>
      </c>
      <c r="M342" s="3" t="n">
        <f aca="false">IFERROR(VLOOKUP(A342,'T20 Players'!B$3:Q$94,14,0),0)</f>
        <v>0</v>
      </c>
      <c r="N342" s="2" t="n">
        <f aca="false">B342+F342+J342</f>
        <v>1</v>
      </c>
      <c r="O342" s="2" t="n">
        <f aca="false">C342+G342+K342</f>
        <v>10</v>
      </c>
      <c r="P342" s="2" t="n">
        <f aca="false">D342+H342+L342</f>
        <v>2</v>
      </c>
      <c r="Q342" s="2" t="n">
        <f aca="false">E342+I342+M342</f>
        <v>0</v>
      </c>
      <c r="R342" s="2" t="n">
        <f aca="false">SUM(O342:Q342)</f>
        <v>12</v>
      </c>
    </row>
    <row r="343" customFormat="false" ht="13.8" hidden="false" customHeight="false" outlineLevel="0" collapsed="false">
      <c r="A343" s="2" t="s">
        <v>359</v>
      </c>
      <c r="B343" s="2" t="n">
        <f aca="false">IFERROR(VLOOKUP(A343,'Test Players'!B$3:$O661,4,0),0)</f>
        <v>0</v>
      </c>
      <c r="C343" s="2" t="n">
        <f aca="false">IFERROR(VLOOKUP(A343,'Test Players'!B$3:$O661,5,0),0)</f>
        <v>0</v>
      </c>
      <c r="D343" s="2" t="n">
        <f aca="false">IFERROR(VLOOKUP(A343,'Test Players'!B$3:$O661,9,0),0)</f>
        <v>0</v>
      </c>
      <c r="E343" s="2" t="n">
        <f aca="false">IFERROR(VLOOKUP(A343,'Test Players'!B$3:$O661,13,0),0)</f>
        <v>0</v>
      </c>
      <c r="F343" s="2" t="n">
        <f aca="false">IFERROR(VLOOKUP(A343,'ODI Players'!B$3:R$243,4,0),0)</f>
        <v>0</v>
      </c>
      <c r="G343" s="2" t="n">
        <f aca="false">IFERROR(VLOOKUP(A343,'ODI Players'!B$3:R$243,7,0),0)</f>
        <v>0</v>
      </c>
      <c r="H343" s="2" t="n">
        <f aca="false">IFERROR(VLOOKUP(A343,'ODI Players'!B$3:R$243,13,0),0)</f>
        <v>0</v>
      </c>
      <c r="I343" s="2" t="n">
        <f aca="false">IFERROR(VLOOKUP(A343,'ODI Players'!B$3:R$243,16,0),0)</f>
        <v>0</v>
      </c>
      <c r="J343" s="2" t="n">
        <f aca="false">IFERROR(VLOOKUP(A343,'T20 Players'!B$3:Q$94,4,0),0)</f>
        <v>3</v>
      </c>
      <c r="K343" s="3" t="n">
        <f aca="false">IFERROR(VLOOKUP(A343,'T20 Players'!B$3:Q$94,5,0),0)</f>
        <v>0</v>
      </c>
      <c r="L343" s="2" t="n">
        <f aca="false">IFERROR(VLOOKUP(A343,'T20 Players'!B$3:Q$94,11,0),0)</f>
        <v>2</v>
      </c>
      <c r="M343" s="3" t="n">
        <f aca="false">IFERROR(VLOOKUP(A343,'T20 Players'!B$3:Q$94,14,0),0)</f>
        <v>0</v>
      </c>
      <c r="N343" s="2" t="n">
        <f aca="false">B343+F343+J343</f>
        <v>3</v>
      </c>
      <c r="O343" s="2" t="n">
        <f aca="false">C343+G343+K343</f>
        <v>0</v>
      </c>
      <c r="P343" s="2" t="n">
        <f aca="false">D343+H343+L343</f>
        <v>2</v>
      </c>
      <c r="Q343" s="2" t="n">
        <f aca="false">E343+I343+M343</f>
        <v>0</v>
      </c>
      <c r="R343" s="2" t="n">
        <f aca="false">SUM(O343:Q343)</f>
        <v>2</v>
      </c>
    </row>
    <row r="344" customFormat="false" ht="13.8" hidden="false" customHeight="false" outlineLevel="0" collapsed="false">
      <c r="A344" s="2" t="s">
        <v>360</v>
      </c>
      <c r="B344" s="2" t="n">
        <f aca="false">IFERROR(VLOOKUP(A344,'Test Players'!B$3:$O509,4,0),0)</f>
        <v>0</v>
      </c>
      <c r="C344" s="2" t="n">
        <f aca="false">IFERROR(VLOOKUP(A344,'Test Players'!B$3:$O509,5,0),0)</f>
        <v>0</v>
      </c>
      <c r="D344" s="2" t="n">
        <f aca="false">IFERROR(VLOOKUP(A344,'Test Players'!B$3:$O509,9,0),0)</f>
        <v>0</v>
      </c>
      <c r="E344" s="2" t="n">
        <f aca="false">IFERROR(VLOOKUP(A344,'Test Players'!B$3:$O509,13,0),0)</f>
        <v>0</v>
      </c>
      <c r="F344" s="2" t="n">
        <f aca="false">IFERROR(VLOOKUP(A344,'ODI Players'!B$3:R$243,4,0),0)</f>
        <v>2</v>
      </c>
      <c r="G344" s="2" t="n">
        <f aca="false">IFERROR(VLOOKUP(A344,'ODI Players'!B$3:R$243,7,0),0)</f>
        <v>0</v>
      </c>
      <c r="H344" s="2" t="n">
        <f aca="false">IFERROR(VLOOKUP(A344,'ODI Players'!B$3:R$243,13,0),0)</f>
        <v>2</v>
      </c>
      <c r="I344" s="2" t="n">
        <f aca="false">IFERROR(VLOOKUP(A344,'ODI Players'!B$3:R$243,16,0),0)</f>
        <v>0</v>
      </c>
      <c r="J344" s="2" t="n">
        <f aca="false">IFERROR(VLOOKUP(A344,'T20 Players'!B$3:Q$94,4,0),0)</f>
        <v>0</v>
      </c>
      <c r="K344" s="3" t="n">
        <f aca="false">IFERROR(VLOOKUP(A344,'T20 Players'!B$3:Q$94,5,0),0)</f>
        <v>0</v>
      </c>
      <c r="L344" s="2" t="n">
        <f aca="false">IFERROR(VLOOKUP(A344,'T20 Players'!B$3:Q$94,11,0),0)</f>
        <v>0</v>
      </c>
      <c r="M344" s="3" t="n">
        <f aca="false">IFERROR(VLOOKUP(A344,'T20 Players'!B$3:Q$94,14,0),0)</f>
        <v>0</v>
      </c>
      <c r="N344" s="2" t="n">
        <f aca="false">B344+F344+J344</f>
        <v>2</v>
      </c>
      <c r="O344" s="2" t="n">
        <f aca="false">C344+G344+K344</f>
        <v>0</v>
      </c>
      <c r="P344" s="2" t="n">
        <f aca="false">D344+H344+L344</f>
        <v>2</v>
      </c>
      <c r="Q344" s="2" t="n">
        <f aca="false">E344+I344+M344</f>
        <v>0</v>
      </c>
      <c r="R344" s="2" t="n">
        <f aca="false">SUM(O344:Q344)</f>
        <v>2</v>
      </c>
    </row>
    <row r="345" customFormat="false" ht="13.8" hidden="false" customHeight="false" outlineLevel="0" collapsed="false">
      <c r="A345" s="2" t="s">
        <v>361</v>
      </c>
      <c r="B345" s="2" t="n">
        <f aca="false">IFERROR(VLOOKUP(A345,'Test Players'!B$3:$O572,4,0),0)</f>
        <v>1</v>
      </c>
      <c r="C345" s="2" t="n">
        <f aca="false">IFERROR(VLOOKUP(A345,'Test Players'!B$3:$O572,5,0),0)</f>
        <v>0</v>
      </c>
      <c r="D345" s="2" t="n">
        <f aca="false">IFERROR(VLOOKUP(A345,'Test Players'!B$3:$O572,9,0),0)</f>
        <v>2</v>
      </c>
      <c r="E345" s="2" t="n">
        <f aca="false">IFERROR(VLOOKUP(A345,'Test Players'!B$3:$O572,13,0),0)</f>
        <v>0</v>
      </c>
      <c r="F345" s="2" t="n">
        <f aca="false">IFERROR(VLOOKUP(A345,'ODI Players'!B$3:R$243,4,0),0)</f>
        <v>0</v>
      </c>
      <c r="G345" s="2" t="n">
        <f aca="false">IFERROR(VLOOKUP(A345,'ODI Players'!B$3:R$243,7,0),0)</f>
        <v>0</v>
      </c>
      <c r="H345" s="2" t="n">
        <f aca="false">IFERROR(VLOOKUP(A345,'ODI Players'!B$3:R$243,13,0),0)</f>
        <v>0</v>
      </c>
      <c r="I345" s="2" t="n">
        <f aca="false">IFERROR(VLOOKUP(A345,'ODI Players'!B$3:R$243,16,0),0)</f>
        <v>0</v>
      </c>
      <c r="J345" s="2" t="n">
        <f aca="false">IFERROR(VLOOKUP(A345,'T20 Players'!B$3:Q$94,4,0),0)</f>
        <v>0</v>
      </c>
      <c r="K345" s="3" t="n">
        <f aca="false">IFERROR(VLOOKUP(A345,'T20 Players'!B$3:Q$94,5,0),0)</f>
        <v>0</v>
      </c>
      <c r="L345" s="2" t="n">
        <f aca="false">IFERROR(VLOOKUP(A345,'T20 Players'!B$3:Q$94,11,0),0)</f>
        <v>0</v>
      </c>
      <c r="M345" s="3" t="n">
        <f aca="false">IFERROR(VLOOKUP(A345,'T20 Players'!B$3:Q$94,14,0),0)</f>
        <v>0</v>
      </c>
      <c r="N345" s="2" t="n">
        <f aca="false">B345+F345+J345</f>
        <v>1</v>
      </c>
      <c r="O345" s="2" t="n">
        <f aca="false">C345+G345+K345</f>
        <v>0</v>
      </c>
      <c r="P345" s="2" t="n">
        <f aca="false">D345+H345+L345</f>
        <v>2</v>
      </c>
      <c r="Q345" s="2" t="n">
        <f aca="false">E345+I345+M345</f>
        <v>0</v>
      </c>
      <c r="R345" s="2" t="n">
        <f aca="false">SUM(O345:Q345)</f>
        <v>2</v>
      </c>
    </row>
    <row r="346" customFormat="false" ht="13.8" hidden="false" customHeight="false" outlineLevel="0" collapsed="false">
      <c r="A346" s="2" t="s">
        <v>362</v>
      </c>
      <c r="B346" s="2" t="n">
        <f aca="false">IFERROR(VLOOKUP(A346,'Test Players'!B$3:$O431,4,0),0)</f>
        <v>0</v>
      </c>
      <c r="C346" s="2" t="n">
        <f aca="false">IFERROR(VLOOKUP(A346,'Test Players'!B$3:$O431,5,0),0)</f>
        <v>0</v>
      </c>
      <c r="D346" s="2" t="n">
        <f aca="false">IFERROR(VLOOKUP(A346,'Test Players'!B$3:$O431,9,0),0)</f>
        <v>0</v>
      </c>
      <c r="E346" s="2" t="n">
        <f aca="false">IFERROR(VLOOKUP(A346,'Test Players'!B$3:$O431,13,0),0)</f>
        <v>0</v>
      </c>
      <c r="F346" s="2" t="n">
        <f aca="false">IFERROR(VLOOKUP(A346,'ODI Players'!B$3:R$243,4,0),0)</f>
        <v>1</v>
      </c>
      <c r="G346" s="2" t="n">
        <f aca="false">IFERROR(VLOOKUP(A346,'ODI Players'!B$3:R$243,7,0),0)</f>
        <v>13</v>
      </c>
      <c r="H346" s="2" t="n">
        <f aca="false">IFERROR(VLOOKUP(A346,'ODI Players'!B$3:R$243,13,0),0)</f>
        <v>1</v>
      </c>
      <c r="I346" s="2" t="n">
        <f aca="false">IFERROR(VLOOKUP(A346,'ODI Players'!B$3:R$243,16,0),0)</f>
        <v>0</v>
      </c>
      <c r="J346" s="2" t="n">
        <f aca="false">IFERROR(VLOOKUP(A346,'T20 Players'!B$3:Q$94,4,0),0)</f>
        <v>0</v>
      </c>
      <c r="K346" s="3" t="n">
        <f aca="false">IFERROR(VLOOKUP(A346,'T20 Players'!B$3:Q$94,5,0),0)</f>
        <v>0</v>
      </c>
      <c r="L346" s="2" t="n">
        <f aca="false">IFERROR(VLOOKUP(A346,'T20 Players'!B$3:Q$94,11,0),0)</f>
        <v>0</v>
      </c>
      <c r="M346" s="3" t="n">
        <f aca="false">IFERROR(VLOOKUP(A346,'T20 Players'!B$3:Q$94,14,0),0)</f>
        <v>0</v>
      </c>
      <c r="N346" s="2" t="n">
        <f aca="false">B346+F346+J346</f>
        <v>1</v>
      </c>
      <c r="O346" s="2" t="n">
        <f aca="false">C346+G346+K346</f>
        <v>13</v>
      </c>
      <c r="P346" s="2" t="n">
        <f aca="false">D346+H346+L346</f>
        <v>1</v>
      </c>
      <c r="Q346" s="2" t="n">
        <f aca="false">E346+I346+M346</f>
        <v>0</v>
      </c>
      <c r="R346" s="2" t="n">
        <f aca="false">SUM(O346:Q346)</f>
        <v>14</v>
      </c>
    </row>
    <row r="347" customFormat="false" ht="13.8" hidden="false" customHeight="false" outlineLevel="0" collapsed="false">
      <c r="A347" s="2" t="s">
        <v>363</v>
      </c>
      <c r="B347" s="2" t="n">
        <f aca="false">IFERROR(VLOOKUP(A347,'Test Players'!B$3:$O610,4,0),0)</f>
        <v>0</v>
      </c>
      <c r="C347" s="2" t="n">
        <f aca="false">IFERROR(VLOOKUP(A347,'Test Players'!B$3:$O610,5,0),0)</f>
        <v>0</v>
      </c>
      <c r="D347" s="2" t="n">
        <f aca="false">IFERROR(VLOOKUP(A347,'Test Players'!B$3:$O610,9,0),0)</f>
        <v>0</v>
      </c>
      <c r="E347" s="2" t="n">
        <f aca="false">IFERROR(VLOOKUP(A347,'Test Players'!B$3:$O610,13,0),0)</f>
        <v>0</v>
      </c>
      <c r="F347" s="2" t="n">
        <f aca="false">IFERROR(VLOOKUP(A347,'ODI Players'!B$3:R$243,4,0),0)</f>
        <v>2</v>
      </c>
      <c r="G347" s="2" t="n">
        <f aca="false">IFERROR(VLOOKUP(A347,'ODI Players'!B$3:R$243,7,0),0)</f>
        <v>8</v>
      </c>
      <c r="H347" s="2" t="n">
        <f aca="false">IFERROR(VLOOKUP(A347,'ODI Players'!B$3:R$243,13,0),0)</f>
        <v>1</v>
      </c>
      <c r="I347" s="2" t="n">
        <f aca="false">IFERROR(VLOOKUP(A347,'ODI Players'!B$3:R$243,16,0),0)</f>
        <v>0</v>
      </c>
      <c r="J347" s="2" t="n">
        <f aca="false">IFERROR(VLOOKUP(A347,'T20 Players'!B$3:Q$94,4,0),0)</f>
        <v>0</v>
      </c>
      <c r="K347" s="3" t="n">
        <f aca="false">IFERROR(VLOOKUP(A347,'T20 Players'!B$3:Q$94,5,0),0)</f>
        <v>0</v>
      </c>
      <c r="L347" s="2" t="n">
        <f aca="false">IFERROR(VLOOKUP(A347,'T20 Players'!B$3:Q$94,11,0),0)</f>
        <v>0</v>
      </c>
      <c r="M347" s="3" t="n">
        <f aca="false">IFERROR(VLOOKUP(A347,'T20 Players'!B$3:Q$94,14,0),0)</f>
        <v>0</v>
      </c>
      <c r="N347" s="2" t="n">
        <f aca="false">B347+F347+J347</f>
        <v>2</v>
      </c>
      <c r="O347" s="2" t="n">
        <f aca="false">C347+G347+K347</f>
        <v>8</v>
      </c>
      <c r="P347" s="2" t="n">
        <f aca="false">D347+H347+L347</f>
        <v>1</v>
      </c>
      <c r="Q347" s="2" t="n">
        <f aca="false">E347+I347+M347</f>
        <v>0</v>
      </c>
      <c r="R347" s="2" t="n">
        <f aca="false">SUM(O347:Q347)</f>
        <v>9</v>
      </c>
    </row>
    <row r="348" customFormat="false" ht="13.8" hidden="false" customHeight="false" outlineLevel="0" collapsed="false">
      <c r="A348" s="2" t="s">
        <v>364</v>
      </c>
      <c r="B348" s="2" t="n">
        <f aca="false">IFERROR(VLOOKUP(A348,'Test Players'!B$3:$O537,4,0),0)</f>
        <v>2</v>
      </c>
      <c r="C348" s="2" t="n">
        <f aca="false">IFERROR(VLOOKUP(A348,'Test Players'!B$3:$O537,5,0),0)</f>
        <v>3</v>
      </c>
      <c r="D348" s="2" t="n">
        <f aca="false">IFERROR(VLOOKUP(A348,'Test Players'!B$3:$O537,9,0),0)</f>
        <v>1</v>
      </c>
      <c r="E348" s="2" t="n">
        <f aca="false">IFERROR(VLOOKUP(A348,'Test Players'!B$3:$O537,13,0),0)</f>
        <v>0</v>
      </c>
      <c r="F348" s="2" t="n">
        <f aca="false">IFERROR(VLOOKUP(A348,'ODI Players'!B$3:R$243,4,0),0)</f>
        <v>0</v>
      </c>
      <c r="G348" s="2" t="n">
        <f aca="false">IFERROR(VLOOKUP(A348,'ODI Players'!B$3:R$243,7,0),0)</f>
        <v>0</v>
      </c>
      <c r="H348" s="2" t="n">
        <f aca="false">IFERROR(VLOOKUP(A348,'ODI Players'!B$3:R$243,13,0),0)</f>
        <v>0</v>
      </c>
      <c r="I348" s="2" t="n">
        <f aca="false">IFERROR(VLOOKUP(A348,'ODI Players'!B$3:R$243,16,0),0)</f>
        <v>0</v>
      </c>
      <c r="J348" s="2" t="n">
        <f aca="false">IFERROR(VLOOKUP(A348,'T20 Players'!B$3:Q$94,4,0),0)</f>
        <v>0</v>
      </c>
      <c r="K348" s="3" t="n">
        <f aca="false">IFERROR(VLOOKUP(A348,'T20 Players'!B$3:Q$94,5,0),0)</f>
        <v>0</v>
      </c>
      <c r="L348" s="2" t="n">
        <f aca="false">IFERROR(VLOOKUP(A348,'T20 Players'!B$3:Q$94,11,0),0)</f>
        <v>0</v>
      </c>
      <c r="M348" s="3" t="n">
        <f aca="false">IFERROR(VLOOKUP(A348,'T20 Players'!B$3:Q$94,14,0),0)</f>
        <v>0</v>
      </c>
      <c r="N348" s="2" t="n">
        <f aca="false">B348+F348+J348</f>
        <v>2</v>
      </c>
      <c r="O348" s="2" t="n">
        <f aca="false">C348+G348+K348</f>
        <v>3</v>
      </c>
      <c r="P348" s="2" t="n">
        <f aca="false">D348+H348+L348</f>
        <v>1</v>
      </c>
      <c r="Q348" s="2" t="n">
        <f aca="false">E348+I348+M348</f>
        <v>0</v>
      </c>
      <c r="R348" s="2" t="n">
        <f aca="false">SUM(O348:Q348)</f>
        <v>4</v>
      </c>
    </row>
    <row r="349" customFormat="false" ht="13.8" hidden="false" customHeight="false" outlineLevel="0" collapsed="false">
      <c r="A349" s="2" t="s">
        <v>365</v>
      </c>
      <c r="B349" s="2" t="n">
        <f aca="false">IFERROR(VLOOKUP(A349,'Test Players'!B$3:$O606,4,0),0)</f>
        <v>0</v>
      </c>
      <c r="C349" s="2" t="n">
        <f aca="false">IFERROR(VLOOKUP(A349,'Test Players'!B$3:$O606,5,0),0)</f>
        <v>0</v>
      </c>
      <c r="D349" s="2" t="n">
        <f aca="false">IFERROR(VLOOKUP(A349,'Test Players'!B$3:$O606,9,0),0)</f>
        <v>0</v>
      </c>
      <c r="E349" s="2" t="n">
        <f aca="false">IFERROR(VLOOKUP(A349,'Test Players'!B$3:$O606,13,0),0)</f>
        <v>0</v>
      </c>
      <c r="F349" s="2" t="n">
        <f aca="false">IFERROR(VLOOKUP(A349,'ODI Players'!B$3:R$243,4,0),0)</f>
        <v>0</v>
      </c>
      <c r="G349" s="2" t="n">
        <f aca="false">IFERROR(VLOOKUP(A349,'ODI Players'!B$3:R$243,7,0),0)</f>
        <v>0</v>
      </c>
      <c r="H349" s="2" t="n">
        <f aca="false">IFERROR(VLOOKUP(A349,'ODI Players'!B$3:R$243,13,0),0)</f>
        <v>0</v>
      </c>
      <c r="I349" s="2" t="n">
        <f aca="false">IFERROR(VLOOKUP(A349,'ODI Players'!B$3:R$243,16,0),0)</f>
        <v>0</v>
      </c>
      <c r="J349" s="2" t="n">
        <f aca="false">IFERROR(VLOOKUP(A349,'T20 Players'!B$3:Q$94,4,0),0)</f>
        <v>2</v>
      </c>
      <c r="K349" s="3" t="n">
        <f aca="false">IFERROR(VLOOKUP(A349,'T20 Players'!B$3:Q$94,5,0),0)</f>
        <v>1</v>
      </c>
      <c r="L349" s="2" t="n">
        <f aca="false">IFERROR(VLOOKUP(A349,'T20 Players'!B$3:Q$94,11,0),0)</f>
        <v>1</v>
      </c>
      <c r="M349" s="3" t="n">
        <f aca="false">IFERROR(VLOOKUP(A349,'T20 Players'!B$3:Q$94,14,0),0)</f>
        <v>0</v>
      </c>
      <c r="N349" s="2" t="n">
        <f aca="false">B349+F349+J349</f>
        <v>2</v>
      </c>
      <c r="O349" s="2" t="n">
        <f aca="false">C349+G349+K349</f>
        <v>1</v>
      </c>
      <c r="P349" s="2" t="n">
        <f aca="false">D349+H349+L349</f>
        <v>1</v>
      </c>
      <c r="Q349" s="2" t="n">
        <f aca="false">E349+I349+M349</f>
        <v>0</v>
      </c>
      <c r="R349" s="2" t="n">
        <f aca="false">SUM(O349:Q349)</f>
        <v>2</v>
      </c>
    </row>
    <row r="350" customFormat="false" ht="13.8" hidden="false" customHeight="false" outlineLevel="0" collapsed="false">
      <c r="A350" s="2" t="s">
        <v>366</v>
      </c>
      <c r="B350" s="2" t="n">
        <f aca="false">IFERROR(VLOOKUP(A350,'Test Players'!B$3:$O412,4,0),0)</f>
        <v>2</v>
      </c>
      <c r="C350" s="2" t="n">
        <f aca="false">IFERROR(VLOOKUP(A350,'Test Players'!B$3:$O412,5,0),0)</f>
        <v>1</v>
      </c>
      <c r="D350" s="2" t="n">
        <f aca="false">IFERROR(VLOOKUP(A350,'Test Players'!B$3:$O412,9,0),0)</f>
        <v>1</v>
      </c>
      <c r="E350" s="2" t="n">
        <f aca="false">IFERROR(VLOOKUP(A350,'Test Players'!B$3:$O412,13,0),0)</f>
        <v>0</v>
      </c>
      <c r="F350" s="2" t="n">
        <f aca="false">IFERROR(VLOOKUP(A350,'ODI Players'!B$3:R$243,4,0),0)</f>
        <v>0</v>
      </c>
      <c r="G350" s="2" t="n">
        <f aca="false">IFERROR(VLOOKUP(A350,'ODI Players'!B$3:R$243,7,0),0)</f>
        <v>0</v>
      </c>
      <c r="H350" s="2" t="n">
        <f aca="false">IFERROR(VLOOKUP(A350,'ODI Players'!B$3:R$243,13,0),0)</f>
        <v>0</v>
      </c>
      <c r="I350" s="2" t="n">
        <f aca="false">IFERROR(VLOOKUP(A350,'ODI Players'!B$3:R$243,16,0),0)</f>
        <v>0</v>
      </c>
      <c r="J350" s="2" t="n">
        <f aca="false">IFERROR(VLOOKUP(A350,'T20 Players'!B$3:Q$94,4,0),0)</f>
        <v>0</v>
      </c>
      <c r="K350" s="3" t="n">
        <f aca="false">IFERROR(VLOOKUP(A350,'T20 Players'!B$3:Q$94,5,0),0)</f>
        <v>0</v>
      </c>
      <c r="L350" s="2" t="n">
        <f aca="false">IFERROR(VLOOKUP(A350,'T20 Players'!B$3:Q$94,11,0),0)</f>
        <v>0</v>
      </c>
      <c r="M350" s="3" t="n">
        <f aca="false">IFERROR(VLOOKUP(A350,'T20 Players'!B$3:Q$94,14,0),0)</f>
        <v>0</v>
      </c>
      <c r="N350" s="2" t="n">
        <f aca="false">B350+F350+J350</f>
        <v>2</v>
      </c>
      <c r="O350" s="2" t="n">
        <f aca="false">C350+G350+K350</f>
        <v>1</v>
      </c>
      <c r="P350" s="2" t="n">
        <f aca="false">D350+H350+L350</f>
        <v>1</v>
      </c>
      <c r="Q350" s="2" t="n">
        <f aca="false">E350+I350+M350</f>
        <v>0</v>
      </c>
      <c r="R350" s="2" t="n">
        <f aca="false">SUM(O350:Q350)</f>
        <v>2</v>
      </c>
    </row>
    <row r="351" customFormat="false" ht="13.8" hidden="false" customHeight="false" outlineLevel="0" collapsed="false">
      <c r="A351" s="2" t="s">
        <v>367</v>
      </c>
      <c r="B351" s="2" t="n">
        <f aca="false">IFERROR(VLOOKUP(A351,'Test Players'!B$3:$O579,4,0),0)</f>
        <v>0</v>
      </c>
      <c r="C351" s="2" t="n">
        <f aca="false">IFERROR(VLOOKUP(A351,'Test Players'!B$3:$O579,5,0),0)</f>
        <v>0</v>
      </c>
      <c r="D351" s="2" t="n">
        <f aca="false">IFERROR(VLOOKUP(A351,'Test Players'!B$3:$O579,9,0),0)</f>
        <v>0</v>
      </c>
      <c r="E351" s="2" t="n">
        <f aca="false">IFERROR(VLOOKUP(A351,'Test Players'!B$3:$O579,13,0),0)</f>
        <v>0</v>
      </c>
      <c r="F351" s="2" t="n">
        <f aca="false">IFERROR(VLOOKUP(A351,'ODI Players'!B$3:R$243,4,0),0)</f>
        <v>2</v>
      </c>
      <c r="G351" s="2" t="n">
        <f aca="false">IFERROR(VLOOKUP(A351,'ODI Players'!B$3:R$243,7,0),0)</f>
        <v>0</v>
      </c>
      <c r="H351" s="2" t="n">
        <f aca="false">IFERROR(VLOOKUP(A351,'ODI Players'!B$3:R$243,13,0),0)</f>
        <v>1</v>
      </c>
      <c r="I351" s="2" t="n">
        <f aca="false">IFERROR(VLOOKUP(A351,'ODI Players'!B$3:R$243,16,0),0)</f>
        <v>0</v>
      </c>
      <c r="J351" s="2" t="n">
        <f aca="false">IFERROR(VLOOKUP(A351,'T20 Players'!B$3:Q$94,4,0),0)</f>
        <v>0</v>
      </c>
      <c r="K351" s="3" t="n">
        <f aca="false">IFERROR(VLOOKUP(A351,'T20 Players'!B$3:Q$94,5,0),0)</f>
        <v>0</v>
      </c>
      <c r="L351" s="2" t="n">
        <f aca="false">IFERROR(VLOOKUP(A351,'T20 Players'!B$3:Q$94,11,0),0)</f>
        <v>0</v>
      </c>
      <c r="M351" s="3" t="n">
        <f aca="false">IFERROR(VLOOKUP(A351,'T20 Players'!B$3:Q$94,14,0),0)</f>
        <v>0</v>
      </c>
      <c r="N351" s="2" t="n">
        <f aca="false">B351+F351+J351</f>
        <v>2</v>
      </c>
      <c r="O351" s="2" t="n">
        <f aca="false">C351+G351+K351</f>
        <v>0</v>
      </c>
      <c r="P351" s="2" t="n">
        <f aca="false">D351+H351+L351</f>
        <v>1</v>
      </c>
      <c r="Q351" s="2" t="n">
        <f aca="false">E351+I351+M351</f>
        <v>0</v>
      </c>
      <c r="R351" s="2" t="n">
        <f aca="false">SUM(O351:Q351)</f>
        <v>1</v>
      </c>
    </row>
    <row r="352" customFormat="false" ht="13.8" hidden="false" customHeight="false" outlineLevel="0" collapsed="false">
      <c r="A352" s="2" t="s">
        <v>368</v>
      </c>
      <c r="B352" s="2" t="n">
        <f aca="false">IFERROR(VLOOKUP(A352,'Test Players'!B$3:$O625,4,0),0)</f>
        <v>0</v>
      </c>
      <c r="C352" s="2" t="n">
        <f aca="false">IFERROR(VLOOKUP(A352,'Test Players'!B$3:$O625,5,0),0)</f>
        <v>0</v>
      </c>
      <c r="D352" s="2" t="n">
        <f aca="false">IFERROR(VLOOKUP(A352,'Test Players'!B$3:$O625,9,0),0)</f>
        <v>0</v>
      </c>
      <c r="E352" s="2" t="n">
        <f aca="false">IFERROR(VLOOKUP(A352,'Test Players'!B$3:$O625,13,0),0)</f>
        <v>0</v>
      </c>
      <c r="F352" s="2" t="n">
        <f aca="false">IFERROR(VLOOKUP(A352,'ODI Players'!B$3:R$243,4,0),0)</f>
        <v>0</v>
      </c>
      <c r="G352" s="2" t="n">
        <f aca="false">IFERROR(VLOOKUP(A352,'ODI Players'!B$3:R$243,7,0),0)</f>
        <v>0</v>
      </c>
      <c r="H352" s="2" t="n">
        <f aca="false">IFERROR(VLOOKUP(A352,'ODI Players'!B$3:R$243,13,0),0)</f>
        <v>0</v>
      </c>
      <c r="I352" s="2" t="n">
        <f aca="false">IFERROR(VLOOKUP(A352,'ODI Players'!B$3:R$243,16,0),0)</f>
        <v>0</v>
      </c>
      <c r="J352" s="2" t="n">
        <f aca="false">IFERROR(VLOOKUP(A352,'T20 Players'!B$3:Q$94,4,0),0)</f>
        <v>1</v>
      </c>
      <c r="K352" s="3" t="n">
        <f aca="false">IFERROR(VLOOKUP(A352,'T20 Players'!B$3:Q$94,5,0),0)</f>
        <v>0</v>
      </c>
      <c r="L352" s="2" t="n">
        <f aca="false">IFERROR(VLOOKUP(A352,'T20 Players'!B$3:Q$94,11,0),0)</f>
        <v>1</v>
      </c>
      <c r="M352" s="3" t="n">
        <f aca="false">IFERROR(VLOOKUP(A352,'T20 Players'!B$3:Q$94,14,0),0)</f>
        <v>0</v>
      </c>
      <c r="N352" s="2" t="n">
        <f aca="false">B352+F352+J352</f>
        <v>1</v>
      </c>
      <c r="O352" s="2" t="n">
        <f aca="false">C352+G352+K352</f>
        <v>0</v>
      </c>
      <c r="P352" s="2" t="n">
        <f aca="false">D352+H352+L352</f>
        <v>1</v>
      </c>
      <c r="Q352" s="2" t="n">
        <f aca="false">E352+I352+M352</f>
        <v>0</v>
      </c>
      <c r="R352" s="2" t="n">
        <f aca="false">SUM(O352:Q352)</f>
        <v>1</v>
      </c>
    </row>
    <row r="353" customFormat="false" ht="13.8" hidden="false" customHeight="false" outlineLevel="0" collapsed="false">
      <c r="A353" s="2" t="s">
        <v>369</v>
      </c>
      <c r="B353" s="2" t="n">
        <f aca="false">IFERROR(VLOOKUP(A353,'Test Players'!B$3:$O636,4,0),0)</f>
        <v>3</v>
      </c>
      <c r="C353" s="2" t="n">
        <f aca="false">IFERROR(VLOOKUP(A353,'Test Players'!B$3:$O636,5,0),0)</f>
        <v>141</v>
      </c>
      <c r="D353" s="2" t="n">
        <f aca="false">IFERROR(VLOOKUP(A353,'Test Players'!B$3:$O636,9,0),0)</f>
        <v>0</v>
      </c>
      <c r="E353" s="2" t="n">
        <f aca="false">IFERROR(VLOOKUP(A353,'Test Players'!B$3:$O636,13,0),0)</f>
        <v>0</v>
      </c>
      <c r="F353" s="2" t="n">
        <f aca="false">IFERROR(VLOOKUP(A353,'ODI Players'!B$3:R$243,4,0),0)</f>
        <v>2</v>
      </c>
      <c r="G353" s="2" t="n">
        <f aca="false">IFERROR(VLOOKUP(A353,'ODI Players'!B$3:R$243,7,0),0)</f>
        <v>38</v>
      </c>
      <c r="H353" s="2" t="n">
        <f aca="false">IFERROR(VLOOKUP(A353,'ODI Players'!B$3:R$243,13,0),0)</f>
        <v>0</v>
      </c>
      <c r="I353" s="2" t="n">
        <f aca="false">IFERROR(VLOOKUP(A353,'ODI Players'!B$3:R$243,16,0),0)</f>
        <v>0</v>
      </c>
      <c r="J353" s="2" t="n">
        <f aca="false">IFERROR(VLOOKUP(A353,'T20 Players'!B$3:Q$94,4,0),0)</f>
        <v>0</v>
      </c>
      <c r="K353" s="3" t="n">
        <f aca="false">IFERROR(VLOOKUP(A353,'T20 Players'!B$3:Q$94,5,0),0)</f>
        <v>0</v>
      </c>
      <c r="L353" s="2" t="n">
        <f aca="false">IFERROR(VLOOKUP(A353,'T20 Players'!B$3:Q$94,11,0),0)</f>
        <v>0</v>
      </c>
      <c r="M353" s="3" t="n">
        <f aca="false">IFERROR(VLOOKUP(A353,'T20 Players'!B$3:Q$94,14,0),0)</f>
        <v>0</v>
      </c>
      <c r="N353" s="2" t="n">
        <f aca="false">B353+F353+J353</f>
        <v>5</v>
      </c>
      <c r="O353" s="2" t="n">
        <f aca="false">C353+G353+K353</f>
        <v>179</v>
      </c>
      <c r="P353" s="2" t="n">
        <f aca="false">D353+H353+L353</f>
        <v>0</v>
      </c>
      <c r="Q353" s="2" t="n">
        <f aca="false">E353+I353+M353</f>
        <v>0</v>
      </c>
      <c r="R353" s="2" t="n">
        <f aca="false">SUM(O353:Q353)</f>
        <v>179</v>
      </c>
    </row>
    <row r="354" customFormat="false" ht="13.8" hidden="false" customHeight="false" outlineLevel="0" collapsed="false">
      <c r="A354" s="2" t="s">
        <v>370</v>
      </c>
      <c r="B354" s="2" t="n">
        <f aca="false">IFERROR(VLOOKUP(A354,'Test Players'!B$3:$O400,4,0),0)</f>
        <v>2</v>
      </c>
      <c r="C354" s="2" t="n">
        <f aca="false">IFERROR(VLOOKUP(A354,'Test Players'!B$3:$O400,5,0),0)</f>
        <v>170</v>
      </c>
      <c r="D354" s="2" t="n">
        <f aca="false">IFERROR(VLOOKUP(A354,'Test Players'!B$3:$O400,9,0),0)</f>
        <v>0</v>
      </c>
      <c r="E354" s="2" t="n">
        <f aca="false">IFERROR(VLOOKUP(A354,'Test Players'!B$3:$O400,13,0),0)</f>
        <v>0</v>
      </c>
      <c r="F354" s="2" t="n">
        <f aca="false">IFERROR(VLOOKUP(A354,'ODI Players'!B$3:R$243,4,0),0)</f>
        <v>0</v>
      </c>
      <c r="G354" s="2" t="n">
        <f aca="false">IFERROR(VLOOKUP(A354,'ODI Players'!B$3:R$243,7,0),0)</f>
        <v>0</v>
      </c>
      <c r="H354" s="2" t="n">
        <f aca="false">IFERROR(VLOOKUP(A354,'ODI Players'!B$3:R$243,13,0),0)</f>
        <v>0</v>
      </c>
      <c r="I354" s="2" t="n">
        <f aca="false">IFERROR(VLOOKUP(A354,'ODI Players'!B$3:R$243,16,0),0)</f>
        <v>0</v>
      </c>
      <c r="J354" s="2" t="n">
        <f aca="false">IFERROR(VLOOKUP(A354,'T20 Players'!B$3:Q$94,4,0),0)</f>
        <v>0</v>
      </c>
      <c r="K354" s="3" t="n">
        <f aca="false">IFERROR(VLOOKUP(A354,'T20 Players'!B$3:Q$94,5,0),0)</f>
        <v>0</v>
      </c>
      <c r="L354" s="2" t="n">
        <f aca="false">IFERROR(VLOOKUP(A354,'T20 Players'!B$3:Q$94,11,0),0)</f>
        <v>0</v>
      </c>
      <c r="M354" s="3" t="n">
        <f aca="false">IFERROR(VLOOKUP(A354,'T20 Players'!B$3:Q$94,14,0),0)</f>
        <v>0</v>
      </c>
      <c r="N354" s="2" t="n">
        <f aca="false">B354+F354+J354</f>
        <v>2</v>
      </c>
      <c r="O354" s="2" t="n">
        <f aca="false">C354+G354+K354</f>
        <v>170</v>
      </c>
      <c r="P354" s="2" t="n">
        <f aca="false">D354+H354+L354</f>
        <v>0</v>
      </c>
      <c r="Q354" s="2" t="n">
        <f aca="false">E354+I354+M354</f>
        <v>0</v>
      </c>
      <c r="R354" s="2" t="n">
        <f aca="false">SUM(O354:Q354)</f>
        <v>170</v>
      </c>
    </row>
    <row r="355" customFormat="false" ht="13.8" hidden="false" customHeight="false" outlineLevel="0" collapsed="false">
      <c r="A355" s="2" t="s">
        <v>371</v>
      </c>
      <c r="B355" s="2" t="n">
        <f aca="false">IFERROR(VLOOKUP(A355,'Test Players'!B$3:$O474,4,0),0)</f>
        <v>4</v>
      </c>
      <c r="C355" s="2" t="n">
        <f aca="false">IFERROR(VLOOKUP(A355,'Test Players'!B$3:$O474,5,0),0)</f>
        <v>169</v>
      </c>
      <c r="D355" s="2" t="n">
        <f aca="false">IFERROR(VLOOKUP(A355,'Test Players'!B$3:$O474,9,0),0)</f>
        <v>0</v>
      </c>
      <c r="E355" s="2" t="n">
        <f aca="false">IFERROR(VLOOKUP(A355,'Test Players'!B$3:$O474,13,0),0)</f>
        <v>0</v>
      </c>
      <c r="F355" s="2" t="n">
        <f aca="false">IFERROR(VLOOKUP(A355,'ODI Players'!B$3:R$243,4,0),0)</f>
        <v>0</v>
      </c>
      <c r="G355" s="2" t="n">
        <f aca="false">IFERROR(VLOOKUP(A355,'ODI Players'!B$3:R$243,7,0),0)</f>
        <v>0</v>
      </c>
      <c r="H355" s="2" t="n">
        <f aca="false">IFERROR(VLOOKUP(A355,'ODI Players'!B$3:R$243,13,0),0)</f>
        <v>0</v>
      </c>
      <c r="I355" s="2" t="n">
        <f aca="false">IFERROR(VLOOKUP(A355,'ODI Players'!B$3:R$243,16,0),0)</f>
        <v>0</v>
      </c>
      <c r="J355" s="2" t="n">
        <f aca="false">IFERROR(VLOOKUP(A355,'T20 Players'!B$3:Q$94,4,0),0)</f>
        <v>0</v>
      </c>
      <c r="K355" s="3" t="n">
        <f aca="false">IFERROR(VLOOKUP(A355,'T20 Players'!B$3:Q$94,5,0),0)</f>
        <v>0</v>
      </c>
      <c r="L355" s="2" t="n">
        <f aca="false">IFERROR(VLOOKUP(A355,'T20 Players'!B$3:Q$94,11,0),0)</f>
        <v>0</v>
      </c>
      <c r="M355" s="3" t="n">
        <f aca="false">IFERROR(VLOOKUP(A355,'T20 Players'!B$3:Q$94,14,0),0)</f>
        <v>0</v>
      </c>
      <c r="N355" s="2" t="n">
        <f aca="false">B355+F355+J355</f>
        <v>4</v>
      </c>
      <c r="O355" s="2" t="n">
        <f aca="false">C355+G355+K355</f>
        <v>169</v>
      </c>
      <c r="P355" s="2" t="n">
        <f aca="false">D355+H355+L355</f>
        <v>0</v>
      </c>
      <c r="Q355" s="2" t="n">
        <f aca="false">E355+I355+M355</f>
        <v>0</v>
      </c>
      <c r="R355" s="2" t="n">
        <f aca="false">SUM(O355:Q355)</f>
        <v>169</v>
      </c>
    </row>
    <row r="356" customFormat="false" ht="13.8" hidden="false" customHeight="false" outlineLevel="0" collapsed="false">
      <c r="A356" s="2" t="s">
        <v>372</v>
      </c>
      <c r="B356" s="2" t="n">
        <f aca="false">IFERROR(VLOOKUP(A356,'Test Players'!B$3:$O425,4,0),0)</f>
        <v>0</v>
      </c>
      <c r="C356" s="2" t="n">
        <f aca="false">IFERROR(VLOOKUP(A356,'Test Players'!B$3:$O425,5,0),0)</f>
        <v>0</v>
      </c>
      <c r="D356" s="2" t="n">
        <f aca="false">IFERROR(VLOOKUP(A356,'Test Players'!B$3:$O425,9,0),0)</f>
        <v>0</v>
      </c>
      <c r="E356" s="2" t="n">
        <f aca="false">IFERROR(VLOOKUP(A356,'Test Players'!B$3:$O425,13,0),0)</f>
        <v>0</v>
      </c>
      <c r="F356" s="2" t="n">
        <f aca="false">IFERROR(VLOOKUP(A356,'ODI Players'!B$3:R$243,4,0),0)</f>
        <v>2</v>
      </c>
      <c r="G356" s="2" t="n">
        <f aca="false">IFERROR(VLOOKUP(A356,'ODI Players'!B$3:R$243,7,0),0)</f>
        <v>115</v>
      </c>
      <c r="H356" s="2" t="n">
        <f aca="false">IFERROR(VLOOKUP(A356,'ODI Players'!B$3:R$243,13,0),0)</f>
        <v>0</v>
      </c>
      <c r="I356" s="2" t="n">
        <f aca="false">IFERROR(VLOOKUP(A356,'ODI Players'!B$3:R$243,16,0),0)</f>
        <v>0</v>
      </c>
      <c r="J356" s="2" t="n">
        <f aca="false">IFERROR(VLOOKUP(A356,'T20 Players'!B$3:Q$94,4,0),0)</f>
        <v>0</v>
      </c>
      <c r="K356" s="3" t="n">
        <f aca="false">IFERROR(VLOOKUP(A356,'T20 Players'!B$3:Q$94,5,0),0)</f>
        <v>0</v>
      </c>
      <c r="L356" s="2" t="n">
        <f aca="false">IFERROR(VLOOKUP(A356,'T20 Players'!B$3:Q$94,11,0),0)</f>
        <v>0</v>
      </c>
      <c r="M356" s="3" t="n">
        <f aca="false">IFERROR(VLOOKUP(A356,'T20 Players'!B$3:Q$94,14,0),0)</f>
        <v>0</v>
      </c>
      <c r="N356" s="2" t="n">
        <f aca="false">B356+F356+J356</f>
        <v>2</v>
      </c>
      <c r="O356" s="2" t="n">
        <f aca="false">C356+G356+K356</f>
        <v>115</v>
      </c>
      <c r="P356" s="2" t="n">
        <f aca="false">D356+H356+L356</f>
        <v>0</v>
      </c>
      <c r="Q356" s="2" t="n">
        <f aca="false">E356+I356+M356</f>
        <v>0</v>
      </c>
      <c r="R356" s="2" t="n">
        <f aca="false">SUM(O356:Q356)</f>
        <v>115</v>
      </c>
    </row>
    <row r="357" customFormat="false" ht="13.8" hidden="false" customHeight="false" outlineLevel="0" collapsed="false">
      <c r="A357" s="2" t="s">
        <v>373</v>
      </c>
      <c r="B357" s="2" t="n">
        <f aca="false">IFERROR(VLOOKUP(A357,'Test Players'!B$3:$O444,4,0),0)</f>
        <v>2</v>
      </c>
      <c r="C357" s="2" t="n">
        <f aca="false">IFERROR(VLOOKUP(A357,'Test Players'!B$3:$O444,5,0),0)</f>
        <v>111</v>
      </c>
      <c r="D357" s="2" t="n">
        <f aca="false">IFERROR(VLOOKUP(A357,'Test Players'!B$3:$O444,9,0),0)</f>
        <v>0</v>
      </c>
      <c r="E357" s="2" t="n">
        <f aca="false">IFERROR(VLOOKUP(A357,'Test Players'!B$3:$O444,13,0),0)</f>
        <v>0</v>
      </c>
      <c r="F357" s="2" t="n">
        <f aca="false">IFERROR(VLOOKUP(A357,'ODI Players'!B$3:R$243,4,0),0)</f>
        <v>0</v>
      </c>
      <c r="G357" s="2" t="n">
        <f aca="false">IFERROR(VLOOKUP(A357,'ODI Players'!B$3:R$243,7,0),0)</f>
        <v>0</v>
      </c>
      <c r="H357" s="2" t="n">
        <f aca="false">IFERROR(VLOOKUP(A357,'ODI Players'!B$3:R$243,13,0),0)</f>
        <v>0</v>
      </c>
      <c r="I357" s="2" t="n">
        <f aca="false">IFERROR(VLOOKUP(A357,'ODI Players'!B$3:R$243,16,0),0)</f>
        <v>0</v>
      </c>
      <c r="J357" s="2" t="n">
        <f aca="false">IFERROR(VLOOKUP(A357,'T20 Players'!B$3:Q$94,4,0),0)</f>
        <v>0</v>
      </c>
      <c r="K357" s="3" t="n">
        <f aca="false">IFERROR(VLOOKUP(A357,'T20 Players'!B$3:Q$94,5,0),0)</f>
        <v>0</v>
      </c>
      <c r="L357" s="2" t="n">
        <f aca="false">IFERROR(VLOOKUP(A357,'T20 Players'!B$3:Q$94,11,0),0)</f>
        <v>0</v>
      </c>
      <c r="M357" s="3" t="n">
        <f aca="false">IFERROR(VLOOKUP(A357,'T20 Players'!B$3:Q$94,14,0),0)</f>
        <v>0</v>
      </c>
      <c r="N357" s="2" t="n">
        <f aca="false">B357+F357+J357</f>
        <v>2</v>
      </c>
      <c r="O357" s="2" t="n">
        <f aca="false">C357+G357+K357</f>
        <v>111</v>
      </c>
      <c r="P357" s="2" t="n">
        <f aca="false">D357+H357+L357</f>
        <v>0</v>
      </c>
      <c r="Q357" s="2" t="n">
        <f aca="false">E357+I357+M357</f>
        <v>0</v>
      </c>
      <c r="R357" s="2" t="n">
        <f aca="false">SUM(O357:Q357)</f>
        <v>111</v>
      </c>
    </row>
    <row r="358" customFormat="false" ht="13.8" hidden="false" customHeight="false" outlineLevel="0" collapsed="false">
      <c r="A358" s="2" t="s">
        <v>374</v>
      </c>
      <c r="B358" s="2" t="n">
        <f aca="false">IFERROR(VLOOKUP(A358,'Test Players'!B$3:$O353,4,0),0)</f>
        <v>4</v>
      </c>
      <c r="C358" s="2" t="n">
        <f aca="false">IFERROR(VLOOKUP(A358,'Test Players'!B$3:$O353,5,0),0)</f>
        <v>91</v>
      </c>
      <c r="D358" s="2" t="n">
        <f aca="false">IFERROR(VLOOKUP(A358,'Test Players'!B$3:$O353,9,0),0)</f>
        <v>0</v>
      </c>
      <c r="E358" s="2" t="n">
        <f aca="false">IFERROR(VLOOKUP(A358,'Test Players'!B$3:$O353,13,0),0)</f>
        <v>0</v>
      </c>
      <c r="F358" s="2" t="n">
        <f aca="false">IFERROR(VLOOKUP(A358,'ODI Players'!B$3:R$243,4,0),0)</f>
        <v>0</v>
      </c>
      <c r="G358" s="2" t="n">
        <f aca="false">IFERROR(VLOOKUP(A358,'ODI Players'!B$3:R$243,7,0),0)</f>
        <v>0</v>
      </c>
      <c r="H358" s="2" t="n">
        <f aca="false">IFERROR(VLOOKUP(A358,'ODI Players'!B$3:R$243,13,0),0)</f>
        <v>0</v>
      </c>
      <c r="I358" s="2" t="n">
        <f aca="false">IFERROR(VLOOKUP(A358,'ODI Players'!B$3:R$243,16,0),0)</f>
        <v>0</v>
      </c>
      <c r="J358" s="2" t="n">
        <f aca="false">IFERROR(VLOOKUP(A358,'T20 Players'!B$3:Q$94,4,0),0)</f>
        <v>0</v>
      </c>
      <c r="K358" s="3" t="n">
        <f aca="false">IFERROR(VLOOKUP(A358,'T20 Players'!B$3:Q$94,5,0),0)</f>
        <v>0</v>
      </c>
      <c r="L358" s="2" t="n">
        <f aca="false">IFERROR(VLOOKUP(A358,'T20 Players'!B$3:Q$94,11,0),0)</f>
        <v>0</v>
      </c>
      <c r="M358" s="3" t="n">
        <f aca="false">IFERROR(VLOOKUP(A358,'T20 Players'!B$3:Q$94,14,0),0)</f>
        <v>0</v>
      </c>
      <c r="N358" s="2" t="n">
        <f aca="false">B358+F358+J358</f>
        <v>4</v>
      </c>
      <c r="O358" s="2" t="n">
        <f aca="false">C358+G358+K358</f>
        <v>91</v>
      </c>
      <c r="P358" s="2" t="n">
        <f aca="false">D358+H358+L358</f>
        <v>0</v>
      </c>
      <c r="Q358" s="2" t="n">
        <f aca="false">E358+I358+M358</f>
        <v>0</v>
      </c>
      <c r="R358" s="2" t="n">
        <f aca="false">SUM(O358:Q358)</f>
        <v>91</v>
      </c>
    </row>
    <row r="359" customFormat="false" ht="13.8" hidden="false" customHeight="false" outlineLevel="0" collapsed="false">
      <c r="A359" s="2" t="s">
        <v>375</v>
      </c>
      <c r="B359" s="2" t="n">
        <f aca="false">IFERROR(VLOOKUP(A359,'Test Players'!B$3:$O655,4,0),0)</f>
        <v>0</v>
      </c>
      <c r="C359" s="2" t="n">
        <f aca="false">IFERROR(VLOOKUP(A359,'Test Players'!B$3:$O655,5,0),0)</f>
        <v>0</v>
      </c>
      <c r="D359" s="2" t="n">
        <f aca="false">IFERROR(VLOOKUP(A359,'Test Players'!B$3:$O655,9,0),0)</f>
        <v>0</v>
      </c>
      <c r="E359" s="2" t="n">
        <f aca="false">IFERROR(VLOOKUP(A359,'Test Players'!B$3:$O655,13,0),0)</f>
        <v>0</v>
      </c>
      <c r="F359" s="2" t="n">
        <f aca="false">IFERROR(VLOOKUP(A359,'ODI Players'!B$3:R$243,4,0),0)</f>
        <v>7</v>
      </c>
      <c r="G359" s="2" t="n">
        <f aca="false">IFERROR(VLOOKUP(A359,'ODI Players'!B$3:R$243,7,0),0)</f>
        <v>88</v>
      </c>
      <c r="H359" s="2" t="n">
        <f aca="false">IFERROR(VLOOKUP(A359,'ODI Players'!B$3:R$243,13,0),0)</f>
        <v>0</v>
      </c>
      <c r="I359" s="2" t="n">
        <f aca="false">IFERROR(VLOOKUP(A359,'ODI Players'!B$3:R$243,16,0),0)</f>
        <v>0</v>
      </c>
      <c r="J359" s="2" t="n">
        <f aca="false">IFERROR(VLOOKUP(A359,'T20 Players'!B$3:Q$94,4,0),0)</f>
        <v>0</v>
      </c>
      <c r="K359" s="3" t="n">
        <f aca="false">IFERROR(VLOOKUP(A359,'T20 Players'!B$3:Q$94,5,0),0)</f>
        <v>0</v>
      </c>
      <c r="L359" s="2" t="n">
        <f aca="false">IFERROR(VLOOKUP(A359,'T20 Players'!B$3:Q$94,11,0),0)</f>
        <v>0</v>
      </c>
      <c r="M359" s="3" t="n">
        <f aca="false">IFERROR(VLOOKUP(A359,'T20 Players'!B$3:Q$94,14,0),0)</f>
        <v>0</v>
      </c>
      <c r="N359" s="2" t="n">
        <f aca="false">B359+F359+J359</f>
        <v>7</v>
      </c>
      <c r="O359" s="2" t="n">
        <f aca="false">C359+G359+K359</f>
        <v>88</v>
      </c>
      <c r="P359" s="2" t="n">
        <f aca="false">D359+H359+L359</f>
        <v>0</v>
      </c>
      <c r="Q359" s="2" t="n">
        <f aca="false">E359+I359+M359</f>
        <v>0</v>
      </c>
      <c r="R359" s="2" t="n">
        <f aca="false">SUM(O359:Q359)</f>
        <v>88</v>
      </c>
    </row>
    <row r="360" customFormat="false" ht="13.8" hidden="false" customHeight="false" outlineLevel="0" collapsed="false">
      <c r="A360" s="2" t="s">
        <v>376</v>
      </c>
      <c r="B360" s="2" t="n">
        <f aca="false">IFERROR(VLOOKUP(A360,'Test Players'!B$3:$O338,4,0),0)</f>
        <v>3</v>
      </c>
      <c r="C360" s="2" t="n">
        <f aca="false">IFERROR(VLOOKUP(A360,'Test Players'!B$3:$O338,5,0),0)</f>
        <v>80</v>
      </c>
      <c r="D360" s="2" t="n">
        <f aca="false">IFERROR(VLOOKUP(A360,'Test Players'!B$3:$O338,9,0),0)</f>
        <v>0</v>
      </c>
      <c r="E360" s="2" t="n">
        <f aca="false">IFERROR(VLOOKUP(A360,'Test Players'!B$3:$O338,13,0),0)</f>
        <v>0</v>
      </c>
      <c r="F360" s="2" t="n">
        <f aca="false">IFERROR(VLOOKUP(A360,'ODI Players'!B$3:R$243,4,0),0)</f>
        <v>0</v>
      </c>
      <c r="G360" s="2" t="n">
        <f aca="false">IFERROR(VLOOKUP(A360,'ODI Players'!B$3:R$243,7,0),0)</f>
        <v>0</v>
      </c>
      <c r="H360" s="2" t="n">
        <f aca="false">IFERROR(VLOOKUP(A360,'ODI Players'!B$3:R$243,13,0),0)</f>
        <v>0</v>
      </c>
      <c r="I360" s="2" t="n">
        <f aca="false">IFERROR(VLOOKUP(A360,'ODI Players'!B$3:R$243,16,0),0)</f>
        <v>0</v>
      </c>
      <c r="J360" s="2" t="n">
        <f aca="false">IFERROR(VLOOKUP(A360,'T20 Players'!B$3:Q$94,4,0),0)</f>
        <v>0</v>
      </c>
      <c r="K360" s="3" t="n">
        <f aca="false">IFERROR(VLOOKUP(A360,'T20 Players'!B$3:Q$94,5,0),0)</f>
        <v>0</v>
      </c>
      <c r="L360" s="2" t="n">
        <f aca="false">IFERROR(VLOOKUP(A360,'T20 Players'!B$3:Q$94,11,0),0)</f>
        <v>0</v>
      </c>
      <c r="M360" s="3" t="n">
        <f aca="false">IFERROR(VLOOKUP(A360,'T20 Players'!B$3:Q$94,14,0),0)</f>
        <v>0</v>
      </c>
      <c r="N360" s="2" t="n">
        <f aca="false">B360+F360+J360</f>
        <v>3</v>
      </c>
      <c r="O360" s="2" t="n">
        <f aca="false">C360+G360+K360</f>
        <v>80</v>
      </c>
      <c r="P360" s="2" t="n">
        <f aca="false">D360+H360+L360</f>
        <v>0</v>
      </c>
      <c r="Q360" s="2" t="n">
        <f aca="false">E360+I360+M360</f>
        <v>0</v>
      </c>
      <c r="R360" s="2" t="n">
        <f aca="false">SUM(O360:Q360)</f>
        <v>80</v>
      </c>
    </row>
    <row r="361" customFormat="false" ht="13.8" hidden="false" customHeight="false" outlineLevel="0" collapsed="false">
      <c r="A361" s="2" t="s">
        <v>377</v>
      </c>
      <c r="B361" s="2" t="n">
        <f aca="false">IFERROR(VLOOKUP(A361,'Test Players'!B$3:$O578,4,0),0)</f>
        <v>2</v>
      </c>
      <c r="C361" s="2" t="n">
        <f aca="false">IFERROR(VLOOKUP(A361,'Test Players'!B$3:$O578,5,0),0)</f>
        <v>80</v>
      </c>
      <c r="D361" s="2" t="n">
        <f aca="false">IFERROR(VLOOKUP(A361,'Test Players'!B$3:$O578,9,0),0)</f>
        <v>0</v>
      </c>
      <c r="E361" s="2" t="n">
        <f aca="false">IFERROR(VLOOKUP(A361,'Test Players'!B$3:$O578,13,0),0)</f>
        <v>0</v>
      </c>
      <c r="F361" s="2" t="n">
        <f aca="false">IFERROR(VLOOKUP(A361,'ODI Players'!B$3:R$243,4,0),0)</f>
        <v>0</v>
      </c>
      <c r="G361" s="2" t="n">
        <f aca="false">IFERROR(VLOOKUP(A361,'ODI Players'!B$3:R$243,7,0),0)</f>
        <v>0</v>
      </c>
      <c r="H361" s="2" t="n">
        <f aca="false">IFERROR(VLOOKUP(A361,'ODI Players'!B$3:R$243,13,0),0)</f>
        <v>0</v>
      </c>
      <c r="I361" s="2" t="n">
        <f aca="false">IFERROR(VLOOKUP(A361,'ODI Players'!B$3:R$243,16,0),0)</f>
        <v>0</v>
      </c>
      <c r="J361" s="2" t="n">
        <f aca="false">IFERROR(VLOOKUP(A361,'T20 Players'!B$3:Q$94,4,0),0)</f>
        <v>0</v>
      </c>
      <c r="K361" s="3" t="n">
        <f aca="false">IFERROR(VLOOKUP(A361,'T20 Players'!B$3:Q$94,5,0),0)</f>
        <v>0</v>
      </c>
      <c r="L361" s="2" t="n">
        <f aca="false">IFERROR(VLOOKUP(A361,'T20 Players'!B$3:Q$94,11,0),0)</f>
        <v>0</v>
      </c>
      <c r="M361" s="3" t="n">
        <f aca="false">IFERROR(VLOOKUP(A361,'T20 Players'!B$3:Q$94,14,0),0)</f>
        <v>0</v>
      </c>
      <c r="N361" s="2" t="n">
        <f aca="false">B361+F361+J361</f>
        <v>2</v>
      </c>
      <c r="O361" s="2" t="n">
        <f aca="false">C361+G361+K361</f>
        <v>80</v>
      </c>
      <c r="P361" s="2" t="n">
        <f aca="false">D361+H361+L361</f>
        <v>0</v>
      </c>
      <c r="Q361" s="2" t="n">
        <f aca="false">E361+I361+M361</f>
        <v>0</v>
      </c>
      <c r="R361" s="2" t="n">
        <f aca="false">SUM(O361:Q361)</f>
        <v>80</v>
      </c>
    </row>
    <row r="362" customFormat="false" ht="13.8" hidden="false" customHeight="false" outlineLevel="0" collapsed="false">
      <c r="A362" s="2" t="s">
        <v>378</v>
      </c>
      <c r="B362" s="2" t="n">
        <f aca="false">IFERROR(VLOOKUP(A362,'Test Players'!B$3:$O649,4,0),0)</f>
        <v>1</v>
      </c>
      <c r="C362" s="2" t="n">
        <f aca="false">IFERROR(VLOOKUP(A362,'Test Players'!B$3:$O649,5,0),0)</f>
        <v>48</v>
      </c>
      <c r="D362" s="2" t="n">
        <f aca="false">IFERROR(VLOOKUP(A362,'Test Players'!B$3:$O649,9,0),0)</f>
        <v>0</v>
      </c>
      <c r="E362" s="2" t="n">
        <f aca="false">IFERROR(VLOOKUP(A362,'Test Players'!B$3:$O649,13,0),0)</f>
        <v>0</v>
      </c>
      <c r="F362" s="2" t="n">
        <f aca="false">IFERROR(VLOOKUP(A362,'ODI Players'!B$3:R$243,4,0),0)</f>
        <v>2</v>
      </c>
      <c r="G362" s="2" t="n">
        <f aca="false">IFERROR(VLOOKUP(A362,'ODI Players'!B$3:R$243,7,0),0)</f>
        <v>10</v>
      </c>
      <c r="H362" s="2" t="n">
        <f aca="false">IFERROR(VLOOKUP(A362,'ODI Players'!B$3:R$243,13,0),0)</f>
        <v>0</v>
      </c>
      <c r="I362" s="2" t="n">
        <f aca="false">IFERROR(VLOOKUP(A362,'ODI Players'!B$3:R$243,16,0),0)</f>
        <v>0</v>
      </c>
      <c r="J362" s="2" t="n">
        <f aca="false">IFERROR(VLOOKUP(A362,'T20 Players'!B$3:Q$94,4,0),0)</f>
        <v>0</v>
      </c>
      <c r="K362" s="3" t="n">
        <f aca="false">IFERROR(VLOOKUP(A362,'T20 Players'!B$3:Q$94,5,0),0)</f>
        <v>0</v>
      </c>
      <c r="L362" s="2" t="n">
        <f aca="false">IFERROR(VLOOKUP(A362,'T20 Players'!B$3:Q$94,11,0),0)</f>
        <v>0</v>
      </c>
      <c r="M362" s="3" t="n">
        <f aca="false">IFERROR(VLOOKUP(A362,'T20 Players'!B$3:Q$94,14,0),0)</f>
        <v>0</v>
      </c>
      <c r="N362" s="2" t="n">
        <f aca="false">B362+F362+J362</f>
        <v>3</v>
      </c>
      <c r="O362" s="2" t="n">
        <f aca="false">C362+G362+K362</f>
        <v>58</v>
      </c>
      <c r="P362" s="2" t="n">
        <f aca="false">D362+H362+L362</f>
        <v>0</v>
      </c>
      <c r="Q362" s="2" t="n">
        <f aca="false">E362+I362+M362</f>
        <v>0</v>
      </c>
      <c r="R362" s="2" t="n">
        <f aca="false">SUM(O362:Q362)</f>
        <v>58</v>
      </c>
    </row>
    <row r="363" customFormat="false" ht="13.8" hidden="false" customHeight="false" outlineLevel="0" collapsed="false">
      <c r="A363" s="2" t="s">
        <v>379</v>
      </c>
      <c r="B363" s="2" t="n">
        <f aca="false">IFERROR(VLOOKUP(A363,'Test Players'!B$3:$O423,4,0),0)</f>
        <v>0</v>
      </c>
      <c r="C363" s="2" t="n">
        <f aca="false">IFERROR(VLOOKUP(A363,'Test Players'!B$3:$O423,5,0),0)</f>
        <v>0</v>
      </c>
      <c r="D363" s="2" t="n">
        <f aca="false">IFERROR(VLOOKUP(A363,'Test Players'!B$3:$O423,9,0),0)</f>
        <v>0</v>
      </c>
      <c r="E363" s="2" t="n">
        <f aca="false">IFERROR(VLOOKUP(A363,'Test Players'!B$3:$O423,13,0),0)</f>
        <v>0</v>
      </c>
      <c r="F363" s="2" t="n">
        <f aca="false">IFERROR(VLOOKUP(A363,'ODI Players'!B$3:R$243,4,0),0)</f>
        <v>1</v>
      </c>
      <c r="G363" s="2" t="n">
        <f aca="false">IFERROR(VLOOKUP(A363,'ODI Players'!B$3:R$243,7,0),0)</f>
        <v>55</v>
      </c>
      <c r="H363" s="2" t="n">
        <f aca="false">IFERROR(VLOOKUP(A363,'ODI Players'!B$3:R$243,13,0),0)</f>
        <v>0</v>
      </c>
      <c r="I363" s="2" t="n">
        <f aca="false">IFERROR(VLOOKUP(A363,'ODI Players'!B$3:R$243,16,0),0)</f>
        <v>0</v>
      </c>
      <c r="J363" s="2" t="n">
        <f aca="false">IFERROR(VLOOKUP(A363,'T20 Players'!B$3:Q$94,4,0),0)</f>
        <v>0</v>
      </c>
      <c r="K363" s="3" t="n">
        <f aca="false">IFERROR(VLOOKUP(A363,'T20 Players'!B$3:Q$94,5,0),0)</f>
        <v>0</v>
      </c>
      <c r="L363" s="2" t="n">
        <f aca="false">IFERROR(VLOOKUP(A363,'T20 Players'!B$3:Q$94,11,0),0)</f>
        <v>0</v>
      </c>
      <c r="M363" s="3" t="n">
        <f aca="false">IFERROR(VLOOKUP(A363,'T20 Players'!B$3:Q$94,14,0),0)</f>
        <v>0</v>
      </c>
      <c r="N363" s="2" t="n">
        <f aca="false">B363+F363+J363</f>
        <v>1</v>
      </c>
      <c r="O363" s="2" t="n">
        <f aca="false">C363+G363+K363</f>
        <v>55</v>
      </c>
      <c r="P363" s="2" t="n">
        <f aca="false">D363+H363+L363</f>
        <v>0</v>
      </c>
      <c r="Q363" s="2" t="n">
        <f aca="false">E363+I363+M363</f>
        <v>0</v>
      </c>
      <c r="R363" s="2" t="n">
        <f aca="false">SUM(O363:Q363)</f>
        <v>55</v>
      </c>
    </row>
    <row r="364" customFormat="false" ht="13.8" hidden="false" customHeight="false" outlineLevel="0" collapsed="false">
      <c r="A364" s="2" t="s">
        <v>380</v>
      </c>
      <c r="B364" s="2" t="n">
        <f aca="false">IFERROR(VLOOKUP(A364,'Test Players'!B$3:$O410,4,0),0)</f>
        <v>0</v>
      </c>
      <c r="C364" s="2" t="n">
        <f aca="false">IFERROR(VLOOKUP(A364,'Test Players'!B$3:$O410,5,0),0)</f>
        <v>0</v>
      </c>
      <c r="D364" s="2" t="n">
        <f aca="false">IFERROR(VLOOKUP(A364,'Test Players'!B$3:$O410,9,0),0)</f>
        <v>0</v>
      </c>
      <c r="E364" s="2" t="n">
        <f aca="false">IFERROR(VLOOKUP(A364,'Test Players'!B$3:$O410,13,0),0)</f>
        <v>0</v>
      </c>
      <c r="F364" s="2" t="n">
        <f aca="false">IFERROR(VLOOKUP(A364,'ODI Players'!B$3:R$243,4,0),0)</f>
        <v>0</v>
      </c>
      <c r="G364" s="2" t="n">
        <f aca="false">IFERROR(VLOOKUP(A364,'ODI Players'!B$3:R$243,7,0),0)</f>
        <v>0</v>
      </c>
      <c r="H364" s="2" t="n">
        <f aca="false">IFERROR(VLOOKUP(A364,'ODI Players'!B$3:R$243,13,0),0)</f>
        <v>0</v>
      </c>
      <c r="I364" s="2" t="n">
        <f aca="false">IFERROR(VLOOKUP(A364,'ODI Players'!B$3:R$243,16,0),0)</f>
        <v>0</v>
      </c>
      <c r="J364" s="2" t="n">
        <f aca="false">IFERROR(VLOOKUP(A364,'T20 Players'!B$3:Q$94,4,0),0)</f>
        <v>2</v>
      </c>
      <c r="K364" s="3" t="n">
        <f aca="false">IFERROR(VLOOKUP(A364,'T20 Players'!B$3:Q$94,5,0),0)</f>
        <v>38</v>
      </c>
      <c r="L364" s="2" t="n">
        <f aca="false">IFERROR(VLOOKUP(A364,'T20 Players'!B$3:Q$94,11,0),0)</f>
        <v>0</v>
      </c>
      <c r="M364" s="3" t="n">
        <f aca="false">IFERROR(VLOOKUP(A364,'T20 Players'!B$3:Q$94,14,0),0)</f>
        <v>0</v>
      </c>
      <c r="N364" s="2" t="n">
        <f aca="false">B364+F364+J364</f>
        <v>2</v>
      </c>
      <c r="O364" s="2" t="n">
        <f aca="false">C364+G364+K364</f>
        <v>38</v>
      </c>
      <c r="P364" s="2" t="n">
        <f aca="false">D364+H364+L364</f>
        <v>0</v>
      </c>
      <c r="Q364" s="2" t="n">
        <f aca="false">E364+I364+M364</f>
        <v>0</v>
      </c>
      <c r="R364" s="2" t="n">
        <f aca="false">SUM(O364:Q364)</f>
        <v>38</v>
      </c>
    </row>
    <row r="365" customFormat="false" ht="13.8" hidden="false" customHeight="false" outlineLevel="0" collapsed="false">
      <c r="A365" s="2" t="s">
        <v>381</v>
      </c>
      <c r="B365" s="2" t="n">
        <f aca="false">IFERROR(VLOOKUP(A365,'Test Players'!B$3:$O550,4,0),0)</f>
        <v>2</v>
      </c>
      <c r="C365" s="2" t="n">
        <f aca="false">IFERROR(VLOOKUP(A365,'Test Players'!B$3:$O550,5,0),0)</f>
        <v>29</v>
      </c>
      <c r="D365" s="2" t="n">
        <f aca="false">IFERROR(VLOOKUP(A365,'Test Players'!B$3:$O550,9,0),0)</f>
        <v>0</v>
      </c>
      <c r="E365" s="2" t="n">
        <f aca="false">IFERROR(VLOOKUP(A365,'Test Players'!B$3:$O550,13,0),0)</f>
        <v>0</v>
      </c>
      <c r="F365" s="2" t="n">
        <f aca="false">IFERROR(VLOOKUP(A365,'ODI Players'!B$3:R$243,4,0),0)</f>
        <v>0</v>
      </c>
      <c r="G365" s="2" t="n">
        <f aca="false">IFERROR(VLOOKUP(A365,'ODI Players'!B$3:R$243,7,0),0)</f>
        <v>0</v>
      </c>
      <c r="H365" s="2" t="n">
        <f aca="false">IFERROR(VLOOKUP(A365,'ODI Players'!B$3:R$243,13,0),0)</f>
        <v>0</v>
      </c>
      <c r="I365" s="2" t="n">
        <f aca="false">IFERROR(VLOOKUP(A365,'ODI Players'!B$3:R$243,16,0),0)</f>
        <v>0</v>
      </c>
      <c r="J365" s="2" t="n">
        <f aca="false">IFERROR(VLOOKUP(A365,'T20 Players'!B$3:Q$94,4,0),0)</f>
        <v>0</v>
      </c>
      <c r="K365" s="3" t="n">
        <f aca="false">IFERROR(VLOOKUP(A365,'T20 Players'!B$3:Q$94,5,0),0)</f>
        <v>0</v>
      </c>
      <c r="L365" s="2" t="n">
        <f aca="false">IFERROR(VLOOKUP(A365,'T20 Players'!B$3:Q$94,11,0),0)</f>
        <v>0</v>
      </c>
      <c r="M365" s="3" t="n">
        <f aca="false">IFERROR(VLOOKUP(A365,'T20 Players'!B$3:Q$94,14,0),0)</f>
        <v>0</v>
      </c>
      <c r="N365" s="2" t="n">
        <f aca="false">B365+F365+J365</f>
        <v>2</v>
      </c>
      <c r="O365" s="2" t="n">
        <f aca="false">C365+G365+K365</f>
        <v>29</v>
      </c>
      <c r="P365" s="2" t="n">
        <f aca="false">D365+H365+L365</f>
        <v>0</v>
      </c>
      <c r="Q365" s="2" t="n">
        <f aca="false">E365+I365+M365</f>
        <v>0</v>
      </c>
      <c r="R365" s="2" t="n">
        <f aca="false">SUM(O365:Q365)</f>
        <v>29</v>
      </c>
    </row>
    <row r="366" customFormat="false" ht="13.8" hidden="false" customHeight="false" outlineLevel="0" collapsed="false">
      <c r="A366" s="2" t="s">
        <v>382</v>
      </c>
      <c r="B366" s="2" t="n">
        <f aca="false">IFERROR(VLOOKUP(A366,'Test Players'!B$3:$O464,4,0),0)</f>
        <v>1</v>
      </c>
      <c r="C366" s="2" t="n">
        <f aca="false">IFERROR(VLOOKUP(A366,'Test Players'!B$3:$O464,5,0),0)</f>
        <v>26</v>
      </c>
      <c r="D366" s="2" t="n">
        <f aca="false">IFERROR(VLOOKUP(A366,'Test Players'!B$3:$O464,9,0),0)</f>
        <v>0</v>
      </c>
      <c r="E366" s="2" t="n">
        <f aca="false">IFERROR(VLOOKUP(A366,'Test Players'!B$3:$O464,13,0),0)</f>
        <v>0</v>
      </c>
      <c r="F366" s="2" t="n">
        <f aca="false">IFERROR(VLOOKUP(A366,'ODI Players'!B$3:R$243,4,0),0)</f>
        <v>0</v>
      </c>
      <c r="G366" s="2" t="n">
        <f aca="false">IFERROR(VLOOKUP(A366,'ODI Players'!B$3:R$243,7,0),0)</f>
        <v>0</v>
      </c>
      <c r="H366" s="2" t="n">
        <f aca="false">IFERROR(VLOOKUP(A366,'ODI Players'!B$3:R$243,13,0),0)</f>
        <v>0</v>
      </c>
      <c r="I366" s="2" t="n">
        <f aca="false">IFERROR(VLOOKUP(A366,'ODI Players'!B$3:R$243,16,0),0)</f>
        <v>0</v>
      </c>
      <c r="J366" s="2" t="n">
        <f aca="false">IFERROR(VLOOKUP(A366,'T20 Players'!B$3:Q$94,4,0),0)</f>
        <v>0</v>
      </c>
      <c r="K366" s="3" t="n">
        <f aca="false">IFERROR(VLOOKUP(A366,'T20 Players'!B$3:Q$94,5,0),0)</f>
        <v>0</v>
      </c>
      <c r="L366" s="2" t="n">
        <f aca="false">IFERROR(VLOOKUP(A366,'T20 Players'!B$3:Q$94,11,0),0)</f>
        <v>0</v>
      </c>
      <c r="M366" s="3" t="n">
        <f aca="false">IFERROR(VLOOKUP(A366,'T20 Players'!B$3:Q$94,14,0),0)</f>
        <v>0</v>
      </c>
      <c r="N366" s="2" t="n">
        <f aca="false">B366+F366+J366</f>
        <v>1</v>
      </c>
      <c r="O366" s="2" t="n">
        <f aca="false">C366+G366+K366</f>
        <v>26</v>
      </c>
      <c r="P366" s="2" t="n">
        <f aca="false">D366+H366+L366</f>
        <v>0</v>
      </c>
      <c r="Q366" s="2" t="n">
        <f aca="false">E366+I366+M366</f>
        <v>0</v>
      </c>
      <c r="R366" s="2" t="n">
        <f aca="false">SUM(O366:Q366)</f>
        <v>26</v>
      </c>
    </row>
    <row r="367" customFormat="false" ht="13.8" hidden="false" customHeight="false" outlineLevel="0" collapsed="false">
      <c r="A367" s="2" t="s">
        <v>383</v>
      </c>
      <c r="B367" s="2" t="n">
        <f aca="false">IFERROR(VLOOKUP(A367,'Test Players'!B$3:$O576,4,0),0)</f>
        <v>1</v>
      </c>
      <c r="C367" s="2" t="n">
        <f aca="false">IFERROR(VLOOKUP(A367,'Test Players'!B$3:$O576,5,0),0)</f>
        <v>25</v>
      </c>
      <c r="D367" s="2" t="n">
        <f aca="false">IFERROR(VLOOKUP(A367,'Test Players'!B$3:$O576,9,0),0)</f>
        <v>0</v>
      </c>
      <c r="E367" s="2" t="n">
        <f aca="false">IFERROR(VLOOKUP(A367,'Test Players'!B$3:$O576,13,0),0)</f>
        <v>0</v>
      </c>
      <c r="F367" s="2" t="n">
        <f aca="false">IFERROR(VLOOKUP(A367,'ODI Players'!B$3:R$243,4,0),0)</f>
        <v>0</v>
      </c>
      <c r="G367" s="2" t="n">
        <f aca="false">IFERROR(VLOOKUP(A367,'ODI Players'!B$3:R$243,7,0),0)</f>
        <v>0</v>
      </c>
      <c r="H367" s="2" t="n">
        <f aca="false">IFERROR(VLOOKUP(A367,'ODI Players'!B$3:R$243,13,0),0)</f>
        <v>0</v>
      </c>
      <c r="I367" s="2" t="n">
        <f aca="false">IFERROR(VLOOKUP(A367,'ODI Players'!B$3:R$243,16,0),0)</f>
        <v>0</v>
      </c>
      <c r="J367" s="2" t="n">
        <f aca="false">IFERROR(VLOOKUP(A367,'T20 Players'!B$3:Q$94,4,0),0)</f>
        <v>0</v>
      </c>
      <c r="K367" s="3" t="n">
        <f aca="false">IFERROR(VLOOKUP(A367,'T20 Players'!B$3:Q$94,5,0),0)</f>
        <v>0</v>
      </c>
      <c r="L367" s="2" t="n">
        <f aca="false">IFERROR(VLOOKUP(A367,'T20 Players'!B$3:Q$94,11,0),0)</f>
        <v>0</v>
      </c>
      <c r="M367" s="3" t="n">
        <f aca="false">IFERROR(VLOOKUP(A367,'T20 Players'!B$3:Q$94,14,0),0)</f>
        <v>0</v>
      </c>
      <c r="N367" s="2" t="n">
        <f aca="false">B367+F367+J367</f>
        <v>1</v>
      </c>
      <c r="O367" s="2" t="n">
        <f aca="false">C367+G367+K367</f>
        <v>25</v>
      </c>
      <c r="P367" s="2" t="n">
        <f aca="false">D367+H367+L367</f>
        <v>0</v>
      </c>
      <c r="Q367" s="2" t="n">
        <f aca="false">E367+I367+M367</f>
        <v>0</v>
      </c>
      <c r="R367" s="2" t="n">
        <f aca="false">SUM(O367:Q367)</f>
        <v>25</v>
      </c>
    </row>
    <row r="368" customFormat="false" ht="13.8" hidden="false" customHeight="false" outlineLevel="0" collapsed="false">
      <c r="A368" s="2" t="s">
        <v>384</v>
      </c>
      <c r="B368" s="2" t="n">
        <f aca="false">IFERROR(VLOOKUP(A368,'Test Players'!B$3:$O538,4,0),0)</f>
        <v>0</v>
      </c>
      <c r="C368" s="2" t="n">
        <f aca="false">IFERROR(VLOOKUP(A368,'Test Players'!B$3:$O538,5,0),0)</f>
        <v>0</v>
      </c>
      <c r="D368" s="2" t="n">
        <f aca="false">IFERROR(VLOOKUP(A368,'Test Players'!B$3:$O538,9,0),0)</f>
        <v>0</v>
      </c>
      <c r="E368" s="2" t="n">
        <f aca="false">IFERROR(VLOOKUP(A368,'Test Players'!B$3:$O538,13,0),0)</f>
        <v>0</v>
      </c>
      <c r="F368" s="2" t="n">
        <f aca="false">IFERROR(VLOOKUP(A368,'ODI Players'!B$3:R$243,4,0),0)</f>
        <v>1</v>
      </c>
      <c r="G368" s="2" t="n">
        <f aca="false">IFERROR(VLOOKUP(A368,'ODI Players'!B$3:R$243,7,0),0)</f>
        <v>7</v>
      </c>
      <c r="H368" s="2" t="n">
        <f aca="false">IFERROR(VLOOKUP(A368,'ODI Players'!B$3:R$243,13,0),0)</f>
        <v>0</v>
      </c>
      <c r="I368" s="2" t="n">
        <f aca="false">IFERROR(VLOOKUP(A368,'ODI Players'!B$3:R$243,16,0),0)</f>
        <v>0</v>
      </c>
      <c r="J368" s="2" t="n">
        <f aca="false">IFERROR(VLOOKUP(A368,'T20 Players'!B$3:Q$94,4,0),0)</f>
        <v>2</v>
      </c>
      <c r="K368" s="3" t="n">
        <f aca="false">IFERROR(VLOOKUP(A368,'T20 Players'!B$3:Q$94,5,0),0)</f>
        <v>15</v>
      </c>
      <c r="L368" s="2" t="n">
        <f aca="false">IFERROR(VLOOKUP(A368,'T20 Players'!B$3:Q$94,11,0),0)</f>
        <v>0</v>
      </c>
      <c r="M368" s="3" t="n">
        <f aca="false">IFERROR(VLOOKUP(A368,'T20 Players'!B$3:Q$94,14,0),0)</f>
        <v>0</v>
      </c>
      <c r="N368" s="2" t="n">
        <f aca="false">B368+F368+J368</f>
        <v>3</v>
      </c>
      <c r="O368" s="2" t="n">
        <f aca="false">C368+G368+K368</f>
        <v>22</v>
      </c>
      <c r="P368" s="2" t="n">
        <f aca="false">D368+H368+L368</f>
        <v>0</v>
      </c>
      <c r="Q368" s="2" t="n">
        <f aca="false">E368+I368+M368</f>
        <v>0</v>
      </c>
      <c r="R368" s="2" t="n">
        <f aca="false">SUM(O368:Q368)</f>
        <v>22</v>
      </c>
    </row>
    <row r="369" customFormat="false" ht="13.8" hidden="false" customHeight="false" outlineLevel="0" collapsed="false">
      <c r="A369" s="2" t="s">
        <v>385</v>
      </c>
      <c r="B369" s="2" t="n">
        <f aca="false">IFERROR(VLOOKUP(A369,'Test Players'!B$3:$O446,4,0),0)</f>
        <v>1</v>
      </c>
      <c r="C369" s="2" t="n">
        <f aca="false">IFERROR(VLOOKUP(A369,'Test Players'!B$3:$O446,5,0),0)</f>
        <v>22</v>
      </c>
      <c r="D369" s="2" t="n">
        <f aca="false">IFERROR(VLOOKUP(A369,'Test Players'!B$3:$O446,9,0),0)</f>
        <v>0</v>
      </c>
      <c r="E369" s="2" t="n">
        <f aca="false">IFERROR(VLOOKUP(A369,'Test Players'!B$3:$O446,13,0),0)</f>
        <v>0</v>
      </c>
      <c r="F369" s="2" t="n">
        <f aca="false">IFERROR(VLOOKUP(A369,'ODI Players'!B$3:R$243,4,0),0)</f>
        <v>0</v>
      </c>
      <c r="G369" s="2" t="n">
        <f aca="false">IFERROR(VLOOKUP(A369,'ODI Players'!B$3:R$243,7,0),0)</f>
        <v>0</v>
      </c>
      <c r="H369" s="2" t="n">
        <f aca="false">IFERROR(VLOOKUP(A369,'ODI Players'!B$3:R$243,13,0),0)</f>
        <v>0</v>
      </c>
      <c r="I369" s="2" t="n">
        <f aca="false">IFERROR(VLOOKUP(A369,'ODI Players'!B$3:R$243,16,0),0)</f>
        <v>0</v>
      </c>
      <c r="J369" s="2" t="n">
        <f aca="false">IFERROR(VLOOKUP(A369,'T20 Players'!B$3:Q$94,4,0),0)</f>
        <v>0</v>
      </c>
      <c r="K369" s="3" t="n">
        <f aca="false">IFERROR(VLOOKUP(A369,'T20 Players'!B$3:Q$94,5,0),0)</f>
        <v>0</v>
      </c>
      <c r="L369" s="2" t="n">
        <f aca="false">IFERROR(VLOOKUP(A369,'T20 Players'!B$3:Q$94,11,0),0)</f>
        <v>0</v>
      </c>
      <c r="M369" s="3" t="n">
        <f aca="false">IFERROR(VLOOKUP(A369,'T20 Players'!B$3:Q$94,14,0),0)</f>
        <v>0</v>
      </c>
      <c r="N369" s="2" t="n">
        <f aca="false">B369+F369+J369</f>
        <v>1</v>
      </c>
      <c r="O369" s="2" t="n">
        <f aca="false">C369+G369+K369</f>
        <v>22</v>
      </c>
      <c r="P369" s="2" t="n">
        <f aca="false">D369+H369+L369</f>
        <v>0</v>
      </c>
      <c r="Q369" s="2" t="n">
        <f aca="false">E369+I369+M369</f>
        <v>0</v>
      </c>
      <c r="R369" s="2" t="n">
        <f aca="false">SUM(O369:Q369)</f>
        <v>22</v>
      </c>
    </row>
    <row r="370" customFormat="false" ht="13.8" hidden="false" customHeight="false" outlineLevel="0" collapsed="false">
      <c r="A370" s="2" t="s">
        <v>386</v>
      </c>
      <c r="B370" s="2" t="n">
        <f aca="false">IFERROR(VLOOKUP(A370,'Test Players'!B$3:$O482,4,0),0)</f>
        <v>1</v>
      </c>
      <c r="C370" s="2" t="n">
        <f aca="false">IFERROR(VLOOKUP(A370,'Test Players'!B$3:$O482,5,0),0)</f>
        <v>19</v>
      </c>
      <c r="D370" s="2" t="n">
        <f aca="false">IFERROR(VLOOKUP(A370,'Test Players'!B$3:$O482,9,0),0)</f>
        <v>0</v>
      </c>
      <c r="E370" s="2" t="n">
        <f aca="false">IFERROR(VLOOKUP(A370,'Test Players'!B$3:$O482,13,0),0)</f>
        <v>0</v>
      </c>
      <c r="F370" s="2" t="n">
        <f aca="false">IFERROR(VLOOKUP(A370,'ODI Players'!B$3:R$243,4,0),0)</f>
        <v>0</v>
      </c>
      <c r="G370" s="2" t="n">
        <f aca="false">IFERROR(VLOOKUP(A370,'ODI Players'!B$3:R$243,7,0),0)</f>
        <v>0</v>
      </c>
      <c r="H370" s="2" t="n">
        <f aca="false">IFERROR(VLOOKUP(A370,'ODI Players'!B$3:R$243,13,0),0)</f>
        <v>0</v>
      </c>
      <c r="I370" s="2" t="n">
        <f aca="false">IFERROR(VLOOKUP(A370,'ODI Players'!B$3:R$243,16,0),0)</f>
        <v>0</v>
      </c>
      <c r="J370" s="2" t="n">
        <f aca="false">IFERROR(VLOOKUP(A370,'T20 Players'!B$3:Q$94,4,0),0)</f>
        <v>0</v>
      </c>
      <c r="K370" s="3" t="n">
        <f aca="false">IFERROR(VLOOKUP(A370,'T20 Players'!B$3:Q$94,5,0),0)</f>
        <v>0</v>
      </c>
      <c r="L370" s="2" t="n">
        <f aca="false">IFERROR(VLOOKUP(A370,'T20 Players'!B$3:Q$94,11,0),0)</f>
        <v>0</v>
      </c>
      <c r="M370" s="3" t="n">
        <f aca="false">IFERROR(VLOOKUP(A370,'T20 Players'!B$3:Q$94,14,0),0)</f>
        <v>0</v>
      </c>
      <c r="N370" s="2" t="n">
        <f aca="false">B370+F370+J370</f>
        <v>1</v>
      </c>
      <c r="O370" s="2" t="n">
        <f aca="false">C370+G370+K370</f>
        <v>19</v>
      </c>
      <c r="P370" s="2" t="n">
        <f aca="false">D370+H370+L370</f>
        <v>0</v>
      </c>
      <c r="Q370" s="2" t="n">
        <f aca="false">E370+I370+M370</f>
        <v>0</v>
      </c>
      <c r="R370" s="2" t="n">
        <f aca="false">SUM(O370:Q370)</f>
        <v>19</v>
      </c>
    </row>
    <row r="371" customFormat="false" ht="13.8" hidden="false" customHeight="false" outlineLevel="0" collapsed="false">
      <c r="A371" s="2" t="s">
        <v>387</v>
      </c>
      <c r="B371" s="2" t="n">
        <f aca="false">IFERROR(VLOOKUP(A371,'Test Players'!B$3:$O355,4,0),0)</f>
        <v>1</v>
      </c>
      <c r="C371" s="2" t="n">
        <f aca="false">IFERROR(VLOOKUP(A371,'Test Players'!B$3:$O355,5,0),0)</f>
        <v>17</v>
      </c>
      <c r="D371" s="2" t="n">
        <f aca="false">IFERROR(VLOOKUP(A371,'Test Players'!B$3:$O355,9,0),0)</f>
        <v>0</v>
      </c>
      <c r="E371" s="2" t="n">
        <f aca="false">IFERROR(VLOOKUP(A371,'Test Players'!B$3:$O355,13,0),0)</f>
        <v>0</v>
      </c>
      <c r="F371" s="2" t="n">
        <f aca="false">IFERROR(VLOOKUP(A371,'ODI Players'!B$3:R$243,4,0),0)</f>
        <v>0</v>
      </c>
      <c r="G371" s="2" t="n">
        <f aca="false">IFERROR(VLOOKUP(A371,'ODI Players'!B$3:R$243,7,0),0)</f>
        <v>0</v>
      </c>
      <c r="H371" s="2" t="n">
        <f aca="false">IFERROR(VLOOKUP(A371,'ODI Players'!B$3:R$243,13,0),0)</f>
        <v>0</v>
      </c>
      <c r="I371" s="2" t="n">
        <f aca="false">IFERROR(VLOOKUP(A371,'ODI Players'!B$3:R$243,16,0),0)</f>
        <v>0</v>
      </c>
      <c r="J371" s="2" t="n">
        <f aca="false">IFERROR(VLOOKUP(A371,'T20 Players'!B$3:Q$94,4,0),0)</f>
        <v>0</v>
      </c>
      <c r="K371" s="3" t="n">
        <f aca="false">IFERROR(VLOOKUP(A371,'T20 Players'!B$3:Q$94,5,0),0)</f>
        <v>0</v>
      </c>
      <c r="L371" s="2" t="n">
        <f aca="false">IFERROR(VLOOKUP(A371,'T20 Players'!B$3:Q$94,11,0),0)</f>
        <v>0</v>
      </c>
      <c r="M371" s="3" t="n">
        <f aca="false">IFERROR(VLOOKUP(A371,'T20 Players'!B$3:Q$94,14,0),0)</f>
        <v>0</v>
      </c>
      <c r="N371" s="2" t="n">
        <f aca="false">B371+F371+J371</f>
        <v>1</v>
      </c>
      <c r="O371" s="2" t="n">
        <f aca="false">C371+G371+K371</f>
        <v>17</v>
      </c>
      <c r="P371" s="2" t="n">
        <f aca="false">D371+H371+L371</f>
        <v>0</v>
      </c>
      <c r="Q371" s="2" t="n">
        <f aca="false">E371+I371+M371</f>
        <v>0</v>
      </c>
      <c r="R371" s="2" t="n">
        <f aca="false">SUM(O371:Q371)</f>
        <v>17</v>
      </c>
    </row>
    <row r="372" customFormat="false" ht="13.8" hidden="false" customHeight="false" outlineLevel="0" collapsed="false">
      <c r="A372" s="2" t="s">
        <v>388</v>
      </c>
      <c r="B372" s="2" t="n">
        <f aca="false">IFERROR(VLOOKUP(A372,'Test Players'!B$3:$O637,4,0),0)</f>
        <v>0</v>
      </c>
      <c r="C372" s="2" t="n">
        <f aca="false">IFERROR(VLOOKUP(A372,'Test Players'!B$3:$O637,5,0),0)</f>
        <v>0</v>
      </c>
      <c r="D372" s="2" t="n">
        <f aca="false">IFERROR(VLOOKUP(A372,'Test Players'!B$3:$O637,9,0),0)</f>
        <v>0</v>
      </c>
      <c r="E372" s="2" t="n">
        <f aca="false">IFERROR(VLOOKUP(A372,'Test Players'!B$3:$O637,13,0),0)</f>
        <v>0</v>
      </c>
      <c r="F372" s="2" t="n">
        <f aca="false">IFERROR(VLOOKUP(A372,'ODI Players'!B$3:R$243,4,0),0)</f>
        <v>2</v>
      </c>
      <c r="G372" s="2" t="n">
        <f aca="false">IFERROR(VLOOKUP(A372,'ODI Players'!B$3:R$243,7,0),0)</f>
        <v>16</v>
      </c>
      <c r="H372" s="2" t="n">
        <f aca="false">IFERROR(VLOOKUP(A372,'ODI Players'!B$3:R$243,13,0),0)</f>
        <v>0</v>
      </c>
      <c r="I372" s="2" t="n">
        <f aca="false">IFERROR(VLOOKUP(A372,'ODI Players'!B$3:R$243,16,0),0)</f>
        <v>0</v>
      </c>
      <c r="J372" s="2" t="n">
        <f aca="false">IFERROR(VLOOKUP(A372,'T20 Players'!B$3:Q$94,4,0),0)</f>
        <v>0</v>
      </c>
      <c r="K372" s="3" t="n">
        <f aca="false">IFERROR(VLOOKUP(A372,'T20 Players'!B$3:Q$94,5,0),0)</f>
        <v>0</v>
      </c>
      <c r="L372" s="2" t="n">
        <f aca="false">IFERROR(VLOOKUP(A372,'T20 Players'!B$3:Q$94,11,0),0)</f>
        <v>0</v>
      </c>
      <c r="M372" s="3" t="n">
        <f aca="false">IFERROR(VLOOKUP(A372,'T20 Players'!B$3:Q$94,14,0),0)</f>
        <v>0</v>
      </c>
      <c r="N372" s="2" t="n">
        <f aca="false">B372+F372+J372</f>
        <v>2</v>
      </c>
      <c r="O372" s="2" t="n">
        <f aca="false">C372+G372+K372</f>
        <v>16</v>
      </c>
      <c r="P372" s="2" t="n">
        <f aca="false">D372+H372+L372</f>
        <v>0</v>
      </c>
      <c r="Q372" s="2" t="n">
        <f aca="false">E372+I372+M372</f>
        <v>0</v>
      </c>
      <c r="R372" s="2" t="n">
        <f aca="false">SUM(O372:Q372)</f>
        <v>16</v>
      </c>
    </row>
    <row r="373" customFormat="false" ht="13.8" hidden="false" customHeight="false" outlineLevel="0" collapsed="false">
      <c r="A373" s="2" t="s">
        <v>389</v>
      </c>
      <c r="B373" s="2" t="n">
        <f aca="false">IFERROR(VLOOKUP(A373,'Test Players'!B$3:$O379,4,0),0)</f>
        <v>1</v>
      </c>
      <c r="C373" s="2" t="n">
        <f aca="false">IFERROR(VLOOKUP(A373,'Test Players'!B$3:$O379,5,0),0)</f>
        <v>16</v>
      </c>
      <c r="D373" s="2" t="n">
        <f aca="false">IFERROR(VLOOKUP(A373,'Test Players'!B$3:$O379,9,0),0)</f>
        <v>0</v>
      </c>
      <c r="E373" s="2" t="n">
        <f aca="false">IFERROR(VLOOKUP(A373,'Test Players'!B$3:$O379,13,0),0)</f>
        <v>0</v>
      </c>
      <c r="F373" s="2" t="n">
        <f aca="false">IFERROR(VLOOKUP(A373,'ODI Players'!B$3:R$243,4,0),0)</f>
        <v>0</v>
      </c>
      <c r="G373" s="2" t="n">
        <f aca="false">IFERROR(VLOOKUP(A373,'ODI Players'!B$3:R$243,7,0),0)</f>
        <v>0</v>
      </c>
      <c r="H373" s="2" t="n">
        <f aca="false">IFERROR(VLOOKUP(A373,'ODI Players'!B$3:R$243,13,0),0)</f>
        <v>0</v>
      </c>
      <c r="I373" s="2" t="n">
        <f aca="false">IFERROR(VLOOKUP(A373,'ODI Players'!B$3:R$243,16,0),0)</f>
        <v>0</v>
      </c>
      <c r="J373" s="2" t="n">
        <f aca="false">IFERROR(VLOOKUP(A373,'T20 Players'!B$3:Q$94,4,0),0)</f>
        <v>0</v>
      </c>
      <c r="K373" s="3" t="n">
        <f aca="false">IFERROR(VLOOKUP(A373,'T20 Players'!B$3:Q$94,5,0),0)</f>
        <v>0</v>
      </c>
      <c r="L373" s="2" t="n">
        <f aca="false">IFERROR(VLOOKUP(A373,'T20 Players'!B$3:Q$94,11,0),0)</f>
        <v>0</v>
      </c>
      <c r="M373" s="3" t="n">
        <f aca="false">IFERROR(VLOOKUP(A373,'T20 Players'!B$3:Q$94,14,0),0)</f>
        <v>0</v>
      </c>
      <c r="N373" s="2" t="n">
        <f aca="false">B373+F373+J373</f>
        <v>1</v>
      </c>
      <c r="O373" s="2" t="n">
        <f aca="false">C373+G373+K373</f>
        <v>16</v>
      </c>
      <c r="P373" s="2" t="n">
        <f aca="false">D373+H373+L373</f>
        <v>0</v>
      </c>
      <c r="Q373" s="2" t="n">
        <f aca="false">E373+I373+M373</f>
        <v>0</v>
      </c>
      <c r="R373" s="2" t="n">
        <f aca="false">SUM(O373:Q373)</f>
        <v>16</v>
      </c>
    </row>
    <row r="374" customFormat="false" ht="13.8" hidden="false" customHeight="false" outlineLevel="0" collapsed="false">
      <c r="A374" s="2" t="s">
        <v>390</v>
      </c>
      <c r="B374" s="2" t="n">
        <f aca="false">IFERROR(VLOOKUP(A374,'Test Players'!B$3:$O364,4,0),0)</f>
        <v>1</v>
      </c>
      <c r="C374" s="2" t="n">
        <f aca="false">IFERROR(VLOOKUP(A374,'Test Players'!B$3:$O364,5,0),0)</f>
        <v>15</v>
      </c>
      <c r="D374" s="2" t="n">
        <f aca="false">IFERROR(VLOOKUP(A374,'Test Players'!B$3:$O364,9,0),0)</f>
        <v>0</v>
      </c>
      <c r="E374" s="2" t="n">
        <f aca="false">IFERROR(VLOOKUP(A374,'Test Players'!B$3:$O364,13,0),0)</f>
        <v>0</v>
      </c>
      <c r="F374" s="2" t="n">
        <f aca="false">IFERROR(VLOOKUP(A374,'ODI Players'!B$3:R$243,4,0),0)</f>
        <v>0</v>
      </c>
      <c r="G374" s="2" t="n">
        <f aca="false">IFERROR(VLOOKUP(A374,'ODI Players'!B$3:R$243,7,0),0)</f>
        <v>0</v>
      </c>
      <c r="H374" s="2" t="n">
        <f aca="false">IFERROR(VLOOKUP(A374,'ODI Players'!B$3:R$243,13,0),0)</f>
        <v>0</v>
      </c>
      <c r="I374" s="2" t="n">
        <f aca="false">IFERROR(VLOOKUP(A374,'ODI Players'!B$3:R$243,16,0),0)</f>
        <v>0</v>
      </c>
      <c r="J374" s="2" t="n">
        <f aca="false">IFERROR(VLOOKUP(A374,'T20 Players'!B$3:Q$94,4,0),0)</f>
        <v>0</v>
      </c>
      <c r="K374" s="3" t="n">
        <f aca="false">IFERROR(VLOOKUP(A374,'T20 Players'!B$3:Q$94,5,0),0)</f>
        <v>0</v>
      </c>
      <c r="L374" s="2" t="n">
        <f aca="false">IFERROR(VLOOKUP(A374,'T20 Players'!B$3:Q$94,11,0),0)</f>
        <v>0</v>
      </c>
      <c r="M374" s="3" t="n">
        <f aca="false">IFERROR(VLOOKUP(A374,'T20 Players'!B$3:Q$94,14,0),0)</f>
        <v>0</v>
      </c>
      <c r="N374" s="2" t="n">
        <f aca="false">B374+F374+J374</f>
        <v>1</v>
      </c>
      <c r="O374" s="2" t="n">
        <f aca="false">C374+G374+K374</f>
        <v>15</v>
      </c>
      <c r="P374" s="2" t="n">
        <f aca="false">D374+H374+L374</f>
        <v>0</v>
      </c>
      <c r="Q374" s="2" t="n">
        <f aca="false">E374+I374+M374</f>
        <v>0</v>
      </c>
      <c r="R374" s="2" t="n">
        <f aca="false">SUM(O374:Q374)</f>
        <v>15</v>
      </c>
    </row>
    <row r="375" customFormat="false" ht="13.8" hidden="false" customHeight="false" outlineLevel="0" collapsed="false">
      <c r="A375" s="2" t="s">
        <v>391</v>
      </c>
      <c r="B375" s="2" t="n">
        <f aca="false">IFERROR(VLOOKUP(A375,'Test Players'!B$3:$O340,4,0),0)</f>
        <v>0</v>
      </c>
      <c r="C375" s="2" t="n">
        <f aca="false">IFERROR(VLOOKUP(A375,'Test Players'!B$3:$O340,5,0),0)</f>
        <v>0</v>
      </c>
      <c r="D375" s="2" t="n">
        <f aca="false">IFERROR(VLOOKUP(A375,'Test Players'!B$3:$O340,9,0),0)</f>
        <v>0</v>
      </c>
      <c r="E375" s="2" t="n">
        <f aca="false">IFERROR(VLOOKUP(A375,'Test Players'!B$3:$O340,13,0),0)</f>
        <v>0</v>
      </c>
      <c r="F375" s="2" t="n">
        <f aca="false">IFERROR(VLOOKUP(A375,'ODI Players'!B$3:R$243,4,0),0)</f>
        <v>1</v>
      </c>
      <c r="G375" s="2" t="n">
        <f aca="false">IFERROR(VLOOKUP(A375,'ODI Players'!B$3:R$243,7,0),0)</f>
        <v>10</v>
      </c>
      <c r="H375" s="2" t="n">
        <f aca="false">IFERROR(VLOOKUP(A375,'ODI Players'!B$3:R$243,13,0),0)</f>
        <v>0</v>
      </c>
      <c r="I375" s="2" t="n">
        <f aca="false">IFERROR(VLOOKUP(A375,'ODI Players'!B$3:R$243,16,0),0)</f>
        <v>0</v>
      </c>
      <c r="J375" s="2" t="n">
        <f aca="false">IFERROR(VLOOKUP(A375,'T20 Players'!B$3:Q$94,4,0),0)</f>
        <v>0</v>
      </c>
      <c r="K375" s="3" t="n">
        <f aca="false">IFERROR(VLOOKUP(A375,'T20 Players'!B$3:Q$94,5,0),0)</f>
        <v>0</v>
      </c>
      <c r="L375" s="2" t="n">
        <f aca="false">IFERROR(VLOOKUP(A375,'T20 Players'!B$3:Q$94,11,0),0)</f>
        <v>0</v>
      </c>
      <c r="M375" s="3" t="n">
        <f aca="false">IFERROR(VLOOKUP(A375,'T20 Players'!B$3:Q$94,14,0),0)</f>
        <v>0</v>
      </c>
      <c r="N375" s="2" t="n">
        <f aca="false">B375+F375+J375</f>
        <v>1</v>
      </c>
      <c r="O375" s="2" t="n">
        <f aca="false">C375+G375+K375</f>
        <v>10</v>
      </c>
      <c r="P375" s="2" t="n">
        <f aca="false">D375+H375+L375</f>
        <v>0</v>
      </c>
      <c r="Q375" s="2" t="n">
        <f aca="false">E375+I375+M375</f>
        <v>0</v>
      </c>
      <c r="R375" s="2" t="n">
        <f aca="false">SUM(O375:Q375)</f>
        <v>10</v>
      </c>
    </row>
    <row r="376" customFormat="false" ht="13.8" hidden="false" customHeight="false" outlineLevel="0" collapsed="false">
      <c r="A376" s="2" t="s">
        <v>392</v>
      </c>
      <c r="B376" s="2" t="n">
        <f aca="false">IFERROR(VLOOKUP(A376,'Test Players'!B$3:$O361,4,0),0)</f>
        <v>1</v>
      </c>
      <c r="C376" s="2" t="n">
        <f aca="false">IFERROR(VLOOKUP(A376,'Test Players'!B$3:$O361,5,0),0)</f>
        <v>9</v>
      </c>
      <c r="D376" s="2" t="n">
        <f aca="false">IFERROR(VLOOKUP(A376,'Test Players'!B$3:$O361,9,0),0)</f>
        <v>0</v>
      </c>
      <c r="E376" s="2" t="n">
        <f aca="false">IFERROR(VLOOKUP(A376,'Test Players'!B$3:$O361,13,0),0)</f>
        <v>0</v>
      </c>
      <c r="F376" s="2" t="n">
        <f aca="false">IFERROR(VLOOKUP(A376,'ODI Players'!B$3:R$243,4,0),0)</f>
        <v>0</v>
      </c>
      <c r="G376" s="2" t="n">
        <f aca="false">IFERROR(VLOOKUP(A376,'ODI Players'!B$3:R$243,7,0),0)</f>
        <v>0</v>
      </c>
      <c r="H376" s="2" t="n">
        <f aca="false">IFERROR(VLOOKUP(A376,'ODI Players'!B$3:R$243,13,0),0)</f>
        <v>0</v>
      </c>
      <c r="I376" s="2" t="n">
        <f aca="false">IFERROR(VLOOKUP(A376,'ODI Players'!B$3:R$243,16,0),0)</f>
        <v>0</v>
      </c>
      <c r="J376" s="2" t="n">
        <f aca="false">IFERROR(VLOOKUP(A376,'T20 Players'!B$3:Q$94,4,0),0)</f>
        <v>0</v>
      </c>
      <c r="K376" s="3" t="n">
        <f aca="false">IFERROR(VLOOKUP(A376,'T20 Players'!B$3:Q$94,5,0),0)</f>
        <v>0</v>
      </c>
      <c r="L376" s="2" t="n">
        <f aca="false">IFERROR(VLOOKUP(A376,'T20 Players'!B$3:Q$94,11,0),0)</f>
        <v>0</v>
      </c>
      <c r="M376" s="3" t="n">
        <f aca="false">IFERROR(VLOOKUP(A376,'T20 Players'!B$3:Q$94,14,0),0)</f>
        <v>0</v>
      </c>
      <c r="N376" s="2" t="n">
        <f aca="false">B376+F376+J376</f>
        <v>1</v>
      </c>
      <c r="O376" s="2" t="n">
        <f aca="false">C376+G376+K376</f>
        <v>9</v>
      </c>
      <c r="P376" s="2" t="n">
        <f aca="false">D376+H376+L376</f>
        <v>0</v>
      </c>
      <c r="Q376" s="2" t="n">
        <f aca="false">E376+I376+M376</f>
        <v>0</v>
      </c>
      <c r="R376" s="2" t="n">
        <f aca="false">SUM(O376:Q376)</f>
        <v>9</v>
      </c>
    </row>
    <row r="377" customFormat="false" ht="13.8" hidden="false" customHeight="false" outlineLevel="0" collapsed="false">
      <c r="A377" s="2" t="s">
        <v>393</v>
      </c>
      <c r="B377" s="2" t="n">
        <f aca="false">IFERROR(VLOOKUP(A377,'Test Players'!B$3:$O541,4,0),0)</f>
        <v>0</v>
      </c>
      <c r="C377" s="2" t="n">
        <f aca="false">IFERROR(VLOOKUP(A377,'Test Players'!B$3:$O541,5,0),0)</f>
        <v>0</v>
      </c>
      <c r="D377" s="2" t="n">
        <f aca="false">IFERROR(VLOOKUP(A377,'Test Players'!B$3:$O541,9,0),0)</f>
        <v>0</v>
      </c>
      <c r="E377" s="2" t="n">
        <f aca="false">IFERROR(VLOOKUP(A377,'Test Players'!B$3:$O541,13,0),0)</f>
        <v>0</v>
      </c>
      <c r="F377" s="2" t="n">
        <f aca="false">IFERROR(VLOOKUP(A377,'ODI Players'!B$3:R$243,4,0),0)</f>
        <v>1</v>
      </c>
      <c r="G377" s="2" t="n">
        <f aca="false">IFERROR(VLOOKUP(A377,'ODI Players'!B$3:R$243,7,0),0)</f>
        <v>8</v>
      </c>
      <c r="H377" s="2" t="n">
        <f aca="false">IFERROR(VLOOKUP(A377,'ODI Players'!B$3:R$243,13,0),0)</f>
        <v>0</v>
      </c>
      <c r="I377" s="2" t="n">
        <f aca="false">IFERROR(VLOOKUP(A377,'ODI Players'!B$3:R$243,16,0),0)</f>
        <v>0</v>
      </c>
      <c r="J377" s="2" t="n">
        <f aca="false">IFERROR(VLOOKUP(A377,'T20 Players'!B$3:Q$94,4,0),0)</f>
        <v>0</v>
      </c>
      <c r="K377" s="3" t="n">
        <f aca="false">IFERROR(VLOOKUP(A377,'T20 Players'!B$3:Q$94,5,0),0)</f>
        <v>0</v>
      </c>
      <c r="L377" s="2" t="n">
        <f aca="false">IFERROR(VLOOKUP(A377,'T20 Players'!B$3:Q$94,11,0),0)</f>
        <v>0</v>
      </c>
      <c r="M377" s="3" t="n">
        <f aca="false">IFERROR(VLOOKUP(A377,'T20 Players'!B$3:Q$94,14,0),0)</f>
        <v>0</v>
      </c>
      <c r="N377" s="2" t="n">
        <f aca="false">B377+F377+J377</f>
        <v>1</v>
      </c>
      <c r="O377" s="2" t="n">
        <f aca="false">C377+G377+K377</f>
        <v>8</v>
      </c>
      <c r="P377" s="2" t="n">
        <f aca="false">D377+H377+L377</f>
        <v>0</v>
      </c>
      <c r="Q377" s="2" t="n">
        <f aca="false">E377+I377+M377</f>
        <v>0</v>
      </c>
      <c r="R377" s="2" t="n">
        <f aca="false">SUM(O377:Q377)</f>
        <v>8</v>
      </c>
    </row>
    <row r="378" customFormat="false" ht="13.8" hidden="false" customHeight="false" outlineLevel="0" collapsed="false">
      <c r="A378" s="2" t="s">
        <v>394</v>
      </c>
      <c r="B378" s="2" t="n">
        <f aca="false">IFERROR(VLOOKUP(A378,'Test Players'!B$3:$O570,4,0),0)</f>
        <v>1</v>
      </c>
      <c r="C378" s="2" t="n">
        <f aca="false">IFERROR(VLOOKUP(A378,'Test Players'!B$3:$O570,5,0),0)</f>
        <v>6</v>
      </c>
      <c r="D378" s="2" t="n">
        <f aca="false">IFERROR(VLOOKUP(A378,'Test Players'!B$3:$O570,9,0),0)</f>
        <v>0</v>
      </c>
      <c r="E378" s="2" t="n">
        <f aca="false">IFERROR(VLOOKUP(A378,'Test Players'!B$3:$O570,13,0),0)</f>
        <v>0</v>
      </c>
      <c r="F378" s="2" t="n">
        <f aca="false">IFERROR(VLOOKUP(A378,'ODI Players'!B$3:R$243,4,0),0)</f>
        <v>0</v>
      </c>
      <c r="G378" s="2" t="n">
        <f aca="false">IFERROR(VLOOKUP(A378,'ODI Players'!B$3:R$243,7,0),0)</f>
        <v>0</v>
      </c>
      <c r="H378" s="2" t="n">
        <f aca="false">IFERROR(VLOOKUP(A378,'ODI Players'!B$3:R$243,13,0),0)</f>
        <v>0</v>
      </c>
      <c r="I378" s="2" t="n">
        <f aca="false">IFERROR(VLOOKUP(A378,'ODI Players'!B$3:R$243,16,0),0)</f>
        <v>0</v>
      </c>
      <c r="J378" s="2" t="n">
        <f aca="false">IFERROR(VLOOKUP(A378,'T20 Players'!B$3:Q$94,4,0),0)</f>
        <v>0</v>
      </c>
      <c r="K378" s="3" t="n">
        <f aca="false">IFERROR(VLOOKUP(A378,'T20 Players'!B$3:Q$94,5,0),0)</f>
        <v>0</v>
      </c>
      <c r="L378" s="2" t="n">
        <f aca="false">IFERROR(VLOOKUP(A378,'T20 Players'!B$3:Q$94,11,0),0)</f>
        <v>0</v>
      </c>
      <c r="M378" s="3" t="n">
        <f aca="false">IFERROR(VLOOKUP(A378,'T20 Players'!B$3:Q$94,14,0),0)</f>
        <v>0</v>
      </c>
      <c r="N378" s="2" t="n">
        <f aca="false">B378+F378+J378</f>
        <v>1</v>
      </c>
      <c r="O378" s="2" t="n">
        <f aca="false">C378+G378+K378</f>
        <v>6</v>
      </c>
      <c r="P378" s="2" t="n">
        <f aca="false">D378+H378+L378</f>
        <v>0</v>
      </c>
      <c r="Q378" s="2" t="n">
        <f aca="false">E378+I378+M378</f>
        <v>0</v>
      </c>
      <c r="R378" s="2" t="n">
        <f aca="false">SUM(O378:Q378)</f>
        <v>6</v>
      </c>
    </row>
    <row r="379" customFormat="false" ht="13.8" hidden="false" customHeight="false" outlineLevel="0" collapsed="false">
      <c r="A379" s="2" t="s">
        <v>395</v>
      </c>
      <c r="B379" s="2" t="n">
        <f aca="false">IFERROR(VLOOKUP(A379,'Test Players'!B$3:$O471,4,0),0)</f>
        <v>1</v>
      </c>
      <c r="C379" s="2" t="n">
        <f aca="false">IFERROR(VLOOKUP(A379,'Test Players'!B$3:$O471,5,0),0)</f>
        <v>5</v>
      </c>
      <c r="D379" s="2" t="n">
        <f aca="false">IFERROR(VLOOKUP(A379,'Test Players'!B$3:$O471,9,0),0)</f>
        <v>0</v>
      </c>
      <c r="E379" s="2" t="n">
        <f aca="false">IFERROR(VLOOKUP(A379,'Test Players'!B$3:$O471,13,0),0)</f>
        <v>0</v>
      </c>
      <c r="F379" s="2" t="n">
        <f aca="false">IFERROR(VLOOKUP(A379,'ODI Players'!B$3:R$243,4,0),0)</f>
        <v>0</v>
      </c>
      <c r="G379" s="2" t="n">
        <f aca="false">IFERROR(VLOOKUP(A379,'ODI Players'!B$3:R$243,7,0),0)</f>
        <v>0</v>
      </c>
      <c r="H379" s="2" t="n">
        <f aca="false">IFERROR(VLOOKUP(A379,'ODI Players'!B$3:R$243,13,0),0)</f>
        <v>0</v>
      </c>
      <c r="I379" s="2" t="n">
        <f aca="false">IFERROR(VLOOKUP(A379,'ODI Players'!B$3:R$243,16,0),0)</f>
        <v>0</v>
      </c>
      <c r="J379" s="2" t="n">
        <f aca="false">IFERROR(VLOOKUP(A379,'T20 Players'!B$3:Q$94,4,0),0)</f>
        <v>0</v>
      </c>
      <c r="K379" s="3" t="n">
        <f aca="false">IFERROR(VLOOKUP(A379,'T20 Players'!B$3:Q$94,5,0),0)</f>
        <v>0</v>
      </c>
      <c r="L379" s="2" t="n">
        <f aca="false">IFERROR(VLOOKUP(A379,'T20 Players'!B$3:Q$94,11,0),0)</f>
        <v>0</v>
      </c>
      <c r="M379" s="3" t="n">
        <f aca="false">IFERROR(VLOOKUP(A379,'T20 Players'!B$3:Q$94,14,0),0)</f>
        <v>0</v>
      </c>
      <c r="N379" s="2" t="n">
        <f aca="false">B379+F379+J379</f>
        <v>1</v>
      </c>
      <c r="O379" s="2" t="n">
        <f aca="false">C379+G379+K379</f>
        <v>5</v>
      </c>
      <c r="P379" s="2" t="n">
        <f aca="false">D379+H379+L379</f>
        <v>0</v>
      </c>
      <c r="Q379" s="2" t="n">
        <f aca="false">E379+I379+M379</f>
        <v>0</v>
      </c>
      <c r="R379" s="2" t="n">
        <f aca="false">SUM(O379:Q379)</f>
        <v>5</v>
      </c>
    </row>
    <row r="380" customFormat="false" ht="13.8" hidden="false" customHeight="false" outlineLevel="0" collapsed="false">
      <c r="A380" s="2" t="s">
        <v>396</v>
      </c>
      <c r="B380" s="2" t="n">
        <f aca="false">IFERROR(VLOOKUP(A380,'Test Players'!B$3:$O439,4,0),0)</f>
        <v>0</v>
      </c>
      <c r="C380" s="2" t="n">
        <f aca="false">IFERROR(VLOOKUP(A380,'Test Players'!B$3:$O439,5,0),0)</f>
        <v>0</v>
      </c>
      <c r="D380" s="2" t="n">
        <f aca="false">IFERROR(VLOOKUP(A380,'Test Players'!B$3:$O439,9,0),0)</f>
        <v>0</v>
      </c>
      <c r="E380" s="2" t="n">
        <f aca="false">IFERROR(VLOOKUP(A380,'Test Players'!B$3:$O439,13,0),0)</f>
        <v>0</v>
      </c>
      <c r="F380" s="2" t="n">
        <f aca="false">IFERROR(VLOOKUP(A380,'ODI Players'!B$3:R$243,4,0),0)</f>
        <v>2</v>
      </c>
      <c r="G380" s="2" t="n">
        <f aca="false">IFERROR(VLOOKUP(A380,'ODI Players'!B$3:R$243,7,0),0)</f>
        <v>4</v>
      </c>
      <c r="H380" s="2" t="n">
        <f aca="false">IFERROR(VLOOKUP(A380,'ODI Players'!B$3:R$243,13,0),0)</f>
        <v>0</v>
      </c>
      <c r="I380" s="2" t="n">
        <f aca="false">IFERROR(VLOOKUP(A380,'ODI Players'!B$3:R$243,16,0),0)</f>
        <v>0</v>
      </c>
      <c r="J380" s="2" t="n">
        <f aca="false">IFERROR(VLOOKUP(A380,'T20 Players'!B$3:Q$94,4,0),0)</f>
        <v>0</v>
      </c>
      <c r="K380" s="3" t="n">
        <f aca="false">IFERROR(VLOOKUP(A380,'T20 Players'!B$3:Q$94,5,0),0)</f>
        <v>0</v>
      </c>
      <c r="L380" s="2" t="n">
        <f aca="false">IFERROR(VLOOKUP(A380,'T20 Players'!B$3:Q$94,11,0),0)</f>
        <v>0</v>
      </c>
      <c r="M380" s="3" t="n">
        <f aca="false">IFERROR(VLOOKUP(A380,'T20 Players'!B$3:Q$94,14,0),0)</f>
        <v>0</v>
      </c>
      <c r="N380" s="2" t="n">
        <f aca="false">B380+F380+J380</f>
        <v>2</v>
      </c>
      <c r="O380" s="2" t="n">
        <f aca="false">C380+G380+K380</f>
        <v>4</v>
      </c>
      <c r="P380" s="2" t="n">
        <f aca="false">D380+H380+L380</f>
        <v>0</v>
      </c>
      <c r="Q380" s="2" t="n">
        <f aca="false">E380+I380+M380</f>
        <v>0</v>
      </c>
      <c r="R380" s="2" t="n">
        <f aca="false">SUM(O380:Q380)</f>
        <v>4</v>
      </c>
    </row>
    <row r="381" customFormat="false" ht="13.8" hidden="false" customHeight="false" outlineLevel="0" collapsed="false">
      <c r="A381" s="2" t="s">
        <v>397</v>
      </c>
      <c r="B381" s="2" t="n">
        <f aca="false">IFERROR(VLOOKUP(A381,'Test Players'!B$3:$O501,4,0),0)</f>
        <v>1</v>
      </c>
      <c r="C381" s="2" t="n">
        <f aca="false">IFERROR(VLOOKUP(A381,'Test Players'!B$3:$O501,5,0),0)</f>
        <v>3</v>
      </c>
      <c r="D381" s="2" t="n">
        <f aca="false">IFERROR(VLOOKUP(A381,'Test Players'!B$3:$O501,9,0),0)</f>
        <v>0</v>
      </c>
      <c r="E381" s="2" t="n">
        <f aca="false">IFERROR(VLOOKUP(A381,'Test Players'!B$3:$O501,13,0),0)</f>
        <v>0</v>
      </c>
      <c r="F381" s="2" t="n">
        <f aca="false">IFERROR(VLOOKUP(A381,'ODI Players'!B$3:R$243,4,0),0)</f>
        <v>0</v>
      </c>
      <c r="G381" s="2" t="n">
        <f aca="false">IFERROR(VLOOKUP(A381,'ODI Players'!B$3:R$243,7,0),0)</f>
        <v>0</v>
      </c>
      <c r="H381" s="2" t="n">
        <f aca="false">IFERROR(VLOOKUP(A381,'ODI Players'!B$3:R$243,13,0),0)</f>
        <v>0</v>
      </c>
      <c r="I381" s="2" t="n">
        <f aca="false">IFERROR(VLOOKUP(A381,'ODI Players'!B$3:R$243,16,0),0)</f>
        <v>0</v>
      </c>
      <c r="J381" s="2" t="n">
        <f aca="false">IFERROR(VLOOKUP(A381,'T20 Players'!B$3:Q$94,4,0),0)</f>
        <v>0</v>
      </c>
      <c r="K381" s="3" t="n">
        <f aca="false">IFERROR(VLOOKUP(A381,'T20 Players'!B$3:Q$94,5,0),0)</f>
        <v>0</v>
      </c>
      <c r="L381" s="2" t="n">
        <f aca="false">IFERROR(VLOOKUP(A381,'T20 Players'!B$3:Q$94,11,0),0)</f>
        <v>0</v>
      </c>
      <c r="M381" s="3" t="n">
        <f aca="false">IFERROR(VLOOKUP(A381,'T20 Players'!B$3:Q$94,14,0),0)</f>
        <v>0</v>
      </c>
      <c r="N381" s="2" t="n">
        <f aca="false">B381+F381+J381</f>
        <v>1</v>
      </c>
      <c r="O381" s="2" t="n">
        <f aca="false">C381+G381+K381</f>
        <v>3</v>
      </c>
      <c r="P381" s="2" t="n">
        <f aca="false">D381+H381+L381</f>
        <v>0</v>
      </c>
      <c r="Q381" s="2" t="n">
        <f aca="false">E381+I381+M381</f>
        <v>0</v>
      </c>
      <c r="R381" s="2" t="n">
        <f aca="false">SUM(O381:Q381)</f>
        <v>3</v>
      </c>
    </row>
    <row r="382" customFormat="false" ht="13.8" hidden="false" customHeight="false" outlineLevel="0" collapsed="false">
      <c r="A382" s="2" t="s">
        <v>398</v>
      </c>
      <c r="B382" s="2" t="n">
        <f aca="false">IFERROR(VLOOKUP(A382,'Test Players'!B$3:$O470,4,0),0)</f>
        <v>1</v>
      </c>
      <c r="C382" s="2" t="n">
        <f aca="false">IFERROR(VLOOKUP(A382,'Test Players'!B$3:$O470,5,0),0)</f>
        <v>2</v>
      </c>
      <c r="D382" s="2" t="n">
        <f aca="false">IFERROR(VLOOKUP(A382,'Test Players'!B$3:$O470,9,0),0)</f>
        <v>0</v>
      </c>
      <c r="E382" s="2" t="n">
        <f aca="false">IFERROR(VLOOKUP(A382,'Test Players'!B$3:$O470,13,0),0)</f>
        <v>0</v>
      </c>
      <c r="F382" s="2" t="n">
        <f aca="false">IFERROR(VLOOKUP(A382,'ODI Players'!B$3:R$243,4,0),0)</f>
        <v>0</v>
      </c>
      <c r="G382" s="2" t="n">
        <f aca="false">IFERROR(VLOOKUP(A382,'ODI Players'!B$3:R$243,7,0),0)</f>
        <v>0</v>
      </c>
      <c r="H382" s="2" t="n">
        <f aca="false">IFERROR(VLOOKUP(A382,'ODI Players'!B$3:R$243,13,0),0)</f>
        <v>0</v>
      </c>
      <c r="I382" s="2" t="n">
        <f aca="false">IFERROR(VLOOKUP(A382,'ODI Players'!B$3:R$243,16,0),0)</f>
        <v>0</v>
      </c>
      <c r="J382" s="2" t="n">
        <f aca="false">IFERROR(VLOOKUP(A382,'T20 Players'!B$3:Q$94,4,0),0)</f>
        <v>0</v>
      </c>
      <c r="K382" s="3" t="n">
        <f aca="false">IFERROR(VLOOKUP(A382,'T20 Players'!B$3:Q$94,5,0),0)</f>
        <v>0</v>
      </c>
      <c r="L382" s="2" t="n">
        <f aca="false">IFERROR(VLOOKUP(A382,'T20 Players'!B$3:Q$94,11,0),0)</f>
        <v>0</v>
      </c>
      <c r="M382" s="3" t="n">
        <f aca="false">IFERROR(VLOOKUP(A382,'T20 Players'!B$3:Q$94,14,0),0)</f>
        <v>0</v>
      </c>
      <c r="N382" s="2" t="n">
        <f aca="false">B382+F382+J382</f>
        <v>1</v>
      </c>
      <c r="O382" s="2" t="n">
        <f aca="false">C382+G382+K382</f>
        <v>2</v>
      </c>
      <c r="P382" s="2" t="n">
        <f aca="false">D382+H382+L382</f>
        <v>0</v>
      </c>
      <c r="Q382" s="2" t="n">
        <f aca="false">E382+I382+M382</f>
        <v>0</v>
      </c>
      <c r="R382" s="2" t="n">
        <f aca="false">SUM(O382:Q382)</f>
        <v>2</v>
      </c>
    </row>
    <row r="383" customFormat="false" ht="13.8" hidden="false" customHeight="false" outlineLevel="0" collapsed="false">
      <c r="A383" s="2" t="s">
        <v>399</v>
      </c>
      <c r="B383" s="2" t="n">
        <f aca="false">IFERROR(VLOOKUP(A383,'Test Players'!B$3:$O343,4,0),0)</f>
        <v>0</v>
      </c>
      <c r="C383" s="2" t="n">
        <f aca="false">IFERROR(VLOOKUP(A383,'Test Players'!B$3:$O343,5,0),0)</f>
        <v>0</v>
      </c>
      <c r="D383" s="2" t="n">
        <f aca="false">IFERROR(VLOOKUP(A383,'Test Players'!B$3:$O343,9,0),0)</f>
        <v>0</v>
      </c>
      <c r="E383" s="2" t="n">
        <f aca="false">IFERROR(VLOOKUP(A383,'Test Players'!B$3:$O343,13,0),0)</f>
        <v>0</v>
      </c>
      <c r="F383" s="2" t="n">
        <f aca="false">IFERROR(VLOOKUP(A383,'ODI Players'!B$3:R$243,4,0),0)</f>
        <v>3</v>
      </c>
      <c r="G383" s="2" t="n">
        <f aca="false">IFERROR(VLOOKUP(A383,'ODI Players'!B$3:R$243,7,0),0)</f>
        <v>0</v>
      </c>
      <c r="H383" s="2" t="n">
        <f aca="false">IFERROR(VLOOKUP(A383,'ODI Players'!B$3:R$243,13,0),0)</f>
        <v>0</v>
      </c>
      <c r="I383" s="2" t="n">
        <f aca="false">IFERROR(VLOOKUP(A383,'ODI Players'!B$3:R$243,16,0),0)</f>
        <v>0</v>
      </c>
      <c r="J383" s="2" t="n">
        <f aca="false">IFERROR(VLOOKUP(A383,'T20 Players'!B$3:Q$94,4,0),0)</f>
        <v>0</v>
      </c>
      <c r="K383" s="3" t="n">
        <f aca="false">IFERROR(VLOOKUP(A383,'T20 Players'!B$3:Q$94,5,0),0)</f>
        <v>0</v>
      </c>
      <c r="L383" s="2" t="n">
        <f aca="false">IFERROR(VLOOKUP(A383,'T20 Players'!B$3:Q$94,11,0),0)</f>
        <v>0</v>
      </c>
      <c r="M383" s="3" t="n">
        <f aca="false">IFERROR(VLOOKUP(A383,'T20 Players'!B$3:Q$94,14,0),0)</f>
        <v>0</v>
      </c>
      <c r="N383" s="2" t="n">
        <f aca="false">B383+F383+J383</f>
        <v>3</v>
      </c>
      <c r="O383" s="2" t="n">
        <f aca="false">C383+G383+K383</f>
        <v>0</v>
      </c>
      <c r="P383" s="2" t="n">
        <f aca="false">D383+H383+L383</f>
        <v>0</v>
      </c>
      <c r="Q383" s="2" t="n">
        <f aca="false">E383+I383+M383</f>
        <v>0</v>
      </c>
      <c r="R383" s="2" t="n">
        <f aca="false">SUM(O383:Q383)</f>
        <v>0</v>
      </c>
    </row>
    <row r="384" customFormat="false" ht="13.8" hidden="false" customHeight="false" outlineLevel="0" collapsed="false">
      <c r="A384" s="2" t="s">
        <v>400</v>
      </c>
      <c r="B384" s="2" t="n">
        <f aca="false">IFERROR(VLOOKUP(A384,'Test Players'!B$3:$O548,4,0),0)</f>
        <v>0</v>
      </c>
      <c r="C384" s="2" t="n">
        <f aca="false">IFERROR(VLOOKUP(A384,'Test Players'!B$3:$O548,5,0),0)</f>
        <v>0</v>
      </c>
      <c r="D384" s="2" t="n">
        <f aca="false">IFERROR(VLOOKUP(A384,'Test Players'!B$3:$O548,9,0),0)</f>
        <v>0</v>
      </c>
      <c r="E384" s="2" t="n">
        <f aca="false">IFERROR(VLOOKUP(A384,'Test Players'!B$3:$O548,13,0),0)</f>
        <v>0</v>
      </c>
      <c r="F384" s="2" t="n">
        <f aca="false">IFERROR(VLOOKUP(A384,'ODI Players'!B$3:R$243,4,0),0)</f>
        <v>0</v>
      </c>
      <c r="G384" s="2" t="n">
        <f aca="false">IFERROR(VLOOKUP(A384,'ODI Players'!B$3:R$243,7,0),0)</f>
        <v>0</v>
      </c>
      <c r="H384" s="2" t="n">
        <f aca="false">IFERROR(VLOOKUP(A384,'ODI Players'!B$3:R$243,13,0),0)</f>
        <v>0</v>
      </c>
      <c r="I384" s="2" t="n">
        <f aca="false">IFERROR(VLOOKUP(A384,'ODI Players'!B$3:R$243,16,0),0)</f>
        <v>0</v>
      </c>
      <c r="J384" s="2" t="n">
        <f aca="false">IFERROR(VLOOKUP(A384,'T20 Players'!B$3:Q$94,4,0),0)</f>
        <v>2</v>
      </c>
      <c r="K384" s="3" t="n">
        <f aca="false">IFERROR(VLOOKUP(A384,'T20 Players'!B$3:Q$94,5,0),0)</f>
        <v>0</v>
      </c>
      <c r="L384" s="2" t="n">
        <f aca="false">IFERROR(VLOOKUP(A384,'T20 Players'!B$3:Q$94,11,0),0)</f>
        <v>0</v>
      </c>
      <c r="M384" s="3" t="n">
        <f aca="false">IFERROR(VLOOKUP(A384,'T20 Players'!B$3:Q$94,14,0),0)</f>
        <v>0</v>
      </c>
      <c r="N384" s="2" t="n">
        <f aca="false">B384+F384+J384</f>
        <v>2</v>
      </c>
      <c r="O384" s="2" t="n">
        <f aca="false">C384+G384+K384</f>
        <v>0</v>
      </c>
      <c r="P384" s="2" t="n">
        <f aca="false">D384+H384+L384</f>
        <v>0</v>
      </c>
      <c r="Q384" s="2" t="n">
        <f aca="false">E384+I384+M384</f>
        <v>0</v>
      </c>
      <c r="R384" s="2" t="n">
        <f aca="false">SUM(O384:Q384)</f>
        <v>0</v>
      </c>
    </row>
    <row r="385" customFormat="false" ht="13.8" hidden="false" customHeight="false" outlineLevel="0" collapsed="false">
      <c r="A385" s="2" t="s">
        <v>401</v>
      </c>
      <c r="B385" s="2" t="n">
        <f aca="false">IFERROR(VLOOKUP(A385,'Test Players'!B$3:$O511,4,0),0)</f>
        <v>0</v>
      </c>
      <c r="C385" s="2" t="n">
        <f aca="false">IFERROR(VLOOKUP(A385,'Test Players'!B$3:$O511,5,0),0)</f>
        <v>0</v>
      </c>
      <c r="D385" s="2" t="n">
        <f aca="false">IFERROR(VLOOKUP(A385,'Test Players'!B$3:$O511,9,0),0)</f>
        <v>0</v>
      </c>
      <c r="E385" s="2" t="n">
        <f aca="false">IFERROR(VLOOKUP(A385,'Test Players'!B$3:$O511,13,0),0)</f>
        <v>0</v>
      </c>
      <c r="F385" s="2" t="n">
        <f aca="false">IFERROR(VLOOKUP(A385,'ODI Players'!B$3:R$243,4,0),0)</f>
        <v>0</v>
      </c>
      <c r="G385" s="2" t="n">
        <f aca="false">IFERROR(VLOOKUP(A385,'ODI Players'!B$3:R$243,7,0),0)</f>
        <v>0</v>
      </c>
      <c r="H385" s="2" t="n">
        <f aca="false">IFERROR(VLOOKUP(A385,'ODI Players'!B$3:R$243,13,0),0)</f>
        <v>0</v>
      </c>
      <c r="I385" s="2" t="n">
        <f aca="false">IFERROR(VLOOKUP(A385,'ODI Players'!B$3:R$243,16,0),0)</f>
        <v>0</v>
      </c>
      <c r="J385" s="2" t="n">
        <f aca="false">IFERROR(VLOOKUP(A385,'T20 Players'!B$3:Q$94,4,0),0)</f>
        <v>1</v>
      </c>
      <c r="K385" s="3" t="n">
        <f aca="false">IFERROR(VLOOKUP(A385,'T20 Players'!B$3:Q$94,5,0),0)</f>
        <v>0</v>
      </c>
      <c r="L385" s="2" t="n">
        <f aca="false">IFERROR(VLOOKUP(A385,'T20 Players'!B$3:Q$94,11,0),0)</f>
        <v>0</v>
      </c>
      <c r="M385" s="3" t="n">
        <f aca="false">IFERROR(VLOOKUP(A385,'T20 Players'!B$3:Q$94,14,0),0)</f>
        <v>0</v>
      </c>
      <c r="N385" s="2" t="n">
        <f aca="false">B385+F385+J385</f>
        <v>1</v>
      </c>
      <c r="O385" s="2" t="n">
        <f aca="false">C385+G385+K385</f>
        <v>0</v>
      </c>
      <c r="P385" s="2" t="n">
        <f aca="false">D385+H385+L385</f>
        <v>0</v>
      </c>
      <c r="Q385" s="2" t="n">
        <f aca="false">E385+I385+M385</f>
        <v>0</v>
      </c>
      <c r="R385" s="2" t="n">
        <f aca="false">SUM(O385:Q385)</f>
        <v>0</v>
      </c>
    </row>
    <row r="386" customFormat="false" ht="13.8" hidden="false" customHeight="false" outlineLevel="0" collapsed="false">
      <c r="A386" s="2" t="s">
        <v>402</v>
      </c>
      <c r="B386" s="2" t="n">
        <f aca="false">IFERROR(VLOOKUP(A386,'Test Players'!B$3:$O607,4,0),0)</f>
        <v>0</v>
      </c>
      <c r="C386" s="2" t="n">
        <f aca="false">IFERROR(VLOOKUP(A386,'Test Players'!B$3:$O607,5,0),0)</f>
        <v>0</v>
      </c>
      <c r="D386" s="2" t="n">
        <f aca="false">IFERROR(VLOOKUP(A386,'Test Players'!B$3:$O607,9,0),0)</f>
        <v>0</v>
      </c>
      <c r="E386" s="2" t="n">
        <f aca="false">IFERROR(VLOOKUP(A386,'Test Players'!B$3:$O607,13,0),0)</f>
        <v>0</v>
      </c>
      <c r="F386" s="2" t="n">
        <f aca="false">IFERROR(VLOOKUP(A386,'ODI Players'!B$3:R$243,4,0),0)</f>
        <v>0</v>
      </c>
      <c r="G386" s="2" t="n">
        <f aca="false">IFERROR(VLOOKUP(A386,'ODI Players'!B$3:R$243,7,0),0)</f>
        <v>0</v>
      </c>
      <c r="H386" s="2" t="n">
        <f aca="false">IFERROR(VLOOKUP(A386,'ODI Players'!B$3:R$243,13,0),0)</f>
        <v>0</v>
      </c>
      <c r="I386" s="2" t="n">
        <f aca="false">IFERROR(VLOOKUP(A386,'ODI Players'!B$3:R$243,16,0),0)</f>
        <v>0</v>
      </c>
      <c r="J386" s="2" t="n">
        <f aca="false">IFERROR(VLOOKUP(A386,'T20 Players'!B$3:Q$94,4,0),0)</f>
        <v>1</v>
      </c>
      <c r="K386" s="3" t="n">
        <f aca="false">IFERROR(VLOOKUP(A386,'T20 Players'!B$3:Q$94,5,0),0)</f>
        <v>0</v>
      </c>
      <c r="L386" s="2" t="n">
        <f aca="false">IFERROR(VLOOKUP(A386,'T20 Players'!B$3:Q$94,11,0),0)</f>
        <v>0</v>
      </c>
      <c r="M386" s="3" t="n">
        <f aca="false">IFERROR(VLOOKUP(A386,'T20 Players'!B$3:Q$94,14,0),0)</f>
        <v>0</v>
      </c>
      <c r="N386" s="2" t="n">
        <f aca="false">B386+F386+J386</f>
        <v>1</v>
      </c>
      <c r="O386" s="2" t="n">
        <f aca="false">C386+G386+K386</f>
        <v>0</v>
      </c>
      <c r="P386" s="2" t="n">
        <f aca="false">D386+H386+L386</f>
        <v>0</v>
      </c>
      <c r="Q386" s="2" t="n">
        <f aca="false">E386+I386+M386</f>
        <v>0</v>
      </c>
      <c r="R386" s="2" t="n">
        <f aca="false">SUM(O386:Q386)</f>
        <v>0</v>
      </c>
    </row>
    <row r="387" customFormat="false" ht="13.8" hidden="false" customHeight="false" outlineLevel="0" collapsed="false">
      <c r="A387" s="2" t="s">
        <v>403</v>
      </c>
      <c r="B387" s="2" t="n">
        <f aca="false">IFERROR(VLOOKUP(A387,'Test Players'!B$3:$O527,4,0),0)</f>
        <v>1</v>
      </c>
      <c r="C387" s="2" t="n">
        <f aca="false">IFERROR(VLOOKUP(A387,'Test Players'!B$3:$O527,5,0),0)</f>
        <v>0</v>
      </c>
      <c r="D387" s="2" t="n">
        <f aca="false">IFERROR(VLOOKUP(A387,'Test Players'!B$3:$O527,9,0),0)</f>
        <v>0</v>
      </c>
      <c r="E387" s="2" t="n">
        <f aca="false">IFERROR(VLOOKUP(A387,'Test Players'!B$3:$O527,13,0),0)</f>
        <v>0</v>
      </c>
      <c r="F387" s="2" t="n">
        <f aca="false">IFERROR(VLOOKUP(A387,'ODI Players'!B$3:R$243,4,0),0)</f>
        <v>0</v>
      </c>
      <c r="G387" s="2" t="n">
        <f aca="false">IFERROR(VLOOKUP(A387,'ODI Players'!B$3:R$243,7,0),0)</f>
        <v>0</v>
      </c>
      <c r="H387" s="2" t="n">
        <f aca="false">IFERROR(VLOOKUP(A387,'ODI Players'!B$3:R$243,13,0),0)</f>
        <v>0</v>
      </c>
      <c r="I387" s="2" t="n">
        <f aca="false">IFERROR(VLOOKUP(A387,'ODI Players'!B$3:R$243,16,0),0)</f>
        <v>0</v>
      </c>
      <c r="J387" s="2" t="n">
        <f aca="false">IFERROR(VLOOKUP(A387,'T20 Players'!B$3:Q$94,4,0),0)</f>
        <v>0</v>
      </c>
      <c r="K387" s="3" t="n">
        <f aca="false">IFERROR(VLOOKUP(A387,'T20 Players'!B$3:Q$94,5,0),0)</f>
        <v>0</v>
      </c>
      <c r="L387" s="2" t="n">
        <f aca="false">IFERROR(VLOOKUP(A387,'T20 Players'!B$3:Q$94,11,0),0)</f>
        <v>0</v>
      </c>
      <c r="M387" s="3" t="n">
        <f aca="false">IFERROR(VLOOKUP(A387,'T20 Players'!B$3:Q$94,14,0),0)</f>
        <v>0</v>
      </c>
      <c r="N387" s="2" t="n">
        <f aca="false">B387+F387+J387</f>
        <v>1</v>
      </c>
      <c r="O387" s="2" t="n">
        <f aca="false">C387+G387+K387</f>
        <v>0</v>
      </c>
      <c r="P387" s="2" t="n">
        <f aca="false">D387+H387+L387</f>
        <v>0</v>
      </c>
      <c r="Q387" s="2" t="n">
        <f aca="false">E387+I387+M387</f>
        <v>0</v>
      </c>
      <c r="R387" s="2" t="n">
        <f aca="false">SUM(O387:Q387)</f>
        <v>0</v>
      </c>
    </row>
    <row r="388" customFormat="false" ht="13.8" hidden="false" customHeight="false" outlineLevel="0" collapsed="false">
      <c r="A388" s="2" t="s">
        <v>404</v>
      </c>
      <c r="B388" s="2" t="n">
        <f aca="false">IFERROR(VLOOKUP(A388,'Test Players'!B$3:$O673,4,0),0)</f>
        <v>1</v>
      </c>
      <c r="C388" s="2" t="n">
        <f aca="false">IFERROR(VLOOKUP(A388,'Test Players'!B$3:$O673,5,0),0)</f>
        <v>0</v>
      </c>
      <c r="D388" s="2" t="n">
        <f aca="false">IFERROR(VLOOKUP(A388,'Test Players'!B$3:$O673,9,0),0)</f>
        <v>0</v>
      </c>
      <c r="E388" s="2" t="n">
        <f aca="false">IFERROR(VLOOKUP(A388,'Test Players'!B$3:$O673,13,0),0)</f>
        <v>0</v>
      </c>
      <c r="F388" s="2" t="n">
        <f aca="false">IFERROR(VLOOKUP(A388,'ODI Players'!B$3:R$243,4,0),0)</f>
        <v>0</v>
      </c>
      <c r="G388" s="2" t="n">
        <f aca="false">IFERROR(VLOOKUP(A388,'ODI Players'!B$3:R$243,7,0),0)</f>
        <v>0</v>
      </c>
      <c r="H388" s="2" t="n">
        <f aca="false">IFERROR(VLOOKUP(A388,'ODI Players'!B$3:R$243,13,0),0)</f>
        <v>0</v>
      </c>
      <c r="I388" s="2" t="n">
        <f aca="false">IFERROR(VLOOKUP(A388,'ODI Players'!B$3:R$243,16,0),0)</f>
        <v>0</v>
      </c>
      <c r="J388" s="2" t="n">
        <f aca="false">IFERROR(VLOOKUP(A388,'T20 Players'!B$3:Q$94,4,0),0)</f>
        <v>0</v>
      </c>
      <c r="K388" s="3" t="n">
        <f aca="false">IFERROR(VLOOKUP(A388,'T20 Players'!B$3:Q$94,5,0),0)</f>
        <v>0</v>
      </c>
      <c r="L388" s="2" t="n">
        <f aca="false">IFERROR(VLOOKUP(A388,'T20 Players'!B$3:Q$94,11,0),0)</f>
        <v>0</v>
      </c>
      <c r="M388" s="3" t="n">
        <f aca="false">IFERROR(VLOOKUP(A388,'T20 Players'!B$3:Q$94,14,0),0)</f>
        <v>0</v>
      </c>
      <c r="N388" s="2" t="n">
        <f aca="false">B388+F388+J388</f>
        <v>1</v>
      </c>
      <c r="O388" s="2" t="n">
        <f aca="false">C388+G388+K388</f>
        <v>0</v>
      </c>
      <c r="P388" s="2" t="n">
        <f aca="false">D388+H388+L388</f>
        <v>0</v>
      </c>
      <c r="Q388" s="2" t="n">
        <f aca="false">E388+I388+M388</f>
        <v>0</v>
      </c>
      <c r="R388" s="2" t="n">
        <f aca="false">SUM(O388:Q388)</f>
        <v>0</v>
      </c>
    </row>
    <row r="389" customFormat="false" ht="13.8" hidden="false" customHeight="false" outlineLevel="0" collapsed="false">
      <c r="A389" s="2" t="s">
        <v>405</v>
      </c>
      <c r="B389" s="2" t="n">
        <f aca="false">IFERROR(VLOOKUP(A389,'Test Players'!B$3:$O500,4,0),0)</f>
        <v>0</v>
      </c>
      <c r="C389" s="2" t="n">
        <f aca="false">IFERROR(VLOOKUP(A389,'Test Players'!B$3:$O500,5,0),0)</f>
        <v>0</v>
      </c>
      <c r="D389" s="2" t="n">
        <f aca="false">IFERROR(VLOOKUP(A389,'Test Players'!B$3:$O500,9,0),0)</f>
        <v>0</v>
      </c>
      <c r="E389" s="2" t="n">
        <f aca="false">IFERROR(VLOOKUP(A389,'Test Players'!B$3:$O500,13,0),0)</f>
        <v>0</v>
      </c>
      <c r="F389" s="2" t="n">
        <f aca="false">IFERROR(VLOOKUP(A389,'ODI Players'!B$3:R$243,4,0),0)</f>
        <v>0</v>
      </c>
      <c r="G389" s="2" t="n">
        <f aca="false">IFERROR(VLOOKUP(A389,'ODI Players'!B$3:R$243,7,0),0)</f>
        <v>0</v>
      </c>
      <c r="H389" s="2" t="n">
        <f aca="false">IFERROR(VLOOKUP(A389,'ODI Players'!B$3:R$243,13,0),0)</f>
        <v>0</v>
      </c>
      <c r="I389" s="2" t="n">
        <f aca="false">IFERROR(VLOOKUP(A389,'ODI Players'!B$3:R$243,16,0),0)</f>
        <v>0</v>
      </c>
      <c r="J389" s="2" t="n">
        <f aca="false">IFERROR(VLOOKUP(A389,'T20 Players'!B$3:Q$94,4,0),0)</f>
        <v>0</v>
      </c>
      <c r="K389" s="3" t="n">
        <f aca="false">IFERROR(VLOOKUP(A389,'T20 Players'!B$3:Q$94,5,0),0)</f>
        <v>0</v>
      </c>
      <c r="L389" s="2" t="n">
        <f aca="false">IFERROR(VLOOKUP(A389,'T20 Players'!B$3:Q$94,11,0),0)</f>
        <v>0</v>
      </c>
      <c r="M389" s="3" t="n">
        <f aca="false">IFERROR(VLOOKUP(A389,'T20 Players'!B$3:Q$94,14,0),0)</f>
        <v>0</v>
      </c>
      <c r="N389" s="2" t="n">
        <f aca="false">B389+F389+J389</f>
        <v>0</v>
      </c>
      <c r="O389" s="2" t="n">
        <f aca="false">C389+G389+K389</f>
        <v>0</v>
      </c>
      <c r="P389" s="2" t="n">
        <f aca="false">D389+H389+L389</f>
        <v>0</v>
      </c>
      <c r="Q389" s="2" t="n">
        <f aca="false">E389+I389+M389</f>
        <v>0</v>
      </c>
      <c r="R389" s="2" t="n">
        <f aca="false">SUM(O389:Q389)</f>
        <v>0</v>
      </c>
    </row>
    <row r="390" customFormat="false" ht="13.8" hidden="false" customHeight="false" outlineLevel="0" collapsed="false">
      <c r="A390" s="2" t="s">
        <v>406</v>
      </c>
      <c r="B390" s="2" t="n">
        <f aca="false">IFERROR(VLOOKUP(A390,'Test Players'!B$3:$O359,4,0),0)</f>
        <v>0</v>
      </c>
      <c r="C390" s="2" t="n">
        <f aca="false">IFERROR(VLOOKUP(A390,'Test Players'!B$3:$O359,5,0),0)</f>
        <v>0</v>
      </c>
      <c r="D390" s="2" t="n">
        <f aca="false">IFERROR(VLOOKUP(A390,'Test Players'!B$3:$O359,9,0),0)</f>
        <v>0</v>
      </c>
      <c r="E390" s="2" t="n">
        <f aca="false">IFERROR(VLOOKUP(A390,'Test Players'!B$3:$O359,13,0),0)</f>
        <v>0</v>
      </c>
      <c r="F390" s="2" t="n">
        <f aca="false">IFERROR(VLOOKUP(A390,'ODI Players'!B$3:R$243,4,0),0)</f>
        <v>0</v>
      </c>
      <c r="G390" s="2" t="n">
        <f aca="false">IFERROR(VLOOKUP(A390,'ODI Players'!B$3:R$243,7,0),0)</f>
        <v>0</v>
      </c>
      <c r="H390" s="2" t="n">
        <f aca="false">IFERROR(VLOOKUP(A390,'ODI Players'!B$3:R$243,13,0),0)</f>
        <v>0</v>
      </c>
      <c r="I390" s="2" t="n">
        <f aca="false">IFERROR(VLOOKUP(A390,'ODI Players'!B$3:R$243,16,0),0)</f>
        <v>0</v>
      </c>
      <c r="J390" s="2" t="n">
        <f aca="false">IFERROR(VLOOKUP(A390,'T20 Players'!B$3:Q$94,4,0),0)</f>
        <v>0</v>
      </c>
      <c r="K390" s="3" t="n">
        <f aca="false">IFERROR(VLOOKUP(A390,'T20 Players'!B$3:Q$94,5,0),0)</f>
        <v>0</v>
      </c>
      <c r="L390" s="2" t="n">
        <f aca="false">IFERROR(VLOOKUP(A390,'T20 Players'!B$3:Q$94,11,0),0)</f>
        <v>0</v>
      </c>
      <c r="M390" s="3" t="n">
        <f aca="false">IFERROR(VLOOKUP(A390,'T20 Players'!B$3:Q$94,14,0),0)</f>
        <v>0</v>
      </c>
      <c r="N390" s="2" t="n">
        <f aca="false">B390+F390+J390</f>
        <v>0</v>
      </c>
      <c r="O390" s="2" t="n">
        <f aca="false">C390+G390+K390</f>
        <v>0</v>
      </c>
      <c r="P390" s="2" t="n">
        <f aca="false">D390+H390+L390</f>
        <v>0</v>
      </c>
      <c r="Q390" s="2" t="n">
        <f aca="false">E390+I390+M390</f>
        <v>0</v>
      </c>
      <c r="R390" s="2" t="n">
        <f aca="false">SUM(O390:Q390)</f>
        <v>0</v>
      </c>
    </row>
    <row r="391" customFormat="false" ht="13.8" hidden="false" customHeight="false" outlineLevel="0" collapsed="false">
      <c r="A391" s="2" t="s">
        <v>407</v>
      </c>
      <c r="B391" s="2" t="n">
        <f aca="false">IFERROR(VLOOKUP(A391,'Test Players'!B$3:$O366,4,0),0)</f>
        <v>0</v>
      </c>
      <c r="C391" s="2" t="n">
        <f aca="false">IFERROR(VLOOKUP(A391,'Test Players'!B$3:$O366,5,0),0)</f>
        <v>0</v>
      </c>
      <c r="D391" s="2" t="n">
        <f aca="false">IFERROR(VLOOKUP(A391,'Test Players'!B$3:$O366,9,0),0)</f>
        <v>0</v>
      </c>
      <c r="E391" s="2" t="n">
        <f aca="false">IFERROR(VLOOKUP(A391,'Test Players'!B$3:$O366,13,0),0)</f>
        <v>0</v>
      </c>
      <c r="F391" s="2" t="n">
        <f aca="false">IFERROR(VLOOKUP(A391,'ODI Players'!B$3:R$243,4,0),0)</f>
        <v>0</v>
      </c>
      <c r="G391" s="2" t="n">
        <f aca="false">IFERROR(VLOOKUP(A391,'ODI Players'!B$3:R$243,7,0),0)</f>
        <v>0</v>
      </c>
      <c r="H391" s="2" t="n">
        <f aca="false">IFERROR(VLOOKUP(A391,'ODI Players'!B$3:R$243,13,0),0)</f>
        <v>0</v>
      </c>
      <c r="I391" s="2" t="n">
        <f aca="false">IFERROR(VLOOKUP(A391,'ODI Players'!B$3:R$243,16,0),0)</f>
        <v>0</v>
      </c>
      <c r="J391" s="2" t="n">
        <f aca="false">IFERROR(VLOOKUP(A391,'T20 Players'!B$3:Q$94,4,0),0)</f>
        <v>0</v>
      </c>
      <c r="K391" s="3" t="n">
        <f aca="false">IFERROR(VLOOKUP(A391,'T20 Players'!B$3:Q$94,5,0),0)</f>
        <v>0</v>
      </c>
      <c r="L391" s="2" t="n">
        <f aca="false">IFERROR(VLOOKUP(A391,'T20 Players'!B$3:Q$94,11,0),0)</f>
        <v>0</v>
      </c>
      <c r="M391" s="3" t="n">
        <f aca="false">IFERROR(VLOOKUP(A391,'T20 Players'!B$3:Q$94,14,0),0)</f>
        <v>0</v>
      </c>
      <c r="N391" s="2" t="n">
        <f aca="false">B391+F391+J391</f>
        <v>0</v>
      </c>
      <c r="O391" s="2" t="n">
        <f aca="false">C391+G391+K391</f>
        <v>0</v>
      </c>
      <c r="P391" s="2" t="n">
        <f aca="false">D391+H391+L391</f>
        <v>0</v>
      </c>
      <c r="Q391" s="2" t="n">
        <f aca="false">E391+I391+M391</f>
        <v>0</v>
      </c>
      <c r="R391" s="2" t="n">
        <f aca="false">SUM(O391:Q391)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" t="s">
        <v>408</v>
      </c>
      <c r="F1" s="2" t="s">
        <v>409</v>
      </c>
      <c r="J1" s="2" t="s">
        <v>410</v>
      </c>
      <c r="N1" s="2" t="s">
        <v>411</v>
      </c>
    </row>
    <row r="2" customFormat="false" ht="15.75" hidden="false" customHeight="false" outlineLevel="0" collapsed="false">
      <c r="A2" s="2" t="s">
        <v>412</v>
      </c>
      <c r="B2" s="2" t="s">
        <v>0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</row>
    <row r="3" customFormat="false" ht="15.75" hidden="false" customHeight="false" outlineLevel="0" collapsed="false">
      <c r="A3" s="2" t="n">
        <v>183</v>
      </c>
      <c r="B3" s="2" t="s">
        <v>331</v>
      </c>
      <c r="C3" s="2" t="n">
        <v>1988</v>
      </c>
      <c r="D3" s="2" t="n">
        <v>1988</v>
      </c>
      <c r="E3" s="2" t="n">
        <v>1</v>
      </c>
      <c r="F3" s="2" t="n">
        <v>0</v>
      </c>
      <c r="G3" s="2" t="n">
        <v>0</v>
      </c>
      <c r="H3" s="2" t="n">
        <v>0</v>
      </c>
      <c r="I3" s="2" t="s">
        <v>426</v>
      </c>
      <c r="J3" s="2" t="n">
        <v>0</v>
      </c>
      <c r="K3" s="2" t="s">
        <v>427</v>
      </c>
      <c r="L3" s="2" t="s">
        <v>427</v>
      </c>
      <c r="M3" s="2" t="s">
        <v>426</v>
      </c>
      <c r="N3" s="2" t="n">
        <v>1</v>
      </c>
      <c r="O3" s="2" t="n">
        <v>0</v>
      </c>
    </row>
    <row r="4" customFormat="false" ht="15.75" hidden="false" customHeight="false" outlineLevel="0" collapsed="false">
      <c r="A4" s="2" t="n">
        <v>163</v>
      </c>
      <c r="B4" s="2" t="s">
        <v>341</v>
      </c>
      <c r="C4" s="2" t="n">
        <v>1983</v>
      </c>
      <c r="D4" s="2" t="n">
        <v>1983</v>
      </c>
      <c r="E4" s="2" t="n">
        <v>2</v>
      </c>
      <c r="F4" s="2" t="n">
        <v>0</v>
      </c>
      <c r="G4" s="2" t="s">
        <v>428</v>
      </c>
      <c r="H4" s="2" t="s">
        <v>427</v>
      </c>
      <c r="I4" s="2" t="s">
        <v>426</v>
      </c>
      <c r="J4" s="2" t="n">
        <v>0</v>
      </c>
      <c r="K4" s="2" t="s">
        <v>427</v>
      </c>
      <c r="L4" s="2" t="s">
        <v>427</v>
      </c>
      <c r="M4" s="2" t="s">
        <v>426</v>
      </c>
      <c r="N4" s="2" t="n">
        <v>0</v>
      </c>
      <c r="O4" s="2" t="n">
        <v>0</v>
      </c>
    </row>
    <row r="5" customFormat="false" ht="15.75" hidden="false" customHeight="false" outlineLevel="0" collapsed="false">
      <c r="A5" s="2" t="n">
        <v>185</v>
      </c>
      <c r="B5" s="2" t="s">
        <v>303</v>
      </c>
      <c r="C5" s="2" t="n">
        <v>1989</v>
      </c>
      <c r="D5" s="2" t="n">
        <v>1989</v>
      </c>
      <c r="E5" s="2" t="n">
        <v>1</v>
      </c>
      <c r="F5" s="2" t="n">
        <v>0</v>
      </c>
      <c r="G5" s="2" t="s">
        <v>428</v>
      </c>
      <c r="H5" s="2" t="s">
        <v>427</v>
      </c>
      <c r="I5" s="2" t="s">
        <v>426</v>
      </c>
      <c r="J5" s="2" t="n">
        <v>1</v>
      </c>
      <c r="K5" s="2" t="n">
        <v>44206</v>
      </c>
      <c r="L5" s="2" t="n">
        <v>58</v>
      </c>
      <c r="M5" s="2" t="s">
        <v>426</v>
      </c>
      <c r="N5" s="2" t="n">
        <v>1</v>
      </c>
      <c r="O5" s="2" t="n">
        <v>0</v>
      </c>
    </row>
    <row r="6" customFormat="false" ht="15.75" hidden="false" customHeight="false" outlineLevel="0" collapsed="false">
      <c r="A6" s="2" t="n">
        <v>218</v>
      </c>
      <c r="B6" s="2" t="s">
        <v>429</v>
      </c>
      <c r="C6" s="2" t="n">
        <v>1999</v>
      </c>
      <c r="D6" s="2" t="n">
        <v>1999</v>
      </c>
      <c r="E6" s="2" t="n">
        <v>1</v>
      </c>
      <c r="F6" s="2" t="n">
        <v>0</v>
      </c>
      <c r="G6" s="2" t="n">
        <v>0</v>
      </c>
      <c r="H6" s="2" t="n">
        <v>0</v>
      </c>
      <c r="I6" s="2" t="s">
        <v>426</v>
      </c>
      <c r="J6" s="2" t="n">
        <v>3</v>
      </c>
      <c r="K6" s="2" t="s">
        <v>430</v>
      </c>
      <c r="L6" s="2" t="n">
        <v>58.66</v>
      </c>
      <c r="M6" s="2" t="s">
        <v>426</v>
      </c>
      <c r="N6" s="2" t="n">
        <v>1</v>
      </c>
      <c r="O6" s="2" t="n">
        <v>0</v>
      </c>
    </row>
    <row r="7" customFormat="false" ht="15.75" hidden="false" customHeight="false" outlineLevel="0" collapsed="false">
      <c r="A7" s="2" t="n">
        <v>213</v>
      </c>
      <c r="B7" s="2" t="s">
        <v>165</v>
      </c>
      <c r="C7" s="2" t="n">
        <v>1997</v>
      </c>
      <c r="D7" s="2" t="n">
        <v>1997</v>
      </c>
      <c r="E7" s="2" t="n">
        <v>2</v>
      </c>
      <c r="F7" s="2" t="n">
        <v>0</v>
      </c>
      <c r="G7" s="2" t="s">
        <v>428</v>
      </c>
      <c r="H7" s="2" t="s">
        <v>427</v>
      </c>
      <c r="I7" s="2" t="s">
        <v>426</v>
      </c>
      <c r="J7" s="2" t="n">
        <v>4</v>
      </c>
      <c r="K7" s="2" t="s">
        <v>431</v>
      </c>
      <c r="L7" s="2" t="n">
        <v>59.75</v>
      </c>
      <c r="M7" s="2" t="s">
        <v>426</v>
      </c>
      <c r="N7" s="2" t="n">
        <v>0</v>
      </c>
      <c r="O7" s="2" t="n">
        <v>0</v>
      </c>
    </row>
    <row r="8" customFormat="false" ht="15.75" hidden="false" customHeight="false" outlineLevel="0" collapsed="false">
      <c r="A8" s="2" t="n">
        <v>48</v>
      </c>
      <c r="B8" s="2" t="s">
        <v>245</v>
      </c>
      <c r="C8" s="2" t="n">
        <v>1949</v>
      </c>
      <c r="D8" s="2" t="n">
        <v>1949</v>
      </c>
      <c r="E8" s="2" t="n">
        <v>1</v>
      </c>
      <c r="F8" s="2" t="n">
        <v>0</v>
      </c>
      <c r="G8" s="2" t="n">
        <v>0</v>
      </c>
      <c r="H8" s="2" t="n">
        <v>0</v>
      </c>
      <c r="I8" s="2" t="s">
        <v>426</v>
      </c>
      <c r="J8" s="2" t="n">
        <v>5</v>
      </c>
      <c r="K8" s="2" t="s">
        <v>432</v>
      </c>
      <c r="L8" s="2" t="n">
        <v>36.2</v>
      </c>
      <c r="M8" s="2" t="s">
        <v>426</v>
      </c>
      <c r="N8" s="2" t="n">
        <v>3</v>
      </c>
      <c r="O8" s="2" t="n">
        <v>0</v>
      </c>
    </row>
    <row r="9" customFormat="false" ht="15.75" hidden="false" customHeight="false" outlineLevel="0" collapsed="false">
      <c r="A9" s="2" t="n">
        <v>24</v>
      </c>
      <c r="B9" s="2" t="s">
        <v>332</v>
      </c>
      <c r="C9" s="2" t="n">
        <v>1936</v>
      </c>
      <c r="D9" s="2" t="n">
        <v>1936</v>
      </c>
      <c r="E9" s="2" t="n">
        <v>1</v>
      </c>
      <c r="F9" s="2" t="n">
        <v>0</v>
      </c>
      <c r="G9" s="2" t="s">
        <v>428</v>
      </c>
      <c r="H9" s="2" t="s">
        <v>427</v>
      </c>
      <c r="I9" s="2" t="s">
        <v>426</v>
      </c>
      <c r="J9" s="4" t="n">
        <v>0</v>
      </c>
      <c r="K9" s="2" t="s">
        <v>427</v>
      </c>
      <c r="L9" s="2" t="s">
        <v>427</v>
      </c>
      <c r="M9" s="2" t="s">
        <v>433</v>
      </c>
      <c r="N9" s="2" t="n">
        <v>1</v>
      </c>
      <c r="O9" s="2" t="n">
        <v>0</v>
      </c>
    </row>
    <row r="10" customFormat="false" ht="15.75" hidden="false" customHeight="false" outlineLevel="0" collapsed="false">
      <c r="A10" s="2" t="n">
        <v>16</v>
      </c>
      <c r="B10" s="2" t="s">
        <v>330</v>
      </c>
      <c r="C10" s="2" t="n">
        <v>1933</v>
      </c>
      <c r="D10" s="2" t="n">
        <v>1933</v>
      </c>
      <c r="E10" s="2" t="n">
        <v>1</v>
      </c>
      <c r="F10" s="2" t="n">
        <v>1</v>
      </c>
      <c r="G10" s="2" t="n">
        <v>1</v>
      </c>
      <c r="H10" s="2" t="n">
        <v>0.5</v>
      </c>
      <c r="I10" s="2" t="s">
        <v>426</v>
      </c>
      <c r="J10" s="2" t="n">
        <v>0</v>
      </c>
      <c r="K10" s="2" t="s">
        <v>427</v>
      </c>
      <c r="L10" s="2" t="s">
        <v>427</v>
      </c>
      <c r="M10" s="2" t="s">
        <v>426</v>
      </c>
      <c r="N10" s="2" t="n">
        <v>1</v>
      </c>
      <c r="O10" s="2" t="n">
        <v>0</v>
      </c>
    </row>
    <row r="11" customFormat="false" ht="15.75" hidden="false" customHeight="false" outlineLevel="0" collapsed="false">
      <c r="A11" s="2" t="n">
        <v>143</v>
      </c>
      <c r="B11" s="2" t="s">
        <v>366</v>
      </c>
      <c r="C11" s="2" t="n">
        <v>1979</v>
      </c>
      <c r="D11" s="2" t="n">
        <v>1979</v>
      </c>
      <c r="E11" s="2" t="n">
        <v>2</v>
      </c>
      <c r="F11" s="2" t="n">
        <v>1</v>
      </c>
      <c r="G11" s="2" t="n">
        <v>1</v>
      </c>
      <c r="H11" s="2" t="n">
        <v>0.5</v>
      </c>
      <c r="I11" s="2" t="s">
        <v>426</v>
      </c>
      <c r="J11" s="2" t="n">
        <v>1</v>
      </c>
      <c r="K11" s="2" t="s">
        <v>434</v>
      </c>
      <c r="L11" s="2" t="n">
        <v>50</v>
      </c>
      <c r="M11" s="2" t="s">
        <v>426</v>
      </c>
      <c r="N11" s="2" t="n">
        <v>0</v>
      </c>
      <c r="O11" s="2" t="n">
        <v>0</v>
      </c>
    </row>
    <row r="12" customFormat="false" ht="15.75" hidden="false" customHeight="false" outlineLevel="0" collapsed="false">
      <c r="A12" s="2" t="n">
        <v>300</v>
      </c>
      <c r="B12" s="2" t="s">
        <v>356</v>
      </c>
      <c r="C12" s="2" t="n">
        <v>2021</v>
      </c>
      <c r="D12" s="2" t="n">
        <v>2021</v>
      </c>
      <c r="E12" s="2" t="n">
        <v>1</v>
      </c>
      <c r="F12" s="2" t="n">
        <v>1</v>
      </c>
      <c r="G12" s="2" t="s">
        <v>435</v>
      </c>
      <c r="H12" s="2" t="s">
        <v>427</v>
      </c>
      <c r="I12" s="2" t="s">
        <v>433</v>
      </c>
      <c r="J12" s="2" t="n">
        <v>3</v>
      </c>
      <c r="K12" s="2" t="s">
        <v>436</v>
      </c>
      <c r="L12" s="2" t="n">
        <v>39.66</v>
      </c>
      <c r="M12" s="2" t="s">
        <v>426</v>
      </c>
      <c r="N12" s="2" t="n">
        <v>0</v>
      </c>
      <c r="O12" s="2" t="n">
        <v>0</v>
      </c>
    </row>
    <row r="13" customFormat="false" ht="15.75" hidden="false" customHeight="false" outlineLevel="0" collapsed="false">
      <c r="A13" s="2" t="n">
        <v>296</v>
      </c>
      <c r="B13" s="2" t="s">
        <v>298</v>
      </c>
      <c r="C13" s="2" t="n">
        <v>2019</v>
      </c>
      <c r="D13" s="2" t="n">
        <v>2021</v>
      </c>
      <c r="E13" s="2" t="n">
        <v>2</v>
      </c>
      <c r="F13" s="2" t="n">
        <v>1</v>
      </c>
      <c r="G13" s="2" t="s">
        <v>435</v>
      </c>
      <c r="H13" s="2" t="n">
        <v>0.5</v>
      </c>
      <c r="I13" s="2" t="s">
        <v>426</v>
      </c>
      <c r="J13" s="2" t="n">
        <v>8</v>
      </c>
      <c r="K13" s="2" t="n">
        <v>44245</v>
      </c>
      <c r="L13" s="2" t="n">
        <v>34.12</v>
      </c>
      <c r="M13" s="2" t="s">
        <v>426</v>
      </c>
      <c r="N13" s="2" t="n">
        <v>1</v>
      </c>
      <c r="O13" s="2" t="n">
        <v>0</v>
      </c>
    </row>
    <row r="14" customFormat="false" ht="15.75" hidden="false" customHeight="false" outlineLevel="0" collapsed="false">
      <c r="A14" s="2" t="n">
        <v>267</v>
      </c>
      <c r="B14" s="2" t="s">
        <v>234</v>
      </c>
      <c r="C14" s="2" t="n">
        <v>2010</v>
      </c>
      <c r="D14" s="2" t="n">
        <v>2010</v>
      </c>
      <c r="E14" s="2" t="n">
        <v>1</v>
      </c>
      <c r="F14" s="2" t="n">
        <v>2</v>
      </c>
      <c r="G14" s="2" t="s">
        <v>435</v>
      </c>
      <c r="H14" s="2" t="n">
        <v>2</v>
      </c>
      <c r="I14" s="2" t="s">
        <v>426</v>
      </c>
      <c r="J14" s="2" t="n">
        <v>0</v>
      </c>
      <c r="K14" s="2" t="s">
        <v>427</v>
      </c>
      <c r="L14" s="2" t="s">
        <v>427</v>
      </c>
      <c r="M14" s="2" t="s">
        <v>426</v>
      </c>
      <c r="N14" s="2" t="n">
        <v>0</v>
      </c>
      <c r="O14" s="2" t="n">
        <v>0</v>
      </c>
    </row>
    <row r="15" customFormat="false" ht="15.75" hidden="false" customHeight="false" outlineLevel="0" collapsed="false">
      <c r="A15" s="2" t="n">
        <v>46</v>
      </c>
      <c r="B15" s="2" t="s">
        <v>398</v>
      </c>
      <c r="C15" s="2" t="n">
        <v>1948</v>
      </c>
      <c r="D15" s="2" t="n">
        <v>1948</v>
      </c>
      <c r="E15" s="2" t="n">
        <v>1</v>
      </c>
      <c r="F15" s="2" t="n">
        <v>2</v>
      </c>
      <c r="G15" s="2" t="n">
        <v>2</v>
      </c>
      <c r="H15" s="2" t="n">
        <v>2</v>
      </c>
      <c r="I15" s="2" t="s">
        <v>426</v>
      </c>
      <c r="J15" s="2" t="n">
        <v>0</v>
      </c>
      <c r="K15" s="2" t="s">
        <v>427</v>
      </c>
      <c r="L15" s="2" t="s">
        <v>427</v>
      </c>
      <c r="M15" s="2" t="s">
        <v>426</v>
      </c>
      <c r="N15" s="2" t="n">
        <v>0</v>
      </c>
      <c r="O15" s="2" t="n">
        <v>0</v>
      </c>
    </row>
    <row r="16" customFormat="false" ht="15.75" hidden="false" customHeight="false" outlineLevel="0" collapsed="false">
      <c r="A16" s="2" t="n">
        <v>234</v>
      </c>
      <c r="B16" s="2" t="s">
        <v>217</v>
      </c>
      <c r="C16" s="2" t="n">
        <v>2001</v>
      </c>
      <c r="D16" s="2" t="n">
        <v>2001</v>
      </c>
      <c r="E16" s="2" t="n">
        <v>1</v>
      </c>
      <c r="F16" s="2" t="n">
        <v>2</v>
      </c>
      <c r="G16" s="2" t="n">
        <v>2</v>
      </c>
      <c r="H16" s="2" t="n">
        <v>1</v>
      </c>
      <c r="I16" s="2" t="s">
        <v>426</v>
      </c>
      <c r="J16" s="2" t="n">
        <v>2</v>
      </c>
      <c r="K16" s="2" t="s">
        <v>437</v>
      </c>
      <c r="L16" s="2" t="n">
        <v>39</v>
      </c>
      <c r="M16" s="2" t="s">
        <v>426</v>
      </c>
      <c r="N16" s="2" t="n">
        <v>0</v>
      </c>
      <c r="O16" s="2" t="n">
        <v>0</v>
      </c>
    </row>
    <row r="17" customFormat="false" ht="15.75" hidden="false" customHeight="false" outlineLevel="0" collapsed="false">
      <c r="A17" s="2" t="n">
        <v>175</v>
      </c>
      <c r="B17" s="2" t="s">
        <v>236</v>
      </c>
      <c r="C17" s="2" t="n">
        <v>1986</v>
      </c>
      <c r="D17" s="2" t="n">
        <v>1987</v>
      </c>
      <c r="E17" s="2" t="n">
        <v>3</v>
      </c>
      <c r="F17" s="2" t="n">
        <v>2</v>
      </c>
      <c r="G17" s="2" t="n">
        <v>2</v>
      </c>
      <c r="H17" s="2" t="n">
        <v>1</v>
      </c>
      <c r="I17" s="2" t="s">
        <v>426</v>
      </c>
      <c r="J17" s="2" t="n">
        <v>5</v>
      </c>
      <c r="K17" s="2" t="s">
        <v>438</v>
      </c>
      <c r="L17" s="2" t="n">
        <v>45.4</v>
      </c>
      <c r="M17" s="2" t="s">
        <v>426</v>
      </c>
      <c r="N17" s="2" t="n">
        <v>1</v>
      </c>
      <c r="O17" s="2" t="n">
        <v>0</v>
      </c>
    </row>
    <row r="18" customFormat="false" ht="15.75" hidden="false" customHeight="false" outlineLevel="0" collapsed="false">
      <c r="A18" s="2" t="n">
        <v>67</v>
      </c>
      <c r="B18" s="2" t="s">
        <v>290</v>
      </c>
      <c r="C18" s="2" t="n">
        <v>1952</v>
      </c>
      <c r="D18" s="2" t="n">
        <v>1953</v>
      </c>
      <c r="E18" s="2" t="n">
        <v>2</v>
      </c>
      <c r="F18" s="2" t="n">
        <v>2</v>
      </c>
      <c r="G18" s="2" t="s">
        <v>439</v>
      </c>
      <c r="H18" s="2" t="s">
        <v>427</v>
      </c>
      <c r="I18" s="2" t="s">
        <v>426</v>
      </c>
      <c r="J18" s="4" t="n">
        <v>0</v>
      </c>
      <c r="K18" s="2" t="s">
        <v>427</v>
      </c>
      <c r="L18" s="2" t="s">
        <v>427</v>
      </c>
      <c r="M18" s="2" t="s">
        <v>433</v>
      </c>
      <c r="N18" s="2" t="n">
        <v>2</v>
      </c>
      <c r="O18" s="2" t="n">
        <v>1</v>
      </c>
    </row>
    <row r="19" customFormat="false" ht="15.75" hidden="false" customHeight="false" outlineLevel="0" collapsed="false">
      <c r="A19" s="2" t="n">
        <v>232</v>
      </c>
      <c r="B19" s="2" t="s">
        <v>98</v>
      </c>
      <c r="C19" s="2" t="n">
        <v>2000</v>
      </c>
      <c r="D19" s="2" t="n">
        <v>2000</v>
      </c>
      <c r="E19" s="2" t="n">
        <v>2</v>
      </c>
      <c r="F19" s="2" t="n">
        <v>2</v>
      </c>
      <c r="G19" s="2" t="s">
        <v>439</v>
      </c>
      <c r="H19" s="2" t="s">
        <v>427</v>
      </c>
      <c r="I19" s="2" t="s">
        <v>426</v>
      </c>
      <c r="J19" s="4" t="n">
        <v>0</v>
      </c>
      <c r="K19" s="2" t="s">
        <v>427</v>
      </c>
      <c r="L19" s="2" t="s">
        <v>427</v>
      </c>
      <c r="M19" s="2" t="s">
        <v>433</v>
      </c>
      <c r="N19" s="2" t="n">
        <v>6</v>
      </c>
      <c r="O19" s="2" t="n">
        <v>0</v>
      </c>
    </row>
    <row r="20" customFormat="false" ht="15.75" hidden="false" customHeight="false" outlineLevel="0" collapsed="false">
      <c r="A20" s="2" t="n">
        <v>50</v>
      </c>
      <c r="B20" s="2" t="s">
        <v>364</v>
      </c>
      <c r="C20" s="2" t="n">
        <v>1949</v>
      </c>
      <c r="D20" s="2" t="n">
        <v>1951</v>
      </c>
      <c r="E20" s="2" t="n">
        <v>2</v>
      </c>
      <c r="F20" s="2" t="n">
        <v>3</v>
      </c>
      <c r="G20" s="2" t="s">
        <v>440</v>
      </c>
      <c r="H20" s="2" t="n">
        <v>3</v>
      </c>
      <c r="I20" s="2" t="s">
        <v>426</v>
      </c>
      <c r="J20" s="2" t="n">
        <v>1</v>
      </c>
      <c r="K20" s="2" t="s">
        <v>441</v>
      </c>
      <c r="L20" s="2" t="n">
        <v>205</v>
      </c>
      <c r="M20" s="2" t="s">
        <v>426</v>
      </c>
      <c r="N20" s="2" t="n">
        <v>0</v>
      </c>
      <c r="O20" s="2" t="n">
        <v>0</v>
      </c>
    </row>
    <row r="21" customFormat="false" ht="15.75" hidden="false" customHeight="false" outlineLevel="0" collapsed="false">
      <c r="A21" s="2" t="n">
        <v>81</v>
      </c>
      <c r="B21" s="2" t="s">
        <v>354</v>
      </c>
      <c r="C21" s="2" t="n">
        <v>1955</v>
      </c>
      <c r="D21" s="2" t="n">
        <v>1956</v>
      </c>
      <c r="E21" s="2" t="n">
        <v>2</v>
      </c>
      <c r="F21" s="2" t="n">
        <v>3</v>
      </c>
      <c r="G21" s="2" t="s">
        <v>440</v>
      </c>
      <c r="H21" s="2" t="s">
        <v>427</v>
      </c>
      <c r="I21" s="2" t="s">
        <v>426</v>
      </c>
      <c r="J21" s="2" t="n">
        <v>3</v>
      </c>
      <c r="K21" s="2" t="s">
        <v>442</v>
      </c>
      <c r="L21" s="2" t="n">
        <v>55.33</v>
      </c>
      <c r="M21" s="2" t="s">
        <v>426</v>
      </c>
      <c r="N21" s="2" t="n">
        <v>0</v>
      </c>
      <c r="O21" s="2" t="n">
        <v>0</v>
      </c>
    </row>
    <row r="22" customFormat="false" ht="15.75" hidden="false" customHeight="false" outlineLevel="0" collapsed="false">
      <c r="A22" s="2" t="n">
        <v>194</v>
      </c>
      <c r="B22" s="2" t="s">
        <v>241</v>
      </c>
      <c r="C22" s="2" t="n">
        <v>1992</v>
      </c>
      <c r="D22" s="2" t="n">
        <v>1992</v>
      </c>
      <c r="E22" s="2" t="n">
        <v>1</v>
      </c>
      <c r="F22" s="2" t="n">
        <v>3</v>
      </c>
      <c r="G22" s="2" t="n">
        <v>3</v>
      </c>
      <c r="H22" s="2" t="n">
        <v>3</v>
      </c>
      <c r="I22" s="2" t="s">
        <v>426</v>
      </c>
      <c r="J22" s="2" t="n">
        <v>3</v>
      </c>
      <c r="K22" s="2" t="s">
        <v>443</v>
      </c>
      <c r="L22" s="2" t="n">
        <v>15.66</v>
      </c>
      <c r="M22" s="2" t="s">
        <v>426</v>
      </c>
      <c r="N22" s="2" t="n">
        <v>0</v>
      </c>
      <c r="O22" s="2" t="n">
        <v>0</v>
      </c>
    </row>
    <row r="23" customFormat="false" ht="15.75" hidden="false" customHeight="false" outlineLevel="0" collapsed="false">
      <c r="A23" s="2" t="n">
        <v>37</v>
      </c>
      <c r="B23" s="2" t="s">
        <v>289</v>
      </c>
      <c r="C23" s="2" t="n">
        <v>1947</v>
      </c>
      <c r="D23" s="2" t="n">
        <v>1947</v>
      </c>
      <c r="E23" s="2" t="n">
        <v>2</v>
      </c>
      <c r="F23" s="2" t="n">
        <v>3</v>
      </c>
      <c r="G23" s="2" t="s">
        <v>439</v>
      </c>
      <c r="H23" s="2" t="n">
        <v>3</v>
      </c>
      <c r="I23" s="2" t="s">
        <v>426</v>
      </c>
      <c r="J23" s="4" t="n">
        <v>0</v>
      </c>
      <c r="K23" s="2" t="s">
        <v>427</v>
      </c>
      <c r="L23" s="2" t="s">
        <v>427</v>
      </c>
      <c r="M23" s="2" t="s">
        <v>433</v>
      </c>
      <c r="N23" s="2" t="n">
        <v>2</v>
      </c>
      <c r="O23" s="2" t="n">
        <v>1</v>
      </c>
    </row>
    <row r="24" customFormat="false" ht="15.75" hidden="false" customHeight="false" outlineLevel="0" collapsed="false">
      <c r="A24" s="2" t="n">
        <v>98</v>
      </c>
      <c r="B24" s="2" t="s">
        <v>397</v>
      </c>
      <c r="C24" s="2" t="n">
        <v>1960</v>
      </c>
      <c r="D24" s="2" t="n">
        <v>1960</v>
      </c>
      <c r="E24" s="2" t="n">
        <v>1</v>
      </c>
      <c r="F24" s="2" t="n">
        <v>3</v>
      </c>
      <c r="G24" s="2" t="n">
        <v>3</v>
      </c>
      <c r="H24" s="2" t="n">
        <v>1.5</v>
      </c>
      <c r="I24" s="2" t="s">
        <v>426</v>
      </c>
      <c r="J24" s="4" t="n">
        <v>0</v>
      </c>
      <c r="K24" s="2" t="s">
        <v>427</v>
      </c>
      <c r="L24" s="2" t="s">
        <v>427</v>
      </c>
      <c r="M24" s="2" t="s">
        <v>433</v>
      </c>
      <c r="N24" s="2" t="n">
        <v>0</v>
      </c>
      <c r="O24" s="2" t="n">
        <v>0</v>
      </c>
    </row>
    <row r="25" customFormat="false" ht="15.75" hidden="false" customHeight="false" outlineLevel="0" collapsed="false">
      <c r="A25" s="2" t="n">
        <v>176</v>
      </c>
      <c r="B25" s="2" t="s">
        <v>267</v>
      </c>
      <c r="C25" s="2" t="n">
        <v>1986</v>
      </c>
      <c r="D25" s="2" t="n">
        <v>1987</v>
      </c>
      <c r="E25" s="2" t="n">
        <v>2</v>
      </c>
      <c r="F25" s="2" t="n">
        <v>4</v>
      </c>
      <c r="G25" s="2" t="s">
        <v>439</v>
      </c>
      <c r="H25" s="2" t="n">
        <v>4</v>
      </c>
      <c r="I25" s="2" t="s">
        <v>426</v>
      </c>
      <c r="J25" s="2" t="n">
        <v>4</v>
      </c>
      <c r="K25" s="2" t="s">
        <v>444</v>
      </c>
      <c r="L25" s="2" t="n">
        <v>29</v>
      </c>
      <c r="M25" s="2" t="s">
        <v>426</v>
      </c>
      <c r="N25" s="2" t="n">
        <v>2</v>
      </c>
      <c r="O25" s="2" t="n">
        <v>0</v>
      </c>
    </row>
    <row r="26" customFormat="false" ht="15.75" hidden="false" customHeight="false" outlineLevel="0" collapsed="false">
      <c r="A26" s="2" t="n">
        <v>212</v>
      </c>
      <c r="B26" s="2" t="s">
        <v>238</v>
      </c>
      <c r="C26" s="2" t="n">
        <v>1997</v>
      </c>
      <c r="D26" s="2" t="n">
        <v>2001</v>
      </c>
      <c r="E26" s="2" t="n">
        <v>3</v>
      </c>
      <c r="F26" s="2" t="n">
        <v>5</v>
      </c>
      <c r="G26" s="2" t="n">
        <v>4</v>
      </c>
      <c r="H26" s="2" t="n">
        <v>5</v>
      </c>
      <c r="I26" s="2" t="s">
        <v>426</v>
      </c>
      <c r="J26" s="2" t="n">
        <v>2</v>
      </c>
      <c r="K26" s="2" t="s">
        <v>445</v>
      </c>
      <c r="L26" s="2" t="n">
        <v>166</v>
      </c>
      <c r="M26" s="2" t="s">
        <v>426</v>
      </c>
      <c r="N26" s="2" t="n">
        <v>1</v>
      </c>
      <c r="O26" s="2" t="n">
        <v>0</v>
      </c>
    </row>
    <row r="27" customFormat="false" ht="15.75" hidden="false" customHeight="false" outlineLevel="0" collapsed="false">
      <c r="A27" s="2" t="n">
        <v>254</v>
      </c>
      <c r="B27" s="2" t="s">
        <v>160</v>
      </c>
      <c r="C27" s="2" t="n">
        <v>2006</v>
      </c>
      <c r="D27" s="2" t="n">
        <v>2012</v>
      </c>
      <c r="E27" s="2" t="n">
        <v>3</v>
      </c>
      <c r="F27" s="2" t="n">
        <v>5</v>
      </c>
      <c r="G27" s="2" t="n">
        <v>4</v>
      </c>
      <c r="H27" s="2" t="n">
        <v>2.5</v>
      </c>
      <c r="I27" s="2" t="s">
        <v>426</v>
      </c>
      <c r="J27" s="2" t="n">
        <v>3</v>
      </c>
      <c r="K27" s="2" t="s">
        <v>446</v>
      </c>
      <c r="L27" s="2" t="n">
        <v>45.66</v>
      </c>
      <c r="M27" s="2" t="s">
        <v>426</v>
      </c>
      <c r="N27" s="2" t="n">
        <v>0</v>
      </c>
      <c r="O27" s="2" t="n">
        <v>0</v>
      </c>
    </row>
    <row r="28" customFormat="false" ht="15.75" hidden="false" customHeight="false" outlineLevel="0" collapsed="false">
      <c r="A28" s="2" t="n">
        <v>14</v>
      </c>
      <c r="B28" s="2" t="s">
        <v>353</v>
      </c>
      <c r="C28" s="2" t="n">
        <v>1933</v>
      </c>
      <c r="D28" s="2" t="n">
        <v>1933</v>
      </c>
      <c r="E28" s="2" t="n">
        <v>1</v>
      </c>
      <c r="F28" s="2" t="n">
        <v>5</v>
      </c>
      <c r="G28" s="2" t="s">
        <v>447</v>
      </c>
      <c r="H28" s="2" t="s">
        <v>427</v>
      </c>
      <c r="I28" s="2" t="s">
        <v>426</v>
      </c>
      <c r="J28" s="2" t="n">
        <v>3</v>
      </c>
      <c r="K28" s="2" t="s">
        <v>448</v>
      </c>
      <c r="L28" s="2" t="n">
        <v>45.66</v>
      </c>
      <c r="M28" s="2" t="s">
        <v>449</v>
      </c>
      <c r="N28" s="4" t="n">
        <v>0</v>
      </c>
    </row>
    <row r="29" customFormat="false" ht="15.75" hidden="false" customHeight="false" outlineLevel="0" collapsed="false">
      <c r="A29" s="2" t="n">
        <v>126</v>
      </c>
      <c r="B29" s="2" t="s">
        <v>395</v>
      </c>
      <c r="C29" s="2" t="n">
        <v>1971</v>
      </c>
      <c r="D29" s="2" t="n">
        <v>1971</v>
      </c>
      <c r="E29" s="2" t="n">
        <v>1</v>
      </c>
      <c r="F29" s="2" t="n">
        <v>5</v>
      </c>
      <c r="G29" s="2" t="n">
        <v>5</v>
      </c>
      <c r="H29" s="2" t="n">
        <v>5</v>
      </c>
      <c r="I29" s="2" t="s">
        <v>426</v>
      </c>
      <c r="J29" s="4" t="n">
        <v>0</v>
      </c>
      <c r="K29" s="2" t="s">
        <v>427</v>
      </c>
      <c r="L29" s="2" t="s">
        <v>427</v>
      </c>
      <c r="M29" s="2" t="s">
        <v>433</v>
      </c>
      <c r="N29" s="2" t="n">
        <v>0</v>
      </c>
      <c r="O29" s="2" t="n">
        <v>0</v>
      </c>
    </row>
    <row r="30" customFormat="false" ht="15.75" hidden="false" customHeight="false" outlineLevel="0" collapsed="false">
      <c r="A30" s="2" t="n">
        <v>107</v>
      </c>
      <c r="B30" s="2" t="s">
        <v>394</v>
      </c>
      <c r="C30" s="2" t="n">
        <v>1964</v>
      </c>
      <c r="D30" s="2" t="n">
        <v>1964</v>
      </c>
      <c r="E30" s="2" t="n">
        <v>1</v>
      </c>
      <c r="F30" s="2" t="n">
        <v>6</v>
      </c>
      <c r="G30" s="2" t="s">
        <v>440</v>
      </c>
      <c r="H30" s="2" t="n">
        <v>6</v>
      </c>
      <c r="I30" s="2" t="s">
        <v>426</v>
      </c>
      <c r="J30" s="2" t="n">
        <v>0</v>
      </c>
      <c r="K30" s="2" t="s">
        <v>427</v>
      </c>
      <c r="L30" s="2" t="s">
        <v>427</v>
      </c>
      <c r="M30" s="2" t="s">
        <v>426</v>
      </c>
      <c r="N30" s="2" t="n">
        <v>0</v>
      </c>
      <c r="O30" s="2" t="n">
        <v>0</v>
      </c>
    </row>
    <row r="31" customFormat="false" ht="15.75" hidden="false" customHeight="false" outlineLevel="0" collapsed="false">
      <c r="A31" s="2" t="n">
        <v>186</v>
      </c>
      <c r="B31" s="2" t="s">
        <v>263</v>
      </c>
      <c r="C31" s="2" t="n">
        <v>1989</v>
      </c>
      <c r="D31" s="2" t="n">
        <v>1989</v>
      </c>
      <c r="E31" s="2" t="n">
        <v>1</v>
      </c>
      <c r="F31" s="2" t="n">
        <v>6</v>
      </c>
      <c r="G31" s="2" t="n">
        <v>6</v>
      </c>
      <c r="H31" s="2" t="n">
        <v>6</v>
      </c>
      <c r="I31" s="2" t="s">
        <v>426</v>
      </c>
      <c r="J31" s="2" t="n">
        <v>2</v>
      </c>
      <c r="K31" s="2" t="s">
        <v>450</v>
      </c>
      <c r="L31" s="2" t="n">
        <v>64</v>
      </c>
      <c r="M31" s="2" t="s">
        <v>426</v>
      </c>
      <c r="N31" s="2" t="n">
        <v>0</v>
      </c>
      <c r="O31" s="2" t="n">
        <v>0</v>
      </c>
    </row>
    <row r="32" customFormat="false" ht="15.75" hidden="false" customHeight="false" outlineLevel="0" collapsed="false">
      <c r="A32" s="2" t="n">
        <v>215</v>
      </c>
      <c r="B32" s="2" t="s">
        <v>192</v>
      </c>
      <c r="C32" s="2" t="n">
        <v>1998</v>
      </c>
      <c r="D32" s="2" t="n">
        <v>2001</v>
      </c>
      <c r="E32" s="2" t="n">
        <v>3</v>
      </c>
      <c r="F32" s="2" t="n">
        <v>6</v>
      </c>
      <c r="G32" s="2" t="n">
        <v>6</v>
      </c>
      <c r="H32" s="2" t="n">
        <v>2</v>
      </c>
      <c r="I32" s="2" t="s">
        <v>426</v>
      </c>
      <c r="J32" s="2" t="n">
        <v>4</v>
      </c>
      <c r="K32" s="2" t="s">
        <v>451</v>
      </c>
      <c r="L32" s="2" t="n">
        <v>46.25</v>
      </c>
      <c r="M32" s="2" t="s">
        <v>426</v>
      </c>
      <c r="N32" s="2" t="n">
        <v>0</v>
      </c>
      <c r="O32" s="2" t="n">
        <v>0</v>
      </c>
    </row>
    <row r="33" customFormat="false" ht="15.75" hidden="false" customHeight="false" outlineLevel="0" collapsed="false">
      <c r="A33" s="2" t="n">
        <v>165</v>
      </c>
      <c r="B33" s="2" t="s">
        <v>345</v>
      </c>
      <c r="C33" s="2" t="n">
        <v>1983</v>
      </c>
      <c r="D33" s="2" t="n">
        <v>1983</v>
      </c>
      <c r="E33" s="2" t="n">
        <v>2</v>
      </c>
      <c r="F33" s="2" t="n">
        <v>6</v>
      </c>
      <c r="G33" s="2" t="n">
        <v>6</v>
      </c>
      <c r="H33" s="2" t="n">
        <v>3</v>
      </c>
      <c r="I33" s="2" t="s">
        <v>426</v>
      </c>
      <c r="J33" s="2" t="n">
        <v>4</v>
      </c>
      <c r="K33" s="2" t="s">
        <v>452</v>
      </c>
      <c r="L33" s="2" t="n">
        <v>37.75</v>
      </c>
      <c r="M33" s="2" t="s">
        <v>426</v>
      </c>
      <c r="N33" s="2" t="n">
        <v>0</v>
      </c>
      <c r="O33" s="2" t="n">
        <v>0</v>
      </c>
    </row>
    <row r="34" customFormat="false" ht="15.75" hidden="false" customHeight="false" outlineLevel="0" collapsed="false">
      <c r="A34" s="2" t="n">
        <v>188</v>
      </c>
      <c r="B34" s="2" t="s">
        <v>221</v>
      </c>
      <c r="C34" s="2" t="n">
        <v>1989</v>
      </c>
      <c r="D34" s="2" t="n">
        <v>1989</v>
      </c>
      <c r="E34" s="2" t="n">
        <v>2</v>
      </c>
      <c r="F34" s="2" t="n">
        <v>6</v>
      </c>
      <c r="G34" s="2" t="s">
        <v>453</v>
      </c>
      <c r="H34" s="2" t="n">
        <v>6</v>
      </c>
      <c r="I34" s="2" t="s">
        <v>426</v>
      </c>
      <c r="J34" s="2" t="n">
        <v>5</v>
      </c>
      <c r="K34" s="2" t="s">
        <v>454</v>
      </c>
      <c r="L34" s="2" t="n">
        <v>28.2</v>
      </c>
      <c r="M34" s="2" t="s">
        <v>455</v>
      </c>
      <c r="N34" s="2" t="n">
        <v>0</v>
      </c>
      <c r="O34" s="2" t="n">
        <v>0</v>
      </c>
    </row>
    <row r="35" customFormat="false" ht="15.75" hidden="false" customHeight="false" outlineLevel="0" collapsed="false">
      <c r="A35" s="2" t="n">
        <v>101</v>
      </c>
      <c r="B35" s="2" t="s">
        <v>266</v>
      </c>
      <c r="C35" s="2" t="n">
        <v>1961</v>
      </c>
      <c r="D35" s="2" t="n">
        <v>1961</v>
      </c>
      <c r="E35" s="2" t="n">
        <v>2</v>
      </c>
      <c r="F35" s="2" t="n">
        <v>6</v>
      </c>
      <c r="G35" s="2" t="n">
        <v>6</v>
      </c>
      <c r="H35" s="2" t="n">
        <v>3</v>
      </c>
      <c r="I35" s="2" t="s">
        <v>426</v>
      </c>
      <c r="J35" s="2" t="n">
        <v>7</v>
      </c>
      <c r="K35" s="2" t="s">
        <v>456</v>
      </c>
      <c r="L35" s="2" t="n">
        <v>28.85</v>
      </c>
      <c r="M35" s="2" t="s">
        <v>455</v>
      </c>
      <c r="N35" s="2" t="n">
        <v>2</v>
      </c>
      <c r="O35" s="2" t="n">
        <v>0</v>
      </c>
    </row>
    <row r="36" customFormat="false" ht="15.75" hidden="false" customHeight="false" outlineLevel="0" collapsed="false">
      <c r="A36" s="2" t="n">
        <v>227</v>
      </c>
      <c r="B36" s="2" t="s">
        <v>131</v>
      </c>
      <c r="C36" s="2" t="n">
        <v>2000</v>
      </c>
      <c r="D36" s="2" t="n">
        <v>2000</v>
      </c>
      <c r="E36" s="2" t="n">
        <v>1</v>
      </c>
      <c r="F36" s="2" t="n">
        <v>7</v>
      </c>
      <c r="G36" s="2" t="n">
        <v>4</v>
      </c>
      <c r="H36" s="2" t="n">
        <v>3.5</v>
      </c>
      <c r="I36" s="2" t="s">
        <v>426</v>
      </c>
      <c r="J36" s="2" t="n">
        <v>0</v>
      </c>
      <c r="K36" s="2" t="s">
        <v>427</v>
      </c>
      <c r="L36" s="2" t="s">
        <v>427</v>
      </c>
      <c r="M36" s="2" t="s">
        <v>426</v>
      </c>
      <c r="N36" s="2" t="n">
        <v>0</v>
      </c>
      <c r="O36" s="2" t="n">
        <v>0</v>
      </c>
    </row>
    <row r="37" customFormat="false" ht="15.75" hidden="false" customHeight="false" outlineLevel="0" collapsed="false">
      <c r="A37" s="2" t="n">
        <v>63</v>
      </c>
      <c r="B37" s="2" t="s">
        <v>350</v>
      </c>
      <c r="C37" s="2" t="n">
        <v>1952</v>
      </c>
      <c r="D37" s="2" t="n">
        <v>1952</v>
      </c>
      <c r="E37" s="2" t="n">
        <v>1</v>
      </c>
      <c r="F37" s="2" t="n">
        <v>7</v>
      </c>
      <c r="G37" s="2" t="s">
        <v>453</v>
      </c>
      <c r="H37" s="2" t="n">
        <v>7</v>
      </c>
      <c r="I37" s="2" t="s">
        <v>426</v>
      </c>
      <c r="J37" s="2" t="n">
        <v>3</v>
      </c>
      <c r="K37" s="2" t="s">
        <v>457</v>
      </c>
      <c r="L37" s="2" t="n">
        <v>32.33</v>
      </c>
      <c r="M37" s="2" t="s">
        <v>426</v>
      </c>
      <c r="N37" s="2" t="n">
        <v>0</v>
      </c>
      <c r="O37" s="2" t="n">
        <v>0</v>
      </c>
    </row>
    <row r="38" customFormat="false" ht="15.75" hidden="false" customHeight="false" outlineLevel="0" collapsed="false">
      <c r="A38" s="2" t="n">
        <v>157</v>
      </c>
      <c r="B38" s="2" t="s">
        <v>210</v>
      </c>
      <c r="C38" s="2" t="n">
        <v>1982</v>
      </c>
      <c r="D38" s="2" t="n">
        <v>1982</v>
      </c>
      <c r="E38" s="2" t="n">
        <v>1</v>
      </c>
      <c r="F38" s="2" t="n">
        <v>7</v>
      </c>
      <c r="G38" s="2" t="n">
        <v>6</v>
      </c>
      <c r="H38" s="2" t="n">
        <v>3.5</v>
      </c>
      <c r="I38" s="2" t="s">
        <v>426</v>
      </c>
      <c r="J38" s="4" t="n">
        <v>0</v>
      </c>
      <c r="K38" s="2" t="s">
        <v>427</v>
      </c>
      <c r="L38" s="2" t="s">
        <v>427</v>
      </c>
      <c r="M38" s="2" t="s">
        <v>433</v>
      </c>
      <c r="N38" s="2" t="n">
        <v>1</v>
      </c>
      <c r="O38" s="2" t="n">
        <v>0</v>
      </c>
    </row>
    <row r="39" customFormat="false" ht="15.75" hidden="false" customHeight="false" outlineLevel="0" collapsed="false">
      <c r="A39" s="2" t="n">
        <v>208</v>
      </c>
      <c r="B39" s="2" t="s">
        <v>349</v>
      </c>
      <c r="C39" s="2" t="n">
        <v>1996</v>
      </c>
      <c r="D39" s="2" t="n">
        <v>1996</v>
      </c>
      <c r="E39" s="2" t="n">
        <v>2</v>
      </c>
      <c r="F39" s="2" t="n">
        <v>8</v>
      </c>
      <c r="G39" s="2" t="n">
        <v>5</v>
      </c>
      <c r="H39" s="2" t="n">
        <v>4</v>
      </c>
      <c r="I39" s="2" t="s">
        <v>426</v>
      </c>
      <c r="J39" s="2" t="n">
        <v>3</v>
      </c>
      <c r="K39" s="2" t="s">
        <v>458</v>
      </c>
      <c r="L39" s="2" t="n">
        <v>47.66</v>
      </c>
      <c r="M39" s="2" t="s">
        <v>426</v>
      </c>
      <c r="N39" s="2" t="n">
        <v>0</v>
      </c>
      <c r="O39" s="2" t="n">
        <v>0</v>
      </c>
    </row>
    <row r="40" customFormat="false" ht="15.75" hidden="false" customHeight="false" outlineLevel="0" collapsed="false">
      <c r="A40" s="2" t="n">
        <v>299</v>
      </c>
      <c r="B40" s="2" t="s">
        <v>186</v>
      </c>
      <c r="C40" s="2" t="n">
        <v>2021</v>
      </c>
      <c r="D40" s="2" t="n">
        <v>2021</v>
      </c>
      <c r="E40" s="2" t="n">
        <v>2</v>
      </c>
      <c r="F40" s="2" t="n">
        <v>8</v>
      </c>
      <c r="G40" s="2" t="n">
        <v>5</v>
      </c>
      <c r="H40" s="2" t="n">
        <v>4</v>
      </c>
      <c r="I40" s="2" t="s">
        <v>426</v>
      </c>
      <c r="J40" s="2" t="n">
        <v>4</v>
      </c>
      <c r="K40" s="2" t="s">
        <v>459</v>
      </c>
      <c r="L40" s="2" t="n">
        <v>43</v>
      </c>
      <c r="M40" s="2" t="s">
        <v>426</v>
      </c>
      <c r="N40" s="2" t="n">
        <v>1</v>
      </c>
      <c r="O40" s="2" t="n">
        <v>0</v>
      </c>
    </row>
    <row r="41" customFormat="false" ht="15.75" hidden="false" customHeight="false" outlineLevel="0" collapsed="false">
      <c r="A41" s="2" t="n">
        <v>283</v>
      </c>
      <c r="B41" s="2" t="s">
        <v>244</v>
      </c>
      <c r="C41" s="2" t="n">
        <v>2014</v>
      </c>
      <c r="D41" s="2" t="n">
        <v>2014</v>
      </c>
      <c r="E41" s="2" t="n">
        <v>1</v>
      </c>
      <c r="F41" s="2" t="n">
        <v>8</v>
      </c>
      <c r="G41" s="2" t="s">
        <v>447</v>
      </c>
      <c r="H41" s="2" t="n">
        <v>8</v>
      </c>
      <c r="I41" s="2" t="s">
        <v>426</v>
      </c>
      <c r="J41" s="2" t="n">
        <v>4</v>
      </c>
      <c r="K41" s="2" t="s">
        <v>460</v>
      </c>
      <c r="L41" s="2" t="n">
        <v>59.5</v>
      </c>
      <c r="M41" s="2" t="s">
        <v>426</v>
      </c>
      <c r="N41" s="2" t="n">
        <v>0</v>
      </c>
      <c r="O41" s="2" t="n">
        <v>0</v>
      </c>
    </row>
    <row r="42" customFormat="false" ht="15.75" hidden="false" customHeight="false" outlineLevel="0" collapsed="false">
      <c r="A42" s="2" t="n">
        <v>44</v>
      </c>
      <c r="B42" s="2" t="s">
        <v>335</v>
      </c>
      <c r="C42" s="2" t="n">
        <v>1948</v>
      </c>
      <c r="D42" s="2" t="n">
        <v>1948</v>
      </c>
      <c r="E42" s="2" t="n">
        <v>4</v>
      </c>
      <c r="F42" s="2" t="n">
        <v>8</v>
      </c>
      <c r="G42" s="2" t="s">
        <v>461</v>
      </c>
      <c r="H42" s="2" t="n">
        <v>2.66</v>
      </c>
      <c r="I42" s="2" t="s">
        <v>426</v>
      </c>
      <c r="J42" s="2" t="n">
        <v>9</v>
      </c>
      <c r="K42" s="2" t="s">
        <v>462</v>
      </c>
      <c r="L42" s="2" t="n">
        <v>54.77</v>
      </c>
      <c r="M42" s="2" t="s">
        <v>455</v>
      </c>
      <c r="N42" s="2" t="n">
        <v>0</v>
      </c>
      <c r="O42" s="2" t="n">
        <v>0</v>
      </c>
    </row>
    <row r="43" customFormat="false" ht="15.75" hidden="false" customHeight="false" outlineLevel="0" collapsed="false">
      <c r="A43" s="2" t="n">
        <v>89</v>
      </c>
      <c r="B43" s="2" t="s">
        <v>392</v>
      </c>
      <c r="C43" s="2" t="n">
        <v>1959</v>
      </c>
      <c r="D43" s="2" t="n">
        <v>1959</v>
      </c>
      <c r="E43" s="2" t="n">
        <v>1</v>
      </c>
      <c r="F43" s="2" t="n">
        <v>9</v>
      </c>
      <c r="G43" s="2" t="n">
        <v>8</v>
      </c>
      <c r="H43" s="2" t="n">
        <v>4.5</v>
      </c>
      <c r="I43" s="2" t="s">
        <v>426</v>
      </c>
      <c r="J43" s="4" t="n">
        <v>0</v>
      </c>
      <c r="K43" s="2" t="s">
        <v>427</v>
      </c>
      <c r="L43" s="2" t="s">
        <v>427</v>
      </c>
      <c r="M43" s="2" t="s">
        <v>433</v>
      </c>
      <c r="N43" s="2" t="n">
        <v>0</v>
      </c>
      <c r="O43" s="2" t="n">
        <v>0</v>
      </c>
    </row>
    <row r="44" customFormat="false" ht="15.75" hidden="false" customHeight="false" outlineLevel="0" collapsed="false">
      <c r="A44" s="2" t="n">
        <v>152</v>
      </c>
      <c r="B44" s="2" t="s">
        <v>268</v>
      </c>
      <c r="C44" s="2" t="n">
        <v>1981</v>
      </c>
      <c r="D44" s="2" t="n">
        <v>1981</v>
      </c>
      <c r="E44" s="2" t="n">
        <v>1</v>
      </c>
      <c r="F44" s="2" t="n">
        <v>10</v>
      </c>
      <c r="G44" s="2" t="n">
        <v>6</v>
      </c>
      <c r="H44" s="2" t="n">
        <v>5</v>
      </c>
      <c r="I44" s="2" t="s">
        <v>426</v>
      </c>
      <c r="J44" s="2" t="n">
        <v>1</v>
      </c>
      <c r="K44" s="2" t="s">
        <v>463</v>
      </c>
      <c r="L44" s="2" t="n">
        <v>63</v>
      </c>
      <c r="M44" s="2" t="s">
        <v>426</v>
      </c>
      <c r="N44" s="2" t="n">
        <v>0</v>
      </c>
      <c r="O44" s="2" t="n">
        <v>0</v>
      </c>
    </row>
    <row r="45" customFormat="false" ht="15.75" hidden="false" customHeight="false" outlineLevel="0" collapsed="false">
      <c r="A45" s="2" t="n">
        <v>120</v>
      </c>
      <c r="B45" s="2" t="s">
        <v>358</v>
      </c>
      <c r="C45" s="2" t="n">
        <v>1969</v>
      </c>
      <c r="D45" s="2" t="n">
        <v>1969</v>
      </c>
      <c r="E45" s="2" t="n">
        <v>1</v>
      </c>
      <c r="F45" s="2" t="n">
        <v>10</v>
      </c>
      <c r="G45" s="2" t="n">
        <v>9</v>
      </c>
      <c r="H45" s="2" t="n">
        <v>5</v>
      </c>
      <c r="I45" s="2" t="s">
        <v>426</v>
      </c>
      <c r="J45" s="2" t="n">
        <v>2</v>
      </c>
      <c r="K45" s="2" t="s">
        <v>464</v>
      </c>
      <c r="L45" s="2" t="n">
        <v>15.5</v>
      </c>
      <c r="M45" s="2" t="s">
        <v>426</v>
      </c>
      <c r="N45" s="2" t="n">
        <v>0</v>
      </c>
      <c r="O45" s="2" t="n">
        <v>0</v>
      </c>
    </row>
    <row r="46" customFormat="false" ht="15.75" hidden="false" customHeight="false" outlineLevel="0" collapsed="false">
      <c r="A46" s="2" t="n">
        <v>282</v>
      </c>
      <c r="B46" s="2" t="s">
        <v>248</v>
      </c>
      <c r="C46" s="2" t="n">
        <v>2014</v>
      </c>
      <c r="D46" s="2" t="n">
        <v>2014</v>
      </c>
      <c r="E46" s="2" t="n">
        <v>2</v>
      </c>
      <c r="F46" s="2" t="n">
        <v>10</v>
      </c>
      <c r="G46" s="2" t="n">
        <v>9</v>
      </c>
      <c r="H46" s="2" t="n">
        <v>3.33</v>
      </c>
      <c r="I46" s="2" t="s">
        <v>426</v>
      </c>
      <c r="J46" s="2" t="n">
        <v>2</v>
      </c>
      <c r="K46" s="2" t="s">
        <v>465</v>
      </c>
      <c r="L46" s="2" t="n">
        <v>146</v>
      </c>
      <c r="M46" s="2" t="s">
        <v>426</v>
      </c>
      <c r="N46" s="2" t="n">
        <v>2</v>
      </c>
      <c r="O46" s="2" t="n">
        <v>0</v>
      </c>
    </row>
    <row r="47" customFormat="false" ht="15.75" hidden="false" customHeight="false" outlineLevel="0" collapsed="false">
      <c r="A47" s="2" t="n">
        <v>274</v>
      </c>
      <c r="B47" s="2" t="s">
        <v>183</v>
      </c>
      <c r="C47" s="2" t="n">
        <v>2012</v>
      </c>
      <c r="D47" s="2" t="n">
        <v>2012</v>
      </c>
      <c r="E47" s="2" t="n">
        <v>1</v>
      </c>
      <c r="F47" s="2" t="n">
        <v>11</v>
      </c>
      <c r="G47" s="2" t="n">
        <v>6</v>
      </c>
      <c r="H47" s="2" t="n">
        <v>5.5</v>
      </c>
      <c r="I47" s="2" t="s">
        <v>426</v>
      </c>
      <c r="J47" s="2" t="n">
        <v>1</v>
      </c>
      <c r="K47" s="2" t="s">
        <v>466</v>
      </c>
      <c r="L47" s="2" t="n">
        <v>73</v>
      </c>
      <c r="M47" s="2" t="s">
        <v>426</v>
      </c>
      <c r="N47" s="2" t="n">
        <v>0</v>
      </c>
      <c r="O47" s="2" t="n">
        <v>0</v>
      </c>
    </row>
    <row r="48" customFormat="false" ht="15.75" hidden="false" customHeight="false" outlineLevel="0" collapsed="false">
      <c r="A48" s="2" t="n">
        <v>84</v>
      </c>
      <c r="B48" s="2" t="s">
        <v>272</v>
      </c>
      <c r="C48" s="2" t="n">
        <v>1958</v>
      </c>
      <c r="D48" s="2" t="n">
        <v>1960</v>
      </c>
      <c r="E48" s="2" t="n">
        <v>2</v>
      </c>
      <c r="F48" s="2" t="n">
        <v>11</v>
      </c>
      <c r="G48" s="2" t="n">
        <v>7</v>
      </c>
      <c r="H48" s="2" t="n">
        <v>5.5</v>
      </c>
      <c r="I48" s="2" t="s">
        <v>426</v>
      </c>
      <c r="J48" s="2" t="n">
        <v>3</v>
      </c>
      <c r="K48" s="2" t="s">
        <v>467</v>
      </c>
      <c r="L48" s="2" t="n">
        <v>60.66</v>
      </c>
      <c r="M48" s="2" t="s">
        <v>426</v>
      </c>
      <c r="N48" s="2" t="n">
        <v>2</v>
      </c>
      <c r="O48" s="2" t="n">
        <v>0</v>
      </c>
    </row>
    <row r="49" customFormat="false" ht="15.75" hidden="false" customHeight="false" outlineLevel="0" collapsed="false">
      <c r="A49" s="2" t="n">
        <v>94</v>
      </c>
      <c r="B49" s="2" t="s">
        <v>348</v>
      </c>
      <c r="C49" s="2" t="n">
        <v>1959</v>
      </c>
      <c r="D49" s="2" t="n">
        <v>1960</v>
      </c>
      <c r="E49" s="2" t="n">
        <v>2</v>
      </c>
      <c r="F49" s="2" t="n">
        <v>11</v>
      </c>
      <c r="G49" s="2" t="n">
        <v>11</v>
      </c>
      <c r="H49" s="2" t="n">
        <v>5.5</v>
      </c>
      <c r="I49" s="2" t="s">
        <v>426</v>
      </c>
      <c r="J49" s="2" t="n">
        <v>3</v>
      </c>
      <c r="K49" s="2" t="s">
        <v>468</v>
      </c>
      <c r="L49" s="2" t="n">
        <v>44.66</v>
      </c>
      <c r="M49" s="2" t="s">
        <v>426</v>
      </c>
      <c r="N49" s="2" t="n">
        <v>0</v>
      </c>
      <c r="O49" s="2" t="n">
        <v>0</v>
      </c>
    </row>
    <row r="50" customFormat="false" ht="15.75" hidden="false" customHeight="false" outlineLevel="0" collapsed="false">
      <c r="A50" s="2" t="n">
        <v>170</v>
      </c>
      <c r="B50" s="2" t="s">
        <v>215</v>
      </c>
      <c r="C50" s="2" t="n">
        <v>1985</v>
      </c>
      <c r="D50" s="2" t="n">
        <v>1990</v>
      </c>
      <c r="E50" s="2" t="n">
        <v>5</v>
      </c>
      <c r="F50" s="2" t="n">
        <v>11</v>
      </c>
      <c r="G50" s="2" t="s">
        <v>469</v>
      </c>
      <c r="H50" s="2" t="n">
        <v>3.66</v>
      </c>
      <c r="I50" s="2" t="s">
        <v>426</v>
      </c>
      <c r="J50" s="2" t="n">
        <v>10</v>
      </c>
      <c r="K50" s="2" t="s">
        <v>470</v>
      </c>
      <c r="L50" s="2" t="n">
        <v>41.8</v>
      </c>
      <c r="M50" s="2" t="s">
        <v>426</v>
      </c>
      <c r="N50" s="2" t="n">
        <v>2</v>
      </c>
      <c r="O50" s="2" t="n">
        <v>0</v>
      </c>
    </row>
    <row r="51" customFormat="false" ht="15.75" hidden="false" customHeight="false" outlineLevel="0" collapsed="false">
      <c r="A51" s="2" t="n">
        <v>52</v>
      </c>
      <c r="B51" s="2" t="s">
        <v>340</v>
      </c>
      <c r="C51" s="2" t="n">
        <v>1949</v>
      </c>
      <c r="D51" s="2" t="n">
        <v>1949</v>
      </c>
      <c r="E51" s="2" t="n">
        <v>1</v>
      </c>
      <c r="F51" s="2" t="n">
        <v>13</v>
      </c>
      <c r="G51" s="2" t="n">
        <v>8</v>
      </c>
      <c r="H51" s="2" t="n">
        <v>6.5</v>
      </c>
      <c r="I51" s="2" t="s">
        <v>426</v>
      </c>
      <c r="J51" s="2" t="n">
        <v>5</v>
      </c>
      <c r="K51" s="2" t="s">
        <v>471</v>
      </c>
      <c r="L51" s="2" t="n">
        <v>25.4</v>
      </c>
      <c r="M51" s="2" t="s">
        <v>426</v>
      </c>
      <c r="N51" s="2" t="n">
        <v>0</v>
      </c>
      <c r="O51" s="2" t="n">
        <v>0</v>
      </c>
    </row>
    <row r="52" customFormat="false" ht="15.75" hidden="false" customHeight="false" outlineLevel="0" collapsed="false">
      <c r="A52" s="2" t="n">
        <v>242</v>
      </c>
      <c r="B52" s="2" t="s">
        <v>295</v>
      </c>
      <c r="C52" s="2" t="n">
        <v>2001</v>
      </c>
      <c r="D52" s="2" t="n">
        <v>2002</v>
      </c>
      <c r="E52" s="2" t="n">
        <v>3</v>
      </c>
      <c r="F52" s="2" t="n">
        <v>13</v>
      </c>
      <c r="G52" s="2" t="s">
        <v>461</v>
      </c>
      <c r="H52" s="2" t="s">
        <v>427</v>
      </c>
      <c r="I52" s="2" t="s">
        <v>426</v>
      </c>
      <c r="J52" s="2" t="n">
        <v>5</v>
      </c>
      <c r="K52" s="2" t="s">
        <v>472</v>
      </c>
      <c r="L52" s="2" t="n">
        <v>51.2</v>
      </c>
      <c r="M52" s="2" t="s">
        <v>426</v>
      </c>
      <c r="N52" s="2" t="n">
        <v>1</v>
      </c>
      <c r="O52" s="2" t="n">
        <v>0</v>
      </c>
    </row>
    <row r="53" customFormat="false" ht="15.75" hidden="false" customHeight="false" outlineLevel="0" collapsed="false">
      <c r="A53" s="2" t="n">
        <v>117</v>
      </c>
      <c r="B53" s="2" t="s">
        <v>339</v>
      </c>
      <c r="C53" s="2" t="n">
        <v>1967</v>
      </c>
      <c r="D53" s="2" t="n">
        <v>1968</v>
      </c>
      <c r="E53" s="2" t="n">
        <v>4</v>
      </c>
      <c r="F53" s="2" t="n">
        <v>13</v>
      </c>
      <c r="G53" s="2" t="n">
        <v>7</v>
      </c>
      <c r="H53" s="2" t="n">
        <v>4.33</v>
      </c>
      <c r="I53" s="2" t="s">
        <v>426</v>
      </c>
      <c r="J53" s="2" t="n">
        <v>5</v>
      </c>
      <c r="K53" s="2" t="s">
        <v>473</v>
      </c>
      <c r="L53" s="2" t="n">
        <v>47.6</v>
      </c>
      <c r="M53" s="2" t="s">
        <v>426</v>
      </c>
      <c r="N53" s="2" t="n">
        <v>0</v>
      </c>
      <c r="O53" s="2" t="n">
        <v>0</v>
      </c>
    </row>
    <row r="54" customFormat="false" ht="15.75" hidden="false" customHeight="false" outlineLevel="0" collapsed="false">
      <c r="A54" s="2" t="n">
        <v>257</v>
      </c>
      <c r="B54" s="2" t="s">
        <v>232</v>
      </c>
      <c r="C54" s="2" t="n">
        <v>2007</v>
      </c>
      <c r="D54" s="2" t="n">
        <v>2007</v>
      </c>
      <c r="E54" s="2" t="n">
        <v>2</v>
      </c>
      <c r="F54" s="2" t="n">
        <v>13</v>
      </c>
      <c r="G54" s="2" t="n">
        <v>7</v>
      </c>
      <c r="H54" s="2" t="n">
        <v>6.5</v>
      </c>
      <c r="I54" s="2" t="s">
        <v>426</v>
      </c>
      <c r="J54" s="2" t="n">
        <v>6</v>
      </c>
      <c r="K54" s="2" t="s">
        <v>474</v>
      </c>
      <c r="L54" s="2" t="n">
        <v>19.66</v>
      </c>
      <c r="M54" s="2" t="s">
        <v>426</v>
      </c>
      <c r="N54" s="2" t="n">
        <v>0</v>
      </c>
      <c r="O54" s="2" t="n">
        <v>0</v>
      </c>
    </row>
    <row r="55" customFormat="false" ht="15.75" hidden="false" customHeight="false" outlineLevel="0" collapsed="false">
      <c r="A55" s="2" t="n">
        <v>79</v>
      </c>
      <c r="B55" s="2" t="s">
        <v>305</v>
      </c>
      <c r="C55" s="2" t="n">
        <v>1955</v>
      </c>
      <c r="D55" s="2" t="n">
        <v>1955</v>
      </c>
      <c r="E55" s="2" t="n">
        <v>1</v>
      </c>
      <c r="F55" s="2" t="n">
        <v>14</v>
      </c>
      <c r="G55" s="2" t="s">
        <v>475</v>
      </c>
      <c r="H55" s="2" t="s">
        <v>427</v>
      </c>
      <c r="I55" s="2" t="s">
        <v>426</v>
      </c>
      <c r="J55" s="2" t="n">
        <v>2</v>
      </c>
      <c r="K55" s="2" t="n">
        <v>44211</v>
      </c>
      <c r="L55" s="2" t="n">
        <v>25.5</v>
      </c>
      <c r="M55" s="2" t="s">
        <v>426</v>
      </c>
      <c r="N55" s="2" t="n">
        <v>1</v>
      </c>
      <c r="O55" s="2" t="n">
        <v>0</v>
      </c>
    </row>
    <row r="56" customFormat="false" ht="15.75" hidden="false" customHeight="false" outlineLevel="0" collapsed="false">
      <c r="A56" s="2" t="n">
        <v>82</v>
      </c>
      <c r="B56" s="2" t="s">
        <v>257</v>
      </c>
      <c r="C56" s="2" t="n">
        <v>1956</v>
      </c>
      <c r="D56" s="2" t="n">
        <v>1956</v>
      </c>
      <c r="E56" s="2" t="n">
        <v>1</v>
      </c>
      <c r="F56" s="2" t="n">
        <v>14</v>
      </c>
      <c r="G56" s="2" t="n">
        <v>13</v>
      </c>
      <c r="H56" s="2" t="n">
        <v>14</v>
      </c>
      <c r="I56" s="2" t="s">
        <v>426</v>
      </c>
      <c r="J56" s="4" t="n">
        <v>0</v>
      </c>
      <c r="K56" s="2" t="s">
        <v>427</v>
      </c>
      <c r="L56" s="2" t="s">
        <v>427</v>
      </c>
      <c r="M56" s="2" t="s">
        <v>433</v>
      </c>
      <c r="N56" s="2" t="n">
        <v>3</v>
      </c>
      <c r="O56" s="2" t="n">
        <v>1</v>
      </c>
    </row>
    <row r="57" customFormat="false" ht="15.75" hidden="false" customHeight="false" outlineLevel="0" collapsed="false">
      <c r="A57" s="2" t="n">
        <v>92</v>
      </c>
      <c r="B57" s="2" t="s">
        <v>390</v>
      </c>
      <c r="C57" s="2" t="n">
        <v>1959</v>
      </c>
      <c r="D57" s="2" t="n">
        <v>1959</v>
      </c>
      <c r="E57" s="2" t="n">
        <v>1</v>
      </c>
      <c r="F57" s="2" t="n">
        <v>15</v>
      </c>
      <c r="G57" s="2" t="n">
        <v>8</v>
      </c>
      <c r="H57" s="2" t="n">
        <v>7.5</v>
      </c>
      <c r="I57" s="2" t="s">
        <v>426</v>
      </c>
      <c r="J57" s="4" t="n">
        <v>0</v>
      </c>
      <c r="K57" s="2" t="s">
        <v>427</v>
      </c>
      <c r="L57" s="2" t="s">
        <v>427</v>
      </c>
      <c r="M57" s="2" t="s">
        <v>433</v>
      </c>
      <c r="N57" s="2" t="n">
        <v>0</v>
      </c>
      <c r="O57" s="2" t="n">
        <v>0</v>
      </c>
    </row>
    <row r="58" customFormat="false" ht="15.75" hidden="false" customHeight="false" outlineLevel="0" collapsed="false">
      <c r="A58" s="2" t="n">
        <v>51</v>
      </c>
      <c r="B58" s="2" t="s">
        <v>327</v>
      </c>
      <c r="C58" s="2" t="n">
        <v>1949</v>
      </c>
      <c r="D58" s="2" t="n">
        <v>1949</v>
      </c>
      <c r="E58" s="2" t="n">
        <v>1</v>
      </c>
      <c r="F58" s="2" t="n">
        <v>15</v>
      </c>
      <c r="G58" s="2" t="n">
        <v>15</v>
      </c>
      <c r="H58" s="2" t="n">
        <v>7.5</v>
      </c>
      <c r="I58" s="2" t="s">
        <v>426</v>
      </c>
      <c r="J58" s="4" t="n">
        <v>0</v>
      </c>
      <c r="K58" s="2" t="s">
        <v>427</v>
      </c>
      <c r="L58" s="2" t="s">
        <v>427</v>
      </c>
      <c r="M58" s="2" t="s">
        <v>433</v>
      </c>
      <c r="N58" s="2" t="n">
        <v>1</v>
      </c>
      <c r="O58" s="2" t="n">
        <v>0</v>
      </c>
    </row>
    <row r="59" customFormat="false" ht="15.75" hidden="false" customHeight="false" outlineLevel="0" collapsed="false">
      <c r="A59" s="2" t="n">
        <v>230</v>
      </c>
      <c r="B59" s="2" t="s">
        <v>87</v>
      </c>
      <c r="C59" s="2" t="n">
        <v>2000</v>
      </c>
      <c r="D59" s="2" t="n">
        <v>2000</v>
      </c>
      <c r="E59" s="2" t="n">
        <v>1</v>
      </c>
      <c r="F59" s="2" t="n">
        <v>15</v>
      </c>
      <c r="G59" s="2" t="n">
        <v>15</v>
      </c>
      <c r="H59" s="2" t="n">
        <v>15</v>
      </c>
      <c r="I59" s="2" t="s">
        <v>426</v>
      </c>
      <c r="J59" s="4" t="n">
        <v>0</v>
      </c>
      <c r="K59" s="2" t="s">
        <v>427</v>
      </c>
      <c r="L59" s="2" t="s">
        <v>427</v>
      </c>
      <c r="M59" s="2" t="s">
        <v>433</v>
      </c>
      <c r="N59" s="2" t="n">
        <v>1</v>
      </c>
      <c r="O59" s="2" t="n">
        <v>0</v>
      </c>
    </row>
    <row r="60" customFormat="false" ht="15.75" hidden="false" customHeight="false" outlineLevel="0" collapsed="false">
      <c r="A60" s="2" t="n">
        <v>26</v>
      </c>
      <c r="B60" s="2" t="s">
        <v>389</v>
      </c>
      <c r="C60" s="2" t="n">
        <v>1936</v>
      </c>
      <c r="D60" s="2" t="n">
        <v>1936</v>
      </c>
      <c r="E60" s="2" t="n">
        <v>1</v>
      </c>
      <c r="F60" s="2" t="n">
        <v>16</v>
      </c>
      <c r="G60" s="2" t="n">
        <v>12</v>
      </c>
      <c r="H60" s="2" t="n">
        <v>16</v>
      </c>
      <c r="I60" s="2" t="s">
        <v>426</v>
      </c>
      <c r="J60" s="2" t="n">
        <v>0</v>
      </c>
      <c r="K60" s="2" t="s">
        <v>427</v>
      </c>
      <c r="L60" s="2" t="s">
        <v>427</v>
      </c>
      <c r="M60" s="2" t="s">
        <v>426</v>
      </c>
      <c r="N60" s="2" t="n">
        <v>0</v>
      </c>
      <c r="O60" s="2" t="n">
        <v>0</v>
      </c>
    </row>
    <row r="61" customFormat="false" ht="15.75" hidden="false" customHeight="false" outlineLevel="0" collapsed="false">
      <c r="A61" s="2" t="n">
        <v>114</v>
      </c>
      <c r="B61" s="2" t="s">
        <v>271</v>
      </c>
      <c r="C61" s="2" t="n">
        <v>1967</v>
      </c>
      <c r="D61" s="2" t="n">
        <v>1969</v>
      </c>
      <c r="E61" s="2" t="n">
        <v>4</v>
      </c>
      <c r="F61" s="2" t="n">
        <v>17</v>
      </c>
      <c r="G61" s="2" t="n">
        <v>6</v>
      </c>
      <c r="H61" s="2" t="n">
        <v>3.4</v>
      </c>
      <c r="I61" s="2" t="s">
        <v>426</v>
      </c>
      <c r="J61" s="2" t="n">
        <v>3</v>
      </c>
      <c r="K61" s="2" t="s">
        <v>476</v>
      </c>
      <c r="L61" s="2" t="n">
        <v>103.66</v>
      </c>
      <c r="M61" s="2" t="s">
        <v>426</v>
      </c>
      <c r="N61" s="2" t="n">
        <v>2</v>
      </c>
      <c r="O61" s="2" t="n">
        <v>0</v>
      </c>
    </row>
    <row r="62" customFormat="false" ht="15.75" hidden="false" customHeight="false" outlineLevel="0" collapsed="false">
      <c r="A62" s="2" t="n">
        <v>40</v>
      </c>
      <c r="B62" s="2" t="s">
        <v>387</v>
      </c>
      <c r="C62" s="2" t="n">
        <v>1947</v>
      </c>
      <c r="D62" s="2" t="n">
        <v>1947</v>
      </c>
      <c r="E62" s="4" t="n">
        <v>1</v>
      </c>
      <c r="F62" s="2" t="n">
        <v>17</v>
      </c>
      <c r="G62" s="2" t="n">
        <v>13</v>
      </c>
      <c r="H62" s="2" t="n">
        <v>8.5</v>
      </c>
      <c r="I62" s="2" t="s">
        <v>426</v>
      </c>
      <c r="J62" s="4" t="n">
        <v>0</v>
      </c>
      <c r="K62" s="2" t="s">
        <v>427</v>
      </c>
      <c r="L62" s="2" t="s">
        <v>427</v>
      </c>
      <c r="M62" s="2" t="s">
        <v>433</v>
      </c>
      <c r="N62" s="2" t="n">
        <v>0</v>
      </c>
      <c r="O62" s="2" t="n">
        <v>0</v>
      </c>
    </row>
    <row r="63" customFormat="false" ht="15.75" hidden="false" customHeight="false" outlineLevel="0" collapsed="false">
      <c r="A63" s="2" t="n">
        <v>18</v>
      </c>
      <c r="B63" s="2" t="s">
        <v>250</v>
      </c>
      <c r="C63" s="2" t="n">
        <v>1934</v>
      </c>
      <c r="D63" s="2" t="n">
        <v>1934</v>
      </c>
      <c r="E63" s="2" t="n">
        <v>1</v>
      </c>
      <c r="F63" s="2" t="n">
        <v>18</v>
      </c>
      <c r="G63" s="2" t="s">
        <v>477</v>
      </c>
      <c r="H63" s="2" t="n">
        <v>18</v>
      </c>
      <c r="I63" s="2" t="s">
        <v>426</v>
      </c>
      <c r="J63" s="2" t="n">
        <v>1</v>
      </c>
      <c r="K63" s="2" t="s">
        <v>478</v>
      </c>
      <c r="L63" s="2" t="n">
        <v>39</v>
      </c>
      <c r="M63" s="2" t="s">
        <v>426</v>
      </c>
      <c r="N63" s="2" t="n">
        <v>3</v>
      </c>
      <c r="O63" s="2" t="n">
        <v>0</v>
      </c>
    </row>
    <row r="64" customFormat="false" ht="15.75" hidden="false" customHeight="false" outlineLevel="0" collapsed="false">
      <c r="A64" s="2" t="n">
        <v>191</v>
      </c>
      <c r="B64" s="2" t="s">
        <v>256</v>
      </c>
      <c r="C64" s="2" t="n">
        <v>1990</v>
      </c>
      <c r="D64" s="2" t="n">
        <v>1990</v>
      </c>
      <c r="E64" s="2" t="n">
        <v>1</v>
      </c>
      <c r="F64" s="2" t="n">
        <v>18</v>
      </c>
      <c r="G64" s="2" t="n">
        <v>18</v>
      </c>
      <c r="H64" s="2" t="n">
        <v>18</v>
      </c>
      <c r="I64" s="2" t="s">
        <v>426</v>
      </c>
      <c r="J64" s="4" t="n">
        <v>0</v>
      </c>
      <c r="K64" s="2" t="s">
        <v>427</v>
      </c>
      <c r="L64" s="2" t="s">
        <v>427</v>
      </c>
      <c r="M64" s="2" t="s">
        <v>433</v>
      </c>
      <c r="N64" s="2" t="n">
        <v>2</v>
      </c>
      <c r="O64" s="2" t="n">
        <v>0</v>
      </c>
    </row>
    <row r="65" customFormat="false" ht="15.75" hidden="false" customHeight="false" outlineLevel="0" collapsed="false">
      <c r="A65" s="2" t="n">
        <v>158</v>
      </c>
      <c r="B65" s="2" t="s">
        <v>276</v>
      </c>
      <c r="C65" s="2" t="n">
        <v>1982</v>
      </c>
      <c r="D65" s="2" t="n">
        <v>1982</v>
      </c>
      <c r="E65" s="2" t="n">
        <v>2</v>
      </c>
      <c r="F65" s="2" t="n">
        <v>19</v>
      </c>
      <c r="G65" s="2" t="n">
        <v>11</v>
      </c>
      <c r="H65" s="2" t="n">
        <v>9.5</v>
      </c>
      <c r="I65" s="2" t="s">
        <v>426</v>
      </c>
      <c r="J65" s="2" t="n">
        <v>1</v>
      </c>
      <c r="K65" s="2" t="n">
        <v>44212</v>
      </c>
      <c r="L65" s="2" t="n">
        <v>132</v>
      </c>
      <c r="M65" s="2" t="s">
        <v>426</v>
      </c>
      <c r="N65" s="2" t="n">
        <v>1</v>
      </c>
      <c r="O65" s="2" t="n">
        <v>0</v>
      </c>
    </row>
    <row r="66" customFormat="false" ht="15.75" hidden="false" customHeight="false" outlineLevel="0" collapsed="false">
      <c r="A66" s="2" t="n">
        <v>13</v>
      </c>
      <c r="B66" s="2" t="s">
        <v>386</v>
      </c>
      <c r="C66" s="2" t="n">
        <v>1933</v>
      </c>
      <c r="D66" s="2" t="n">
        <v>1933</v>
      </c>
      <c r="E66" s="2" t="n">
        <v>1</v>
      </c>
      <c r="F66" s="2" t="n">
        <v>19</v>
      </c>
      <c r="G66" s="2" t="n">
        <v>19</v>
      </c>
      <c r="H66" s="2" t="n">
        <v>9.5</v>
      </c>
      <c r="I66" s="2" t="s">
        <v>426</v>
      </c>
      <c r="J66" s="4" t="n">
        <v>0</v>
      </c>
      <c r="K66" s="2" t="s">
        <v>427</v>
      </c>
      <c r="L66" s="2" t="s">
        <v>427</v>
      </c>
      <c r="M66" s="2" t="s">
        <v>433</v>
      </c>
      <c r="N66" s="2" t="n">
        <v>0</v>
      </c>
      <c r="O66" s="2" t="n">
        <v>0</v>
      </c>
    </row>
    <row r="67" customFormat="false" ht="15.75" hidden="false" customHeight="false" outlineLevel="0" collapsed="false">
      <c r="A67" s="2" t="n">
        <v>62</v>
      </c>
      <c r="B67" s="2" t="s">
        <v>385</v>
      </c>
      <c r="C67" s="2" t="n">
        <v>1952</v>
      </c>
      <c r="D67" s="2" t="n">
        <v>1952</v>
      </c>
      <c r="E67" s="2" t="n">
        <v>1</v>
      </c>
      <c r="F67" s="2" t="n">
        <v>22</v>
      </c>
      <c r="G67" s="2" t="n">
        <v>14</v>
      </c>
      <c r="H67" s="2" t="n">
        <v>11</v>
      </c>
      <c r="I67" s="2" t="s">
        <v>426</v>
      </c>
      <c r="J67" s="2" t="n">
        <v>0</v>
      </c>
      <c r="K67" s="2" t="s">
        <v>427</v>
      </c>
      <c r="L67" s="2" t="s">
        <v>427</v>
      </c>
      <c r="M67" s="2" t="s">
        <v>426</v>
      </c>
      <c r="N67" s="2" t="n">
        <v>0</v>
      </c>
      <c r="O67" s="2" t="n">
        <v>0</v>
      </c>
    </row>
    <row r="68" customFormat="false" ht="15.75" hidden="false" customHeight="false" outlineLevel="0" collapsed="false">
      <c r="A68" s="2" t="n">
        <v>115</v>
      </c>
      <c r="B68" s="2" t="s">
        <v>383</v>
      </c>
      <c r="C68" s="2" t="n">
        <v>1967</v>
      </c>
      <c r="D68" s="2" t="n">
        <v>1967</v>
      </c>
      <c r="E68" s="2" t="n">
        <v>1</v>
      </c>
      <c r="F68" s="2" t="n">
        <v>25</v>
      </c>
      <c r="G68" s="2" t="n">
        <v>16</v>
      </c>
      <c r="H68" s="2" t="n">
        <v>12.5</v>
      </c>
      <c r="I68" s="2" t="s">
        <v>426</v>
      </c>
      <c r="J68" s="2" t="n">
        <v>0</v>
      </c>
      <c r="K68" s="2" t="s">
        <v>427</v>
      </c>
      <c r="L68" s="2" t="s">
        <v>427</v>
      </c>
      <c r="M68" s="2" t="s">
        <v>426</v>
      </c>
      <c r="N68" s="2" t="n">
        <v>0</v>
      </c>
      <c r="O68" s="2" t="n">
        <v>0</v>
      </c>
    </row>
    <row r="69" customFormat="false" ht="15.75" hidden="false" customHeight="false" outlineLevel="0" collapsed="false">
      <c r="A69" s="2" t="n">
        <v>210</v>
      </c>
      <c r="B69" s="2" t="s">
        <v>337</v>
      </c>
      <c r="C69" s="2" t="n">
        <v>1997</v>
      </c>
      <c r="D69" s="2" t="n">
        <v>1997</v>
      </c>
      <c r="E69" s="2" t="n">
        <v>4</v>
      </c>
      <c r="F69" s="2" t="n">
        <v>25</v>
      </c>
      <c r="G69" s="2" t="n">
        <v>8</v>
      </c>
      <c r="H69" s="2" t="n">
        <v>6.25</v>
      </c>
      <c r="I69" s="2" t="s">
        <v>426</v>
      </c>
      <c r="J69" s="2" t="n">
        <v>5</v>
      </c>
      <c r="K69" s="2" t="n">
        <v>44255</v>
      </c>
      <c r="L69" s="2" t="n">
        <v>57.4</v>
      </c>
      <c r="M69" s="2" t="s">
        <v>426</v>
      </c>
      <c r="N69" s="2" t="n">
        <v>0</v>
      </c>
      <c r="O69" s="2" t="n">
        <v>0</v>
      </c>
    </row>
    <row r="70" customFormat="false" ht="15.75" hidden="false" customHeight="false" outlineLevel="0" collapsed="false">
      <c r="A70" s="2" t="n">
        <v>74</v>
      </c>
      <c r="B70" s="2" t="s">
        <v>260</v>
      </c>
      <c r="C70" s="2" t="n">
        <v>1955</v>
      </c>
      <c r="D70" s="2" t="n">
        <v>1960</v>
      </c>
      <c r="E70" s="2" t="n">
        <v>7</v>
      </c>
      <c r="F70" s="2" t="n">
        <v>25</v>
      </c>
      <c r="G70" s="2" t="n">
        <v>12</v>
      </c>
      <c r="H70" s="2" t="n">
        <v>2.77</v>
      </c>
      <c r="I70" s="2" t="s">
        <v>426</v>
      </c>
      <c r="J70" s="2" t="n">
        <v>29</v>
      </c>
      <c r="K70" s="2" t="s">
        <v>479</v>
      </c>
      <c r="L70" s="2" t="n">
        <v>21.96</v>
      </c>
      <c r="M70" s="2" t="n">
        <v>44228</v>
      </c>
      <c r="N70" s="2" t="n">
        <v>2</v>
      </c>
      <c r="O70" s="2" t="n">
        <v>0</v>
      </c>
    </row>
    <row r="71" customFormat="false" ht="15.75" hidden="false" customHeight="false" outlineLevel="0" collapsed="false">
      <c r="A71" s="2" t="n">
        <v>42</v>
      </c>
      <c r="B71" s="2" t="s">
        <v>382</v>
      </c>
      <c r="C71" s="2" t="n">
        <v>1948</v>
      </c>
      <c r="D71" s="2" t="n">
        <v>1948</v>
      </c>
      <c r="E71" s="2" t="n">
        <v>1</v>
      </c>
      <c r="F71" s="2" t="n">
        <v>26</v>
      </c>
      <c r="G71" s="2" t="n">
        <v>24</v>
      </c>
      <c r="H71" s="2" t="n">
        <v>13</v>
      </c>
      <c r="I71" s="2" t="s">
        <v>426</v>
      </c>
      <c r="J71" s="4" t="n">
        <v>0</v>
      </c>
      <c r="K71" s="2" t="s">
        <v>427</v>
      </c>
      <c r="L71" s="2" t="s">
        <v>427</v>
      </c>
      <c r="M71" s="2" t="s">
        <v>433</v>
      </c>
      <c r="N71" s="2" t="n">
        <v>0</v>
      </c>
      <c r="O71" s="2" t="n">
        <v>0</v>
      </c>
    </row>
    <row r="72" customFormat="false" ht="15.75" hidden="false" customHeight="false" outlineLevel="0" collapsed="false">
      <c r="A72" s="2" t="n">
        <v>217</v>
      </c>
      <c r="B72" s="2" t="s">
        <v>72</v>
      </c>
      <c r="C72" s="2" t="n">
        <v>1998</v>
      </c>
      <c r="D72" s="2" t="n">
        <v>1998</v>
      </c>
      <c r="E72" s="2" t="n">
        <v>1</v>
      </c>
      <c r="F72" s="2" t="n">
        <v>27</v>
      </c>
      <c r="G72" s="2" t="n">
        <v>15</v>
      </c>
      <c r="H72" s="2" t="n">
        <v>13.5</v>
      </c>
      <c r="I72" s="2" t="s">
        <v>426</v>
      </c>
      <c r="J72" s="2" t="n">
        <v>0</v>
      </c>
      <c r="K72" s="2" t="s">
        <v>427</v>
      </c>
      <c r="L72" s="2" t="s">
        <v>427</v>
      </c>
      <c r="M72" s="2" t="s">
        <v>426</v>
      </c>
      <c r="N72" s="2" t="n">
        <v>5</v>
      </c>
      <c r="O72" s="2" t="n">
        <v>0</v>
      </c>
    </row>
    <row r="73" customFormat="false" ht="15.75" hidden="false" customHeight="false" outlineLevel="0" collapsed="false">
      <c r="A73" s="2" t="n">
        <v>223</v>
      </c>
      <c r="B73" s="2" t="s">
        <v>187</v>
      </c>
      <c r="C73" s="2" t="n">
        <v>1999</v>
      </c>
      <c r="D73" s="2" t="n">
        <v>2000</v>
      </c>
      <c r="E73" s="2" t="n">
        <v>3</v>
      </c>
      <c r="F73" s="2" t="n">
        <v>28</v>
      </c>
      <c r="G73" s="2" t="n">
        <v>22</v>
      </c>
      <c r="H73" s="2" t="n">
        <v>9.33</v>
      </c>
      <c r="I73" s="2" t="s">
        <v>426</v>
      </c>
      <c r="J73" s="2" t="n">
        <v>1</v>
      </c>
      <c r="K73" s="2" t="n">
        <v>44222</v>
      </c>
      <c r="L73" s="2" t="n">
        <v>107</v>
      </c>
      <c r="M73" s="2" t="s">
        <v>426</v>
      </c>
      <c r="N73" s="2" t="n">
        <v>3</v>
      </c>
      <c r="O73" s="2" t="n">
        <v>0</v>
      </c>
    </row>
    <row r="74" customFormat="false" ht="15.75" hidden="false" customHeight="false" outlineLevel="0" collapsed="false">
      <c r="A74" s="2" t="n">
        <v>100</v>
      </c>
      <c r="B74" s="2" t="s">
        <v>347</v>
      </c>
      <c r="C74" s="2" t="n">
        <v>1961</v>
      </c>
      <c r="D74" s="2" t="n">
        <v>1965</v>
      </c>
      <c r="E74" s="2" t="n">
        <v>3</v>
      </c>
      <c r="F74" s="2" t="n">
        <v>28</v>
      </c>
      <c r="G74" s="2" t="s">
        <v>480</v>
      </c>
      <c r="H74" s="2" t="n">
        <v>28</v>
      </c>
      <c r="I74" s="2" t="s">
        <v>426</v>
      </c>
      <c r="J74" s="2" t="n">
        <v>3</v>
      </c>
      <c r="K74" s="2" t="s">
        <v>481</v>
      </c>
      <c r="L74" s="2" t="n">
        <v>116.33</v>
      </c>
      <c r="M74" s="2" t="s">
        <v>426</v>
      </c>
      <c r="N74" s="2" t="n">
        <v>0</v>
      </c>
      <c r="O74" s="2" t="n">
        <v>0</v>
      </c>
    </row>
    <row r="75" customFormat="false" ht="15.75" hidden="false" customHeight="false" outlineLevel="0" collapsed="false">
      <c r="A75" s="2" t="n">
        <v>10</v>
      </c>
      <c r="B75" s="2" t="s">
        <v>381</v>
      </c>
      <c r="C75" s="2" t="n">
        <v>1932</v>
      </c>
      <c r="D75" s="2" t="n">
        <v>1936</v>
      </c>
      <c r="E75" s="2" t="n">
        <v>2</v>
      </c>
      <c r="F75" s="2" t="n">
        <v>29</v>
      </c>
      <c r="G75" s="2" t="n">
        <v>16</v>
      </c>
      <c r="H75" s="2" t="n">
        <v>9.66</v>
      </c>
      <c r="I75" s="2" t="s">
        <v>426</v>
      </c>
      <c r="J75" s="2" t="n">
        <v>0</v>
      </c>
      <c r="K75" s="2" t="s">
        <v>427</v>
      </c>
      <c r="L75" s="2" t="s">
        <v>427</v>
      </c>
      <c r="M75" s="2" t="s">
        <v>426</v>
      </c>
      <c r="N75" s="2" t="n">
        <v>0</v>
      </c>
      <c r="O75" s="2" t="n">
        <v>0</v>
      </c>
    </row>
    <row r="76" customFormat="false" ht="15.75" hidden="false" customHeight="false" outlineLevel="0" collapsed="false">
      <c r="A76" s="2" t="n">
        <v>241</v>
      </c>
      <c r="B76" s="2" t="s">
        <v>307</v>
      </c>
      <c r="C76" s="2" t="n">
        <v>2001</v>
      </c>
      <c r="D76" s="2" t="n">
        <v>2001</v>
      </c>
      <c r="E76" s="2" t="n">
        <v>1</v>
      </c>
      <c r="F76" s="2" t="n">
        <v>29</v>
      </c>
      <c r="G76" s="2" t="n">
        <v>24</v>
      </c>
      <c r="H76" s="2" t="n">
        <v>29</v>
      </c>
      <c r="I76" s="2" t="s">
        <v>426</v>
      </c>
      <c r="J76" s="2" t="n">
        <v>1</v>
      </c>
      <c r="K76" s="2" t="s">
        <v>434</v>
      </c>
      <c r="L76" s="2" t="n">
        <v>48</v>
      </c>
      <c r="M76" s="2" t="s">
        <v>426</v>
      </c>
      <c r="N76" s="2" t="n">
        <v>1</v>
      </c>
      <c r="O76" s="2" t="n">
        <v>0</v>
      </c>
    </row>
    <row r="77" customFormat="false" ht="15.75" hidden="false" customHeight="false" outlineLevel="0" collapsed="false">
      <c r="A77" s="2" t="n">
        <v>8</v>
      </c>
      <c r="B77" s="2" t="s">
        <v>343</v>
      </c>
      <c r="C77" s="2" t="n">
        <v>1932</v>
      </c>
      <c r="D77" s="2" t="n">
        <v>1934</v>
      </c>
      <c r="E77" s="2" t="n">
        <v>2</v>
      </c>
      <c r="F77" s="2" t="n">
        <v>30</v>
      </c>
      <c r="G77" s="2" t="n">
        <v>13</v>
      </c>
      <c r="H77" s="2" t="n">
        <v>7.5</v>
      </c>
      <c r="I77" s="2" t="s">
        <v>426</v>
      </c>
      <c r="J77" s="2" t="n">
        <v>4</v>
      </c>
      <c r="K77" s="2" t="s">
        <v>482</v>
      </c>
      <c r="L77" s="2" t="n">
        <v>20.75</v>
      </c>
      <c r="M77" s="2" t="s">
        <v>426</v>
      </c>
      <c r="N77" s="2" t="n">
        <v>0</v>
      </c>
      <c r="O77" s="2" t="n">
        <v>0</v>
      </c>
    </row>
    <row r="78" customFormat="false" ht="15.75" hidden="false" customHeight="false" outlineLevel="0" collapsed="false">
      <c r="A78" s="2" t="n">
        <v>199</v>
      </c>
      <c r="B78" s="2" t="s">
        <v>152</v>
      </c>
      <c r="C78" s="2" t="n">
        <v>1993</v>
      </c>
      <c r="D78" s="2" t="n">
        <v>1993</v>
      </c>
      <c r="E78" s="2" t="n">
        <v>1</v>
      </c>
      <c r="F78" s="2" t="n">
        <v>30</v>
      </c>
      <c r="G78" s="2" t="n">
        <v>30</v>
      </c>
      <c r="H78" s="2" t="n">
        <v>30</v>
      </c>
      <c r="I78" s="2" t="s">
        <v>426</v>
      </c>
      <c r="J78" s="4" t="n">
        <v>0</v>
      </c>
      <c r="K78" s="2" t="s">
        <v>427</v>
      </c>
      <c r="L78" s="2" t="s">
        <v>427</v>
      </c>
      <c r="M78" s="2" t="s">
        <v>433</v>
      </c>
      <c r="N78" s="2" t="n">
        <v>1</v>
      </c>
      <c r="O78" s="2" t="n">
        <v>2</v>
      </c>
    </row>
    <row r="79" customFormat="false" ht="15.75" hidden="false" customHeight="false" outlineLevel="0" collapsed="false">
      <c r="A79" s="2" t="n">
        <v>172</v>
      </c>
      <c r="B79" s="2" t="s">
        <v>88</v>
      </c>
      <c r="C79" s="2" t="n">
        <v>1985</v>
      </c>
      <c r="D79" s="2" t="n">
        <v>1985</v>
      </c>
      <c r="E79" s="2" t="n">
        <v>3</v>
      </c>
      <c r="F79" s="2" t="n">
        <v>31</v>
      </c>
      <c r="G79" s="2" t="n">
        <v>20</v>
      </c>
      <c r="H79" s="2" t="n">
        <v>6.2</v>
      </c>
      <c r="I79" s="2" t="s">
        <v>426</v>
      </c>
      <c r="J79" s="4" t="n">
        <v>0</v>
      </c>
      <c r="K79" s="2" t="s">
        <v>427</v>
      </c>
      <c r="L79" s="2" t="s">
        <v>427</v>
      </c>
      <c r="M79" s="2" t="s">
        <v>433</v>
      </c>
      <c r="N79" s="2" t="n">
        <v>11</v>
      </c>
      <c r="O79" s="2" t="n">
        <v>0</v>
      </c>
    </row>
    <row r="80" customFormat="false" ht="15.75" hidden="false" customHeight="false" outlineLevel="0" collapsed="false">
      <c r="A80" s="2" t="n">
        <v>39</v>
      </c>
      <c r="B80" s="2" t="s">
        <v>325</v>
      </c>
      <c r="C80" s="2" t="n">
        <v>1947</v>
      </c>
      <c r="D80" s="2" t="n">
        <v>1948</v>
      </c>
      <c r="E80" s="2" t="n">
        <v>3</v>
      </c>
      <c r="F80" s="2" t="n">
        <v>33</v>
      </c>
      <c r="G80" s="2" t="n">
        <v>18</v>
      </c>
      <c r="H80" s="2" t="n">
        <v>5.5</v>
      </c>
      <c r="I80" s="2" t="s">
        <v>426</v>
      </c>
      <c r="J80" s="4" t="n">
        <v>0</v>
      </c>
      <c r="K80" s="2" t="s">
        <v>427</v>
      </c>
      <c r="L80" s="2" t="s">
        <v>427</v>
      </c>
      <c r="M80" s="2" t="s">
        <v>433</v>
      </c>
      <c r="N80" s="2" t="n">
        <v>1</v>
      </c>
      <c r="O80" s="2" t="n">
        <v>0</v>
      </c>
    </row>
    <row r="81" customFormat="false" ht="15.75" hidden="false" customHeight="false" outlineLevel="0" collapsed="false">
      <c r="A81" s="2" t="n">
        <v>127</v>
      </c>
      <c r="B81" s="2" t="s">
        <v>180</v>
      </c>
      <c r="C81" s="2" t="n">
        <v>1971</v>
      </c>
      <c r="D81" s="2" t="n">
        <v>1971</v>
      </c>
      <c r="E81" s="2" t="n">
        <v>5</v>
      </c>
      <c r="F81" s="2" t="n">
        <v>33</v>
      </c>
      <c r="G81" s="2" t="n">
        <v>20</v>
      </c>
      <c r="H81" s="2" t="n">
        <v>5.5</v>
      </c>
      <c r="I81" s="2" t="s">
        <v>426</v>
      </c>
      <c r="J81" s="4" t="n">
        <v>0</v>
      </c>
      <c r="K81" s="2" t="s">
        <v>427</v>
      </c>
      <c r="L81" s="2" t="s">
        <v>427</v>
      </c>
      <c r="M81" s="2" t="s">
        <v>433</v>
      </c>
      <c r="N81" s="2" t="n">
        <v>7</v>
      </c>
      <c r="O81" s="2" t="n">
        <v>1</v>
      </c>
    </row>
    <row r="82" customFormat="false" ht="15.75" hidden="false" customHeight="false" outlineLevel="0" collapsed="false">
      <c r="A82" s="2" t="n">
        <v>23</v>
      </c>
      <c r="B82" s="2" t="s">
        <v>326</v>
      </c>
      <c r="C82" s="2" t="n">
        <v>1936</v>
      </c>
      <c r="D82" s="2" t="n">
        <v>1936</v>
      </c>
      <c r="E82" s="2" t="n">
        <v>3</v>
      </c>
      <c r="F82" s="2" t="n">
        <v>33</v>
      </c>
      <c r="G82" s="2" t="s">
        <v>483</v>
      </c>
      <c r="H82" s="2" t="n">
        <v>8.25</v>
      </c>
      <c r="I82" s="2" t="s">
        <v>426</v>
      </c>
      <c r="J82" s="4" t="n">
        <v>0</v>
      </c>
      <c r="K82" s="2" t="s">
        <v>427</v>
      </c>
      <c r="L82" s="2" t="s">
        <v>427</v>
      </c>
      <c r="M82" s="2" t="s">
        <v>433</v>
      </c>
      <c r="N82" s="2" t="n">
        <v>1</v>
      </c>
      <c r="O82" s="2" t="n">
        <v>0</v>
      </c>
    </row>
    <row r="83" customFormat="false" ht="15.75" hidden="false" customHeight="false" outlineLevel="0" collapsed="false">
      <c r="A83" s="2" t="n">
        <v>273</v>
      </c>
      <c r="B83" s="2" t="s">
        <v>259</v>
      </c>
      <c r="C83" s="2" t="n">
        <v>2011</v>
      </c>
      <c r="D83" s="2" t="n">
        <v>2015</v>
      </c>
      <c r="E83" s="2" t="n">
        <v>9</v>
      </c>
      <c r="F83" s="2" t="n">
        <v>35</v>
      </c>
      <c r="G83" s="2" t="n">
        <v>9</v>
      </c>
      <c r="H83" s="2" t="n">
        <v>3.88</v>
      </c>
      <c r="I83" s="2" t="s">
        <v>426</v>
      </c>
      <c r="J83" s="2" t="n">
        <v>18</v>
      </c>
      <c r="K83" s="2" t="s">
        <v>457</v>
      </c>
      <c r="L83" s="2" t="n">
        <v>52.61</v>
      </c>
      <c r="M83" s="2" t="s">
        <v>426</v>
      </c>
      <c r="N83" s="2" t="n">
        <v>1</v>
      </c>
      <c r="O83" s="2" t="n">
        <v>0</v>
      </c>
    </row>
    <row r="84" customFormat="false" ht="15.75" hidden="false" customHeight="false" outlineLevel="0" collapsed="false">
      <c r="A84" s="2" t="n">
        <v>144</v>
      </c>
      <c r="B84" s="2" t="s">
        <v>164</v>
      </c>
      <c r="C84" s="2" t="n">
        <v>1979</v>
      </c>
      <c r="D84" s="2" t="n">
        <v>1979</v>
      </c>
      <c r="E84" s="2" t="n">
        <v>4</v>
      </c>
      <c r="F84" s="2" t="n">
        <v>38</v>
      </c>
      <c r="G84" s="2" t="n">
        <v>21</v>
      </c>
      <c r="H84" s="2" t="n">
        <v>9.5</v>
      </c>
      <c r="I84" s="2" t="s">
        <v>426</v>
      </c>
      <c r="J84" s="4" t="n">
        <v>0</v>
      </c>
      <c r="K84" s="2" t="s">
        <v>427</v>
      </c>
      <c r="L84" s="2" t="s">
        <v>427</v>
      </c>
      <c r="M84" s="2" t="s">
        <v>433</v>
      </c>
      <c r="N84" s="2" t="n">
        <v>9</v>
      </c>
      <c r="O84" s="2" t="n">
        <v>2</v>
      </c>
    </row>
    <row r="85" customFormat="false" ht="15.75" hidden="false" customHeight="false" outlineLevel="0" collapsed="false">
      <c r="A85" s="2" t="n">
        <v>235</v>
      </c>
      <c r="B85" s="2" t="s">
        <v>223</v>
      </c>
      <c r="C85" s="2" t="n">
        <v>2001</v>
      </c>
      <c r="D85" s="2" t="n">
        <v>2001</v>
      </c>
      <c r="E85" s="2" t="n">
        <v>2</v>
      </c>
      <c r="F85" s="2" t="n">
        <v>39</v>
      </c>
      <c r="G85" s="2" t="s">
        <v>484</v>
      </c>
      <c r="H85" s="2" t="n">
        <v>13</v>
      </c>
      <c r="I85" s="2" t="s">
        <v>426</v>
      </c>
      <c r="J85" s="2" t="n">
        <v>3</v>
      </c>
      <c r="K85" s="2" t="s">
        <v>434</v>
      </c>
      <c r="L85" s="2" t="n">
        <v>67.66</v>
      </c>
      <c r="M85" s="2" t="s">
        <v>426</v>
      </c>
      <c r="N85" s="2" t="n">
        <v>1</v>
      </c>
      <c r="O85" s="2" t="n">
        <v>0</v>
      </c>
    </row>
    <row r="86" customFormat="false" ht="15.75" hidden="false" customHeight="false" outlineLevel="0" collapsed="false">
      <c r="A86" s="2" t="n">
        <v>3</v>
      </c>
      <c r="B86" s="2" t="s">
        <v>225</v>
      </c>
      <c r="C86" s="2" t="n">
        <v>1932</v>
      </c>
      <c r="D86" s="2" t="n">
        <v>1936</v>
      </c>
      <c r="E86" s="2" t="n">
        <v>4</v>
      </c>
      <c r="F86" s="2" t="n">
        <v>39</v>
      </c>
      <c r="G86" s="2" t="n">
        <v>13</v>
      </c>
      <c r="H86" s="2" t="n">
        <v>5.57</v>
      </c>
      <c r="I86" s="2" t="s">
        <v>426</v>
      </c>
      <c r="J86" s="2" t="n">
        <v>4</v>
      </c>
      <c r="K86" s="2" t="s">
        <v>485</v>
      </c>
      <c r="L86" s="2" t="n">
        <v>63.75</v>
      </c>
      <c r="M86" s="2" t="s">
        <v>426</v>
      </c>
      <c r="N86" s="2" t="n">
        <v>4</v>
      </c>
      <c r="O86" s="2" t="n">
        <v>0</v>
      </c>
    </row>
    <row r="87" customFormat="false" ht="15.75" hidden="false" customHeight="false" outlineLevel="0" collapsed="false">
      <c r="A87" s="2" t="n">
        <v>298</v>
      </c>
      <c r="B87" s="2" t="s">
        <v>216</v>
      </c>
      <c r="C87" s="2" t="n">
        <v>2020</v>
      </c>
      <c r="D87" s="2" t="n">
        <v>2021</v>
      </c>
      <c r="E87" s="2" t="n">
        <v>5</v>
      </c>
      <c r="F87" s="2" t="n">
        <v>39</v>
      </c>
      <c r="G87" s="2" t="s">
        <v>486</v>
      </c>
      <c r="H87" s="2" t="n">
        <v>9.75</v>
      </c>
      <c r="I87" s="2" t="s">
        <v>426</v>
      </c>
      <c r="J87" s="2" t="n">
        <v>16</v>
      </c>
      <c r="K87" s="2" t="s">
        <v>487</v>
      </c>
      <c r="L87" s="2" t="n">
        <v>28.25</v>
      </c>
      <c r="M87" s="2" t="s">
        <v>426</v>
      </c>
      <c r="N87" s="2" t="n">
        <v>3</v>
      </c>
      <c r="O87" s="2" t="n">
        <v>0</v>
      </c>
    </row>
    <row r="88" customFormat="false" ht="15.75" hidden="false" customHeight="false" outlineLevel="0" collapsed="false">
      <c r="A88" s="2" t="n">
        <v>86</v>
      </c>
      <c r="B88" s="2" t="s">
        <v>292</v>
      </c>
      <c r="C88" s="2" t="n">
        <v>1958</v>
      </c>
      <c r="D88" s="2" t="n">
        <v>1964</v>
      </c>
      <c r="E88" s="2" t="n">
        <v>7</v>
      </c>
      <c r="F88" s="2" t="n">
        <v>40</v>
      </c>
      <c r="G88" s="2" t="n">
        <v>16</v>
      </c>
      <c r="H88" s="2" t="n">
        <v>6.66</v>
      </c>
      <c r="I88" s="2" t="s">
        <v>426</v>
      </c>
      <c r="J88" s="2" t="n">
        <v>19</v>
      </c>
      <c r="K88" s="2" t="s">
        <v>488</v>
      </c>
      <c r="L88" s="2" t="n">
        <v>34.15</v>
      </c>
      <c r="M88" s="2" t="s">
        <v>426</v>
      </c>
      <c r="N88" s="2" t="n">
        <v>1</v>
      </c>
      <c r="O88" s="2" t="n">
        <v>0</v>
      </c>
    </row>
    <row r="89" customFormat="false" ht="15.75" hidden="false" customHeight="false" outlineLevel="0" collapsed="false">
      <c r="A89" s="2" t="n">
        <v>6</v>
      </c>
      <c r="B89" s="2" t="s">
        <v>323</v>
      </c>
      <c r="C89" s="2" t="n">
        <v>1932</v>
      </c>
      <c r="D89" s="2" t="n">
        <v>1933</v>
      </c>
      <c r="E89" s="2" t="n">
        <v>2</v>
      </c>
      <c r="F89" s="2" t="n">
        <v>42</v>
      </c>
      <c r="G89" s="2" t="n">
        <v>13</v>
      </c>
      <c r="H89" s="2" t="n">
        <v>10.5</v>
      </c>
      <c r="I89" s="2" t="s">
        <v>426</v>
      </c>
      <c r="J89" s="4" t="n">
        <v>0</v>
      </c>
      <c r="K89" s="2" t="s">
        <v>427</v>
      </c>
      <c r="L89" s="2" t="s">
        <v>427</v>
      </c>
      <c r="M89" s="2" t="s">
        <v>433</v>
      </c>
      <c r="N89" s="2" t="n">
        <v>1</v>
      </c>
      <c r="O89" s="2" t="n">
        <v>0</v>
      </c>
    </row>
    <row r="90" customFormat="false" ht="15.75" hidden="false" customHeight="false" outlineLevel="0" collapsed="false">
      <c r="A90" s="2" t="n">
        <v>233</v>
      </c>
      <c r="B90" s="2" t="s">
        <v>237</v>
      </c>
      <c r="C90" s="2" t="n">
        <v>2000</v>
      </c>
      <c r="D90" s="2" t="n">
        <v>2002</v>
      </c>
      <c r="E90" s="2" t="n">
        <v>3</v>
      </c>
      <c r="F90" s="2" t="n">
        <v>43</v>
      </c>
      <c r="G90" s="2" t="s">
        <v>489</v>
      </c>
      <c r="H90" s="2" t="n">
        <v>43</v>
      </c>
      <c r="I90" s="2" t="s">
        <v>426</v>
      </c>
      <c r="J90" s="2" t="n">
        <v>10</v>
      </c>
      <c r="K90" s="2" t="s">
        <v>490</v>
      </c>
      <c r="L90" s="2" t="n">
        <v>34</v>
      </c>
      <c r="M90" s="2" t="s">
        <v>426</v>
      </c>
      <c r="N90" s="2" t="n">
        <v>1</v>
      </c>
      <c r="O90" s="2" t="n">
        <v>0</v>
      </c>
    </row>
    <row r="91" customFormat="false" ht="15.75" hidden="false" customHeight="false" outlineLevel="0" collapsed="false">
      <c r="A91" s="2" t="n">
        <v>290</v>
      </c>
      <c r="B91" s="2" t="s">
        <v>84</v>
      </c>
      <c r="C91" s="2" t="n">
        <v>2018</v>
      </c>
      <c r="D91" s="2" t="n">
        <v>2021</v>
      </c>
      <c r="E91" s="2" t="n">
        <v>20</v>
      </c>
      <c r="F91" s="2" t="n">
        <v>43</v>
      </c>
      <c r="G91" s="2" t="s">
        <v>469</v>
      </c>
      <c r="H91" s="2" t="n">
        <v>2.26</v>
      </c>
      <c r="I91" s="2" t="s">
        <v>426</v>
      </c>
      <c r="J91" s="2" t="n">
        <v>83</v>
      </c>
      <c r="K91" s="2" t="n">
        <v>44374</v>
      </c>
      <c r="L91" s="2" t="n">
        <v>23.21</v>
      </c>
      <c r="M91" s="2" t="s">
        <v>491</v>
      </c>
      <c r="N91" s="2" t="n">
        <v>6</v>
      </c>
      <c r="O91" s="2" t="n">
        <v>0</v>
      </c>
    </row>
    <row r="92" customFormat="false" ht="15.75" hidden="false" customHeight="false" outlineLevel="0" collapsed="false">
      <c r="A92" s="2" t="n">
        <v>4</v>
      </c>
      <c r="B92" s="2" t="s">
        <v>322</v>
      </c>
      <c r="C92" s="2" t="n">
        <v>1932</v>
      </c>
      <c r="D92" s="2" t="n">
        <v>1932</v>
      </c>
      <c r="E92" s="2" t="n">
        <v>1</v>
      </c>
      <c r="F92" s="2" t="n">
        <v>44</v>
      </c>
      <c r="G92" s="2" t="n">
        <v>29</v>
      </c>
      <c r="H92" s="2" t="n">
        <v>22</v>
      </c>
      <c r="I92" s="2" t="s">
        <v>426</v>
      </c>
      <c r="J92" s="4" t="n">
        <v>0</v>
      </c>
      <c r="K92" s="2" t="s">
        <v>427</v>
      </c>
      <c r="L92" s="2" t="s">
        <v>427</v>
      </c>
      <c r="M92" s="2" t="s">
        <v>433</v>
      </c>
      <c r="N92" s="2" t="n">
        <v>1</v>
      </c>
      <c r="O92" s="2" t="n">
        <v>0</v>
      </c>
    </row>
    <row r="93" customFormat="false" ht="15.75" hidden="false" customHeight="false" outlineLevel="0" collapsed="false">
      <c r="A93" s="2" t="n">
        <v>142</v>
      </c>
      <c r="B93" s="2" t="s">
        <v>178</v>
      </c>
      <c r="C93" s="2" t="n">
        <v>1979</v>
      </c>
      <c r="D93" s="2" t="n">
        <v>1979</v>
      </c>
      <c r="E93" s="2" t="n">
        <v>4</v>
      </c>
      <c r="F93" s="2" t="n">
        <v>46</v>
      </c>
      <c r="G93" s="2" t="s">
        <v>492</v>
      </c>
      <c r="H93" s="2" t="n">
        <v>9.2</v>
      </c>
      <c r="I93" s="2" t="s">
        <v>426</v>
      </c>
      <c r="J93" s="2" t="n">
        <v>3</v>
      </c>
      <c r="K93" s="2" t="s">
        <v>442</v>
      </c>
      <c r="L93" s="2" t="n">
        <v>75.66</v>
      </c>
      <c r="M93" s="2" t="s">
        <v>426</v>
      </c>
      <c r="N93" s="2" t="n">
        <v>8</v>
      </c>
      <c r="O93" s="2" t="n">
        <v>0</v>
      </c>
    </row>
    <row r="94" customFormat="false" ht="15.75" hidden="false" customHeight="false" outlineLevel="0" collapsed="false">
      <c r="A94" s="2" t="n">
        <v>256</v>
      </c>
      <c r="B94" s="2" t="s">
        <v>220</v>
      </c>
      <c r="C94" s="2" t="n">
        <v>2006</v>
      </c>
      <c r="D94" s="2" t="n">
        <v>2007</v>
      </c>
      <c r="E94" s="2" t="n">
        <v>5</v>
      </c>
      <c r="F94" s="2" t="n">
        <v>47</v>
      </c>
      <c r="G94" s="2" t="n">
        <v>29</v>
      </c>
      <c r="H94" s="2" t="n">
        <v>11.75</v>
      </c>
      <c r="I94" s="2" t="s">
        <v>426</v>
      </c>
      <c r="J94" s="2" t="n">
        <v>8</v>
      </c>
      <c r="K94" s="2" t="s">
        <v>493</v>
      </c>
      <c r="L94" s="2" t="n">
        <v>53.37</v>
      </c>
      <c r="M94" s="2" t="s">
        <v>426</v>
      </c>
      <c r="N94" s="2" t="n">
        <v>1</v>
      </c>
      <c r="O94" s="2" t="n">
        <v>0</v>
      </c>
    </row>
    <row r="95" customFormat="false" ht="15.75" hidden="false" customHeight="false" outlineLevel="0" collapsed="false">
      <c r="A95" s="2" t="n">
        <v>153</v>
      </c>
      <c r="B95" s="2" t="s">
        <v>378</v>
      </c>
      <c r="C95" s="2" t="n">
        <v>1981</v>
      </c>
      <c r="D95" s="2" t="n">
        <v>1981</v>
      </c>
      <c r="E95" s="2" t="n">
        <v>1</v>
      </c>
      <c r="F95" s="2" t="n">
        <v>48</v>
      </c>
      <c r="G95" s="2" t="n">
        <v>29</v>
      </c>
      <c r="H95" s="2" t="n">
        <v>24</v>
      </c>
      <c r="I95" s="2" t="s">
        <v>426</v>
      </c>
      <c r="J95" s="4" t="n">
        <v>0</v>
      </c>
      <c r="K95" s="2" t="s">
        <v>427</v>
      </c>
      <c r="L95" s="2" t="s">
        <v>427</v>
      </c>
      <c r="M95" s="2" t="s">
        <v>433</v>
      </c>
      <c r="N95" s="2" t="n">
        <v>0</v>
      </c>
      <c r="O95" s="2" t="n">
        <v>0</v>
      </c>
    </row>
    <row r="96" customFormat="false" ht="15.75" hidden="false" customHeight="false" outlineLevel="0" collapsed="false">
      <c r="A96" s="2" t="n">
        <v>245</v>
      </c>
      <c r="B96" s="2" t="s">
        <v>154</v>
      </c>
      <c r="C96" s="2" t="n">
        <v>2003</v>
      </c>
      <c r="D96" s="2" t="n">
        <v>2005</v>
      </c>
      <c r="E96" s="2" t="n">
        <v>8</v>
      </c>
      <c r="F96" s="2" t="n">
        <v>51</v>
      </c>
      <c r="G96" s="2" t="n">
        <v>31</v>
      </c>
      <c r="H96" s="2" t="n">
        <v>5.66</v>
      </c>
      <c r="I96" s="2" t="s">
        <v>426</v>
      </c>
      <c r="J96" s="2" t="n">
        <v>27</v>
      </c>
      <c r="K96" s="2" t="s">
        <v>494</v>
      </c>
      <c r="L96" s="2" t="n">
        <v>37.18</v>
      </c>
      <c r="M96" s="2" t="s">
        <v>455</v>
      </c>
      <c r="N96" s="2" t="n">
        <v>1</v>
      </c>
      <c r="O96" s="2" t="n">
        <v>0</v>
      </c>
    </row>
    <row r="97" customFormat="false" ht="15.75" hidden="false" customHeight="false" outlineLevel="0" collapsed="false">
      <c r="A97" s="2" t="n">
        <v>109</v>
      </c>
      <c r="B97" s="2" t="s">
        <v>202</v>
      </c>
      <c r="C97" s="2" t="n">
        <v>1964</v>
      </c>
      <c r="D97" s="2" t="n">
        <v>1969</v>
      </c>
      <c r="E97" s="2" t="n">
        <v>4</v>
      </c>
      <c r="F97" s="2" t="n">
        <v>51</v>
      </c>
      <c r="G97" s="2" t="n">
        <v>23</v>
      </c>
      <c r="H97" s="2" t="n">
        <v>8.5</v>
      </c>
      <c r="I97" s="2" t="s">
        <v>426</v>
      </c>
      <c r="J97" s="4" t="n">
        <v>0</v>
      </c>
      <c r="K97" s="2" t="s">
        <v>427</v>
      </c>
      <c r="L97" s="2" t="s">
        <v>427</v>
      </c>
      <c r="M97" s="2" t="s">
        <v>433</v>
      </c>
      <c r="N97" s="2" t="n">
        <v>6</v>
      </c>
      <c r="O97" s="2" t="n">
        <v>3</v>
      </c>
    </row>
    <row r="98" customFormat="false" ht="15.75" hidden="false" customHeight="false" outlineLevel="0" collapsed="false">
      <c r="A98" s="2" t="n">
        <v>182</v>
      </c>
      <c r="B98" s="2" t="s">
        <v>188</v>
      </c>
      <c r="C98" s="2" t="n">
        <v>1988</v>
      </c>
      <c r="D98" s="2" t="n">
        <v>1988</v>
      </c>
      <c r="E98" s="2" t="n">
        <v>1</v>
      </c>
      <c r="F98" s="2" t="n">
        <v>53</v>
      </c>
      <c r="G98" s="2" t="n">
        <v>30</v>
      </c>
      <c r="H98" s="2" t="n">
        <v>26.5</v>
      </c>
      <c r="I98" s="2" t="s">
        <v>426</v>
      </c>
      <c r="J98" s="2" t="n">
        <v>0</v>
      </c>
      <c r="K98" s="2" t="s">
        <v>427</v>
      </c>
      <c r="L98" s="2" t="s">
        <v>427</v>
      </c>
      <c r="M98" s="2" t="s">
        <v>426</v>
      </c>
      <c r="N98" s="2" t="n">
        <v>1</v>
      </c>
      <c r="O98" s="2" t="n">
        <v>0</v>
      </c>
    </row>
    <row r="99" customFormat="false" ht="15.75" hidden="false" customHeight="false" outlineLevel="0" collapsed="false">
      <c r="A99" s="2" t="n">
        <v>122</v>
      </c>
      <c r="B99" s="2" t="s">
        <v>321</v>
      </c>
      <c r="C99" s="2" t="n">
        <v>1969</v>
      </c>
      <c r="D99" s="2" t="n">
        <v>1969</v>
      </c>
      <c r="E99" s="2" t="n">
        <v>2</v>
      </c>
      <c r="F99" s="2" t="n">
        <v>54</v>
      </c>
      <c r="G99" s="2" t="n">
        <v>18</v>
      </c>
      <c r="H99" s="2" t="n">
        <v>13.5</v>
      </c>
      <c r="I99" s="2" t="s">
        <v>426</v>
      </c>
      <c r="J99" s="2" t="n">
        <v>0</v>
      </c>
      <c r="K99" s="2" t="s">
        <v>427</v>
      </c>
      <c r="L99" s="2" t="s">
        <v>427</v>
      </c>
      <c r="M99" s="2" t="s">
        <v>426</v>
      </c>
      <c r="N99" s="2" t="n">
        <v>1</v>
      </c>
      <c r="O99" s="2" t="n">
        <v>0</v>
      </c>
    </row>
    <row r="100" customFormat="false" ht="15.75" hidden="false" customHeight="false" outlineLevel="0" collapsed="false">
      <c r="A100" s="2" t="n">
        <v>288</v>
      </c>
      <c r="B100" s="2" t="s">
        <v>116</v>
      </c>
      <c r="C100" s="2" t="n">
        <v>2017</v>
      </c>
      <c r="D100" s="2" t="n">
        <v>2021</v>
      </c>
      <c r="E100" s="2" t="n">
        <v>7</v>
      </c>
      <c r="F100" s="2" t="n">
        <v>54</v>
      </c>
      <c r="G100" s="2" t="n">
        <v>26</v>
      </c>
      <c r="H100" s="2" t="n">
        <v>6.75</v>
      </c>
      <c r="I100" s="2" t="s">
        <v>426</v>
      </c>
      <c r="J100" s="2" t="n">
        <v>26</v>
      </c>
      <c r="K100" s="2" t="s">
        <v>495</v>
      </c>
      <c r="L100" s="2" t="n">
        <v>23.84</v>
      </c>
      <c r="M100" s="2" t="s">
        <v>496</v>
      </c>
      <c r="N100" s="2" t="n">
        <v>3</v>
      </c>
      <c r="O100" s="2" t="n">
        <v>0</v>
      </c>
    </row>
    <row r="101" customFormat="false" ht="15.75" hidden="false" customHeight="false" outlineLevel="0" collapsed="false">
      <c r="A101" s="2" t="n">
        <v>180</v>
      </c>
      <c r="B101" s="2" t="s">
        <v>181</v>
      </c>
      <c r="C101" s="2" t="n">
        <v>1988</v>
      </c>
      <c r="D101" s="2" t="n">
        <v>1996</v>
      </c>
      <c r="E101" s="2" t="n">
        <v>17</v>
      </c>
      <c r="F101" s="2" t="n">
        <v>54</v>
      </c>
      <c r="G101" s="2" t="n">
        <v>17</v>
      </c>
      <c r="H101" s="2" t="n">
        <v>5.4</v>
      </c>
      <c r="I101" s="2" t="s">
        <v>426</v>
      </c>
      <c r="J101" s="2" t="n">
        <v>66</v>
      </c>
      <c r="K101" s="2" t="s">
        <v>497</v>
      </c>
      <c r="L101" s="2" t="n">
        <v>30.1</v>
      </c>
      <c r="M101" s="2" t="n">
        <v>44287</v>
      </c>
      <c r="N101" s="2" t="n">
        <v>5</v>
      </c>
      <c r="O101" s="2" t="n">
        <v>0</v>
      </c>
    </row>
    <row r="102" customFormat="false" ht="15.75" hidden="false" customHeight="false" outlineLevel="0" collapsed="false">
      <c r="A102" s="2" t="n">
        <v>9</v>
      </c>
      <c r="B102" s="2" t="s">
        <v>261</v>
      </c>
      <c r="C102" s="2" t="n">
        <v>1932</v>
      </c>
      <c r="D102" s="2" t="n">
        <v>1936</v>
      </c>
      <c r="E102" s="2" t="n">
        <v>6</v>
      </c>
      <c r="F102" s="2" t="n">
        <v>55</v>
      </c>
      <c r="G102" s="2" t="n">
        <v>14</v>
      </c>
      <c r="H102" s="2" t="n">
        <v>6.87</v>
      </c>
      <c r="I102" s="2" t="s">
        <v>426</v>
      </c>
      <c r="J102" s="2" t="n">
        <v>25</v>
      </c>
      <c r="K102" s="2" t="s">
        <v>498</v>
      </c>
      <c r="L102" s="2" t="n">
        <v>28.28</v>
      </c>
      <c r="M102" s="2" t="s">
        <v>499</v>
      </c>
      <c r="N102" s="2" t="n">
        <v>2</v>
      </c>
      <c r="O102" s="2" t="n">
        <v>0</v>
      </c>
    </row>
    <row r="103" customFormat="false" ht="15.75" hidden="false" customHeight="false" outlineLevel="0" collapsed="false">
      <c r="A103" s="2" t="n">
        <v>302</v>
      </c>
      <c r="B103" s="2" t="s">
        <v>109</v>
      </c>
      <c r="C103" s="2" t="n">
        <v>2021</v>
      </c>
      <c r="D103" s="2" t="n">
        <v>2021</v>
      </c>
      <c r="E103" s="2" t="n">
        <v>3</v>
      </c>
      <c r="F103" s="2" t="n">
        <v>55</v>
      </c>
      <c r="G103" s="2" t="n">
        <v>43</v>
      </c>
      <c r="H103" s="2" t="n">
        <v>13.75</v>
      </c>
      <c r="I103" s="2" t="s">
        <v>426</v>
      </c>
      <c r="J103" s="2" t="n">
        <v>27</v>
      </c>
      <c r="K103" s="2" t="s">
        <v>500</v>
      </c>
      <c r="L103" s="2" t="n">
        <v>10.59</v>
      </c>
      <c r="M103" s="2" t="n">
        <v>44287</v>
      </c>
      <c r="N103" s="2" t="n">
        <v>1</v>
      </c>
      <c r="O103" s="2" t="n">
        <v>0</v>
      </c>
    </row>
    <row r="104" customFormat="false" ht="15.75" hidden="false" customHeight="false" outlineLevel="0" collapsed="false">
      <c r="A104" s="2" t="n">
        <v>32</v>
      </c>
      <c r="B104" s="2" t="s">
        <v>320</v>
      </c>
      <c r="C104" s="2" t="n">
        <v>1946</v>
      </c>
      <c r="D104" s="2" t="n">
        <v>1946</v>
      </c>
      <c r="E104" s="4" t="n">
        <v>3</v>
      </c>
      <c r="F104" s="2" t="n">
        <v>55</v>
      </c>
      <c r="G104" s="2" t="n">
        <v>22</v>
      </c>
      <c r="H104" s="2" t="n">
        <v>11</v>
      </c>
      <c r="I104" s="2" t="s">
        <v>426</v>
      </c>
      <c r="J104" s="4" t="n">
        <v>0</v>
      </c>
      <c r="K104" s="2" t="s">
        <v>427</v>
      </c>
      <c r="L104" s="2" t="s">
        <v>427</v>
      </c>
      <c r="M104" s="2" t="s">
        <v>433</v>
      </c>
      <c r="N104" s="2" t="n">
        <v>1</v>
      </c>
      <c r="O104" s="2" t="n">
        <v>0</v>
      </c>
    </row>
    <row r="105" customFormat="false" ht="15.75" hidden="false" customHeight="false" outlineLevel="0" collapsed="false">
      <c r="A105" s="2" t="n">
        <v>85</v>
      </c>
      <c r="B105" s="2" t="s">
        <v>249</v>
      </c>
      <c r="C105" s="2" t="n">
        <v>1958</v>
      </c>
      <c r="D105" s="2" t="n">
        <v>1958</v>
      </c>
      <c r="E105" s="2" t="n">
        <v>2</v>
      </c>
      <c r="F105" s="2" t="n">
        <v>56</v>
      </c>
      <c r="G105" s="2" t="s">
        <v>501</v>
      </c>
      <c r="H105" s="2" t="n">
        <v>18.66</v>
      </c>
      <c r="I105" s="2" t="s">
        <v>426</v>
      </c>
      <c r="J105" s="2" t="n">
        <v>1</v>
      </c>
      <c r="K105" s="2" t="n">
        <v>44205</v>
      </c>
      <c r="L105" s="2" t="n">
        <v>55</v>
      </c>
      <c r="M105" s="2" t="s">
        <v>426</v>
      </c>
      <c r="N105" s="2" t="n">
        <v>3</v>
      </c>
      <c r="O105" s="2" t="n">
        <v>0</v>
      </c>
    </row>
    <row r="106" customFormat="false" ht="15.75" hidden="false" customHeight="false" outlineLevel="0" collapsed="false">
      <c r="A106" s="2" t="n">
        <v>184</v>
      </c>
      <c r="B106" s="2" t="s">
        <v>173</v>
      </c>
      <c r="C106" s="2" t="n">
        <v>1988</v>
      </c>
      <c r="D106" s="2" t="n">
        <v>1990</v>
      </c>
      <c r="E106" s="2" t="n">
        <v>2</v>
      </c>
      <c r="F106" s="2" t="n">
        <v>56</v>
      </c>
      <c r="G106" s="2" t="n">
        <v>38</v>
      </c>
      <c r="H106" s="2" t="n">
        <v>28</v>
      </c>
      <c r="I106" s="2" t="s">
        <v>426</v>
      </c>
      <c r="J106" s="2" t="n">
        <v>6</v>
      </c>
      <c r="K106" s="2" t="s">
        <v>502</v>
      </c>
      <c r="L106" s="2" t="n">
        <v>41.16</v>
      </c>
      <c r="M106" s="2" t="s">
        <v>426</v>
      </c>
      <c r="N106" s="2" t="n">
        <v>1</v>
      </c>
      <c r="O106" s="2" t="n">
        <v>0</v>
      </c>
    </row>
    <row r="107" customFormat="false" ht="15.75" hidden="false" customHeight="false" outlineLevel="0" collapsed="false">
      <c r="A107" s="2" t="n">
        <v>285</v>
      </c>
      <c r="B107" s="2" t="s">
        <v>231</v>
      </c>
      <c r="C107" s="2" t="n">
        <v>2015</v>
      </c>
      <c r="D107" s="2" t="n">
        <v>2015</v>
      </c>
      <c r="E107" s="2" t="n">
        <v>1</v>
      </c>
      <c r="F107" s="2" t="n">
        <v>56</v>
      </c>
      <c r="G107" s="2" t="n">
        <v>35</v>
      </c>
      <c r="H107" s="2" t="n">
        <v>28</v>
      </c>
      <c r="I107" s="2" t="s">
        <v>426</v>
      </c>
      <c r="J107" s="4" t="n">
        <v>0</v>
      </c>
      <c r="K107" s="2" t="s">
        <v>427</v>
      </c>
      <c r="L107" s="2" t="s">
        <v>427</v>
      </c>
      <c r="M107" s="2" t="s">
        <v>433</v>
      </c>
      <c r="N107" s="2" t="n">
        <v>4</v>
      </c>
      <c r="O107" s="2" t="n">
        <v>1</v>
      </c>
    </row>
    <row r="108" customFormat="false" ht="15.75" hidden="false" customHeight="false" outlineLevel="0" collapsed="false">
      <c r="A108" s="2" t="n">
        <v>203</v>
      </c>
      <c r="B108" s="2" t="s">
        <v>300</v>
      </c>
      <c r="C108" s="2" t="n">
        <v>1996</v>
      </c>
      <c r="D108" s="2" t="n">
        <v>1996</v>
      </c>
      <c r="E108" s="2" t="n">
        <v>2</v>
      </c>
      <c r="F108" s="2" t="n">
        <v>58</v>
      </c>
      <c r="G108" s="2" t="n">
        <v>28</v>
      </c>
      <c r="H108" s="2" t="n">
        <v>29</v>
      </c>
      <c r="I108" s="2" t="s">
        <v>426</v>
      </c>
      <c r="J108" s="2" t="n">
        <v>2</v>
      </c>
      <c r="K108" s="2" t="s">
        <v>503</v>
      </c>
      <c r="L108" s="2" t="n">
        <v>74</v>
      </c>
      <c r="M108" s="2" t="s">
        <v>426</v>
      </c>
      <c r="N108" s="2" t="n">
        <v>1</v>
      </c>
      <c r="O108" s="2" t="n">
        <v>0</v>
      </c>
    </row>
    <row r="109" customFormat="false" ht="15.75" hidden="false" customHeight="false" outlineLevel="0" collapsed="false">
      <c r="A109" s="2" t="n">
        <v>57</v>
      </c>
      <c r="B109" s="2" t="s">
        <v>203</v>
      </c>
      <c r="C109" s="2" t="n">
        <v>1952</v>
      </c>
      <c r="D109" s="2" t="n">
        <v>1952</v>
      </c>
      <c r="E109" s="2" t="n">
        <v>5</v>
      </c>
      <c r="F109" s="2" t="n">
        <v>60</v>
      </c>
      <c r="G109" s="2" t="n">
        <v>26</v>
      </c>
      <c r="H109" s="2" t="n">
        <v>12</v>
      </c>
      <c r="I109" s="2" t="s">
        <v>426</v>
      </c>
      <c r="J109" s="2" t="n">
        <v>11</v>
      </c>
      <c r="K109" s="2" t="s">
        <v>504</v>
      </c>
      <c r="L109" s="2" t="n">
        <v>32.81</v>
      </c>
      <c r="M109" s="2" t="s">
        <v>426</v>
      </c>
      <c r="N109" s="2" t="n">
        <v>5</v>
      </c>
      <c r="O109" s="2" t="n">
        <v>0</v>
      </c>
    </row>
    <row r="110" customFormat="false" ht="15.75" hidden="false" customHeight="false" outlineLevel="0" collapsed="false">
      <c r="A110" s="2" t="n">
        <v>255</v>
      </c>
      <c r="B110" s="2" t="s">
        <v>153</v>
      </c>
      <c r="C110" s="2" t="n">
        <v>2006</v>
      </c>
      <c r="D110" s="2" t="n">
        <v>2011</v>
      </c>
      <c r="E110" s="2" t="n">
        <v>13</v>
      </c>
      <c r="F110" s="2" t="n">
        <v>60</v>
      </c>
      <c r="G110" s="2" t="s">
        <v>505</v>
      </c>
      <c r="H110" s="2" t="n">
        <v>7.5</v>
      </c>
      <c r="I110" s="2" t="s">
        <v>426</v>
      </c>
      <c r="J110" s="2" t="n">
        <v>35</v>
      </c>
      <c r="K110" s="2" t="n">
        <v>44311</v>
      </c>
      <c r="L110" s="2" t="n">
        <v>38.54</v>
      </c>
      <c r="M110" s="2" t="s">
        <v>426</v>
      </c>
      <c r="N110" s="2" t="n">
        <v>6</v>
      </c>
      <c r="O110" s="2" t="n">
        <v>0</v>
      </c>
    </row>
    <row r="111" customFormat="false" ht="15.75" hidden="false" customHeight="false" outlineLevel="0" collapsed="false">
      <c r="A111" s="2" t="n">
        <v>262</v>
      </c>
      <c r="B111" s="2" t="s">
        <v>281</v>
      </c>
      <c r="C111" s="2" t="n">
        <v>2010</v>
      </c>
      <c r="D111" s="2" t="n">
        <v>2010</v>
      </c>
      <c r="E111" s="2" t="n">
        <v>2</v>
      </c>
      <c r="F111" s="2" t="n">
        <v>63</v>
      </c>
      <c r="G111" s="2" t="n">
        <v>56</v>
      </c>
      <c r="H111" s="2" t="n">
        <v>21</v>
      </c>
      <c r="I111" s="2" t="s">
        <v>506</v>
      </c>
      <c r="J111" s="4" t="n">
        <v>0</v>
      </c>
      <c r="K111" s="2" t="s">
        <v>427</v>
      </c>
      <c r="L111" s="2" t="s">
        <v>427</v>
      </c>
      <c r="M111" s="2" t="s">
        <v>433</v>
      </c>
      <c r="N111" s="2" t="n">
        <v>0</v>
      </c>
      <c r="O111" s="2" t="n">
        <v>0</v>
      </c>
    </row>
    <row r="112" customFormat="false" ht="15.75" hidden="false" customHeight="false" outlineLevel="0" collapsed="false">
      <c r="A112" s="2" t="n">
        <v>211</v>
      </c>
      <c r="B112" s="2" t="s">
        <v>212</v>
      </c>
      <c r="C112" s="2" t="n">
        <v>1997</v>
      </c>
      <c r="D112" s="2" t="n">
        <v>1997</v>
      </c>
      <c r="E112" s="2" t="n">
        <v>10</v>
      </c>
      <c r="F112" s="2" t="n">
        <v>66</v>
      </c>
      <c r="G112" s="2" t="s">
        <v>507</v>
      </c>
      <c r="H112" s="2" t="n">
        <v>6.6</v>
      </c>
      <c r="I112" s="2" t="s">
        <v>426</v>
      </c>
      <c r="J112" s="2" t="n">
        <v>25</v>
      </c>
      <c r="K112" s="2" t="s">
        <v>508</v>
      </c>
      <c r="L112" s="2" t="n">
        <v>35.68</v>
      </c>
      <c r="M112" s="2" t="s">
        <v>455</v>
      </c>
      <c r="N112" s="2" t="n">
        <v>0</v>
      </c>
      <c r="O112" s="2" t="n">
        <v>0</v>
      </c>
    </row>
    <row r="113" customFormat="false" ht="15.75" hidden="false" customHeight="false" outlineLevel="0" collapsed="false">
      <c r="A113" s="2" t="n">
        <v>56</v>
      </c>
      <c r="B113" s="2" t="s">
        <v>179</v>
      </c>
      <c r="C113" s="2" t="n">
        <v>1951</v>
      </c>
      <c r="D113" s="2" t="n">
        <v>1955</v>
      </c>
      <c r="E113" s="2" t="n">
        <v>4</v>
      </c>
      <c r="F113" s="2" t="n">
        <v>67</v>
      </c>
      <c r="G113" s="2" t="n">
        <v>39</v>
      </c>
      <c r="H113" s="2" t="n">
        <v>9.57</v>
      </c>
      <c r="I113" s="2" t="s">
        <v>426</v>
      </c>
      <c r="J113" s="4" t="n">
        <v>0</v>
      </c>
      <c r="K113" s="2" t="s">
        <v>427</v>
      </c>
      <c r="L113" s="2" t="s">
        <v>427</v>
      </c>
      <c r="M113" s="2" t="s">
        <v>433</v>
      </c>
      <c r="N113" s="2" t="n">
        <v>8</v>
      </c>
      <c r="O113" s="2" t="n">
        <v>1</v>
      </c>
    </row>
    <row r="114" customFormat="false" ht="15.75" hidden="false" customHeight="false" outlineLevel="0" collapsed="false">
      <c r="A114" s="2" t="n">
        <v>2</v>
      </c>
      <c r="B114" s="2" t="s">
        <v>285</v>
      </c>
      <c r="C114" s="2" t="n">
        <v>1932</v>
      </c>
      <c r="D114" s="2" t="n">
        <v>1933</v>
      </c>
      <c r="E114" s="2" t="n">
        <v>2</v>
      </c>
      <c r="F114" s="2" t="n">
        <v>69</v>
      </c>
      <c r="G114" s="2" t="n">
        <v>31</v>
      </c>
      <c r="H114" s="2" t="n">
        <v>17.25</v>
      </c>
      <c r="I114" s="2" t="s">
        <v>426</v>
      </c>
      <c r="J114" s="4" t="n">
        <v>0</v>
      </c>
      <c r="K114" s="2" t="s">
        <v>427</v>
      </c>
      <c r="L114" s="2" t="s">
        <v>427</v>
      </c>
      <c r="M114" s="2" t="s">
        <v>433</v>
      </c>
      <c r="N114" s="2" t="n">
        <v>2</v>
      </c>
      <c r="O114" s="2" t="n">
        <v>0</v>
      </c>
    </row>
    <row r="115" customFormat="false" ht="15.75" hidden="false" customHeight="false" outlineLevel="0" collapsed="false">
      <c r="A115" s="2" t="n">
        <v>22</v>
      </c>
      <c r="B115" s="2" t="s">
        <v>255</v>
      </c>
      <c r="C115" s="2" t="n">
        <v>1936</v>
      </c>
      <c r="D115" s="2" t="n">
        <v>1946</v>
      </c>
      <c r="E115" s="2" t="n">
        <v>4</v>
      </c>
      <c r="F115" s="2" t="n">
        <v>71</v>
      </c>
      <c r="G115" s="2" t="n">
        <v>26</v>
      </c>
      <c r="H115" s="2" t="n">
        <v>14.2</v>
      </c>
      <c r="I115" s="2" t="s">
        <v>426</v>
      </c>
      <c r="J115" s="4" t="n">
        <v>0</v>
      </c>
      <c r="K115" s="2" t="s">
        <v>427</v>
      </c>
      <c r="L115" s="2" t="s">
        <v>427</v>
      </c>
      <c r="M115" s="2" t="s">
        <v>433</v>
      </c>
      <c r="N115" s="2" t="n">
        <v>3</v>
      </c>
      <c r="O115" s="2" t="n">
        <v>0</v>
      </c>
    </row>
    <row r="116" customFormat="false" ht="15.75" hidden="false" customHeight="false" outlineLevel="0" collapsed="false">
      <c r="A116" s="2" t="n">
        <v>156</v>
      </c>
      <c r="B116" s="2" t="s">
        <v>319</v>
      </c>
      <c r="C116" s="2" t="n">
        <v>1982</v>
      </c>
      <c r="D116" s="2" t="n">
        <v>1982</v>
      </c>
      <c r="E116" s="2" t="n">
        <v>2</v>
      </c>
      <c r="F116" s="2" t="n">
        <v>71</v>
      </c>
      <c r="G116" s="2" t="s">
        <v>509</v>
      </c>
      <c r="H116" s="2" t="n">
        <v>35.5</v>
      </c>
      <c r="I116" s="2" t="s">
        <v>506</v>
      </c>
      <c r="J116" s="4" t="n">
        <v>0</v>
      </c>
      <c r="K116" s="2" t="s">
        <v>427</v>
      </c>
      <c r="L116" s="2" t="s">
        <v>427</v>
      </c>
      <c r="M116" s="2" t="s">
        <v>433</v>
      </c>
      <c r="N116" s="2" t="n">
        <v>1</v>
      </c>
      <c r="O116" s="2" t="n">
        <v>0</v>
      </c>
    </row>
    <row r="117" customFormat="false" ht="15.75" hidden="false" customHeight="false" outlineLevel="0" collapsed="false">
      <c r="A117" s="2" t="n">
        <v>294</v>
      </c>
      <c r="B117" s="2" t="s">
        <v>166</v>
      </c>
      <c r="C117" s="2" t="n">
        <v>2018</v>
      </c>
      <c r="D117" s="2" t="n">
        <v>2021</v>
      </c>
      <c r="E117" s="2" t="n">
        <v>2</v>
      </c>
      <c r="F117" s="2" t="n">
        <v>73</v>
      </c>
      <c r="G117" s="2" t="n">
        <v>67</v>
      </c>
      <c r="H117" s="2" t="n">
        <v>36.5</v>
      </c>
      <c r="I117" s="2" t="s">
        <v>506</v>
      </c>
      <c r="J117" s="2" t="n">
        <v>7</v>
      </c>
      <c r="K117" s="2" t="s">
        <v>510</v>
      </c>
      <c r="L117" s="2" t="n">
        <v>23.42</v>
      </c>
      <c r="M117" s="2" t="s">
        <v>426</v>
      </c>
      <c r="N117" s="2" t="n">
        <v>2</v>
      </c>
      <c r="O117" s="2" t="n">
        <v>0</v>
      </c>
    </row>
    <row r="118" customFormat="false" ht="15.75" hidden="false" customHeight="false" outlineLevel="0" collapsed="false">
      <c r="A118" s="2" t="n">
        <v>224</v>
      </c>
      <c r="B118" s="2" t="s">
        <v>147</v>
      </c>
      <c r="C118" s="2" t="n">
        <v>1999</v>
      </c>
      <c r="D118" s="2" t="n">
        <v>2000</v>
      </c>
      <c r="E118" s="2" t="n">
        <v>2</v>
      </c>
      <c r="F118" s="2" t="n">
        <v>74</v>
      </c>
      <c r="G118" s="2" t="n">
        <v>45</v>
      </c>
      <c r="H118" s="2" t="n">
        <v>18.5</v>
      </c>
      <c r="I118" s="2" t="s">
        <v>426</v>
      </c>
      <c r="J118" s="2" t="n">
        <v>0</v>
      </c>
      <c r="K118" s="2" t="s">
        <v>427</v>
      </c>
      <c r="L118" s="2" t="s">
        <v>427</v>
      </c>
      <c r="M118" s="2" t="s">
        <v>426</v>
      </c>
      <c r="N118" s="2" t="n">
        <v>0</v>
      </c>
      <c r="O118" s="2" t="n">
        <v>0</v>
      </c>
    </row>
    <row r="119" customFormat="false" ht="15.75" hidden="false" customHeight="false" outlineLevel="0" collapsed="false">
      <c r="A119" s="2" t="n">
        <v>73</v>
      </c>
      <c r="B119" s="2" t="s">
        <v>318</v>
      </c>
      <c r="C119" s="2" t="n">
        <v>1955</v>
      </c>
      <c r="D119" s="2" t="n">
        <v>1956</v>
      </c>
      <c r="E119" s="2" t="n">
        <v>3</v>
      </c>
      <c r="F119" s="2" t="n">
        <v>77</v>
      </c>
      <c r="G119" s="2" t="n">
        <v>39</v>
      </c>
      <c r="H119" s="2" t="n">
        <v>19.25</v>
      </c>
      <c r="I119" s="2" t="s">
        <v>426</v>
      </c>
      <c r="J119" s="2" t="n">
        <v>0</v>
      </c>
      <c r="K119" s="2" t="s">
        <v>427</v>
      </c>
      <c r="L119" s="2" t="s">
        <v>427</v>
      </c>
      <c r="M119" s="2" t="s">
        <v>426</v>
      </c>
      <c r="N119" s="2" t="n">
        <v>1</v>
      </c>
      <c r="O119" s="2" t="n">
        <v>0</v>
      </c>
    </row>
    <row r="120" customFormat="false" ht="15.75" hidden="false" customHeight="false" outlineLevel="0" collapsed="false">
      <c r="A120" s="2" t="n">
        <v>220</v>
      </c>
      <c r="B120" s="2" t="s">
        <v>92</v>
      </c>
      <c r="C120" s="2" t="n">
        <v>1999</v>
      </c>
      <c r="D120" s="2" t="n">
        <v>2004</v>
      </c>
      <c r="E120" s="2" t="n">
        <v>17</v>
      </c>
      <c r="F120" s="2" t="n">
        <v>77</v>
      </c>
      <c r="G120" s="2" t="n">
        <v>19</v>
      </c>
      <c r="H120" s="2" t="n">
        <v>5.5</v>
      </c>
      <c r="I120" s="2" t="s">
        <v>426</v>
      </c>
      <c r="J120" s="2" t="n">
        <v>44</v>
      </c>
      <c r="K120" s="2" t="s">
        <v>488</v>
      </c>
      <c r="L120" s="2" t="n">
        <v>42.4</v>
      </c>
      <c r="M120" s="2" t="s">
        <v>426</v>
      </c>
      <c r="N120" s="2" t="n">
        <v>5</v>
      </c>
      <c r="O120" s="2" t="n">
        <v>0</v>
      </c>
    </row>
    <row r="121" customFormat="false" ht="15.75" hidden="false" customHeight="false" outlineLevel="0" collapsed="false">
      <c r="A121" s="2" t="n">
        <v>29</v>
      </c>
      <c r="B121" s="4" t="s">
        <v>376</v>
      </c>
      <c r="C121" s="2" t="n">
        <v>1946</v>
      </c>
      <c r="D121" s="2" t="n">
        <v>1946</v>
      </c>
      <c r="E121" s="4" t="n">
        <v>3</v>
      </c>
      <c r="F121" s="2" t="n">
        <v>80</v>
      </c>
      <c r="G121" s="2" t="n">
        <v>43</v>
      </c>
      <c r="H121" s="2" t="n">
        <v>16</v>
      </c>
      <c r="I121" s="2" t="s">
        <v>426</v>
      </c>
      <c r="J121" s="4" t="n">
        <v>0</v>
      </c>
      <c r="K121" s="2" t="s">
        <v>427</v>
      </c>
      <c r="L121" s="2" t="s">
        <v>427</v>
      </c>
      <c r="M121" s="2" t="s">
        <v>433</v>
      </c>
      <c r="N121" s="2" t="n">
        <v>0</v>
      </c>
      <c r="O121" s="2" t="n">
        <v>0</v>
      </c>
    </row>
    <row r="122" customFormat="false" ht="15.75" hidden="false" customHeight="false" outlineLevel="0" collapsed="false">
      <c r="A122" s="2" t="n">
        <v>129</v>
      </c>
      <c r="B122" s="2" t="s">
        <v>377</v>
      </c>
      <c r="C122" s="2" t="n">
        <v>1972</v>
      </c>
      <c r="D122" s="2" t="n">
        <v>1973</v>
      </c>
      <c r="E122" s="2" t="n">
        <v>2</v>
      </c>
      <c r="F122" s="2" t="n">
        <v>80</v>
      </c>
      <c r="G122" s="2" t="n">
        <v>35</v>
      </c>
      <c r="H122" s="2" t="n">
        <v>20</v>
      </c>
      <c r="I122" s="2" t="s">
        <v>426</v>
      </c>
      <c r="J122" s="4" t="n">
        <v>0</v>
      </c>
      <c r="K122" s="2" t="s">
        <v>427</v>
      </c>
      <c r="L122" s="2" t="s">
        <v>427</v>
      </c>
      <c r="M122" s="2" t="s">
        <v>433</v>
      </c>
      <c r="N122" s="2" t="n">
        <v>0</v>
      </c>
      <c r="O122" s="2" t="n">
        <v>0</v>
      </c>
    </row>
    <row r="123" customFormat="false" ht="15.75" hidden="false" customHeight="false" outlineLevel="0" collapsed="false">
      <c r="A123" s="2" t="n">
        <v>35</v>
      </c>
      <c r="B123" s="2" t="s">
        <v>275</v>
      </c>
      <c r="C123" s="2" t="n">
        <v>1946</v>
      </c>
      <c r="D123" s="2" t="n">
        <v>1951</v>
      </c>
      <c r="E123" s="2" t="n">
        <v>4</v>
      </c>
      <c r="F123" s="2" t="n">
        <v>83</v>
      </c>
      <c r="G123" s="2" t="s">
        <v>511</v>
      </c>
      <c r="H123" s="2" t="n">
        <v>16.6</v>
      </c>
      <c r="I123" s="2" t="s">
        <v>426</v>
      </c>
      <c r="J123" s="2" t="n">
        <v>2</v>
      </c>
      <c r="K123" s="2" t="n">
        <v>44212</v>
      </c>
      <c r="L123" s="2" t="n">
        <v>101</v>
      </c>
      <c r="M123" s="2" t="s">
        <v>426</v>
      </c>
      <c r="N123" s="2" t="n">
        <v>2</v>
      </c>
      <c r="O123" s="2" t="n">
        <v>0</v>
      </c>
    </row>
    <row r="124" customFormat="false" ht="15.75" hidden="false" customHeight="false" outlineLevel="0" collapsed="false">
      <c r="A124" s="2" t="n">
        <v>21</v>
      </c>
      <c r="B124" s="2" t="s">
        <v>284</v>
      </c>
      <c r="C124" s="2" t="n">
        <v>1934</v>
      </c>
      <c r="D124" s="2" t="n">
        <v>1934</v>
      </c>
      <c r="E124" s="2" t="n">
        <v>1</v>
      </c>
      <c r="F124" s="2" t="n">
        <v>84</v>
      </c>
      <c r="G124" s="2" t="n">
        <v>60</v>
      </c>
      <c r="H124" s="2" t="n">
        <v>42</v>
      </c>
      <c r="I124" s="2" t="s">
        <v>506</v>
      </c>
      <c r="J124" s="4" t="n">
        <v>0</v>
      </c>
      <c r="K124" s="2" t="s">
        <v>427</v>
      </c>
      <c r="L124" s="2" t="s">
        <v>427</v>
      </c>
      <c r="M124" s="2" t="s">
        <v>433</v>
      </c>
      <c r="N124" s="2" t="n">
        <v>2</v>
      </c>
      <c r="O124" s="2" t="n">
        <v>0</v>
      </c>
    </row>
    <row r="125" customFormat="false" ht="15.75" hidden="false" customHeight="false" outlineLevel="0" collapsed="false">
      <c r="A125" s="2" t="n">
        <v>33</v>
      </c>
      <c r="B125" s="2" t="s">
        <v>333</v>
      </c>
      <c r="C125" s="2" t="n">
        <v>1946</v>
      </c>
      <c r="D125" s="2" t="n">
        <v>1952</v>
      </c>
      <c r="E125" s="2" t="n">
        <v>7</v>
      </c>
      <c r="F125" s="2" t="n">
        <v>85</v>
      </c>
      <c r="G125" s="2" t="n">
        <v>14</v>
      </c>
      <c r="H125" s="2" t="n">
        <v>14.16</v>
      </c>
      <c r="I125" s="2" t="s">
        <v>426</v>
      </c>
      <c r="J125" s="2" t="n">
        <v>12</v>
      </c>
      <c r="K125" s="2" t="s">
        <v>512</v>
      </c>
      <c r="L125" s="2" t="n">
        <v>59.75</v>
      </c>
      <c r="M125" s="2" t="s">
        <v>455</v>
      </c>
      <c r="N125" s="2" t="n">
        <v>0</v>
      </c>
      <c r="O125" s="2" t="n">
        <v>0</v>
      </c>
    </row>
    <row r="126" customFormat="false" ht="15.75" hidden="false" customHeight="false" outlineLevel="0" collapsed="false">
      <c r="A126" s="2" t="n">
        <v>226</v>
      </c>
      <c r="B126" s="2" t="s">
        <v>155</v>
      </c>
      <c r="C126" s="2" t="n">
        <v>2000</v>
      </c>
      <c r="D126" s="2" t="n">
        <v>2004</v>
      </c>
      <c r="E126" s="2" t="n">
        <v>8</v>
      </c>
      <c r="F126" s="2" t="n">
        <v>88</v>
      </c>
      <c r="G126" s="2" t="n">
        <v>43</v>
      </c>
      <c r="H126" s="2" t="n">
        <v>9.77</v>
      </c>
      <c r="I126" s="2" t="s">
        <v>426</v>
      </c>
      <c r="J126" s="2" t="n">
        <v>24</v>
      </c>
      <c r="K126" s="2" t="s">
        <v>513</v>
      </c>
      <c r="L126" s="2" t="n">
        <v>34.16</v>
      </c>
      <c r="M126" s="2" t="s">
        <v>426</v>
      </c>
      <c r="N126" s="2" t="n">
        <v>2</v>
      </c>
      <c r="O126" s="2" t="n">
        <v>0</v>
      </c>
    </row>
    <row r="127" customFormat="false" ht="15.75" hidden="false" customHeight="false" outlineLevel="0" collapsed="false">
      <c r="A127" s="2" t="n">
        <v>261</v>
      </c>
      <c r="B127" s="2" t="s">
        <v>123</v>
      </c>
      <c r="C127" s="2" t="n">
        <v>2009</v>
      </c>
      <c r="D127" s="2" t="n">
        <v>2013</v>
      </c>
      <c r="E127" s="2" t="n">
        <v>24</v>
      </c>
      <c r="F127" s="2" t="n">
        <v>89</v>
      </c>
      <c r="G127" s="2" t="s">
        <v>514</v>
      </c>
      <c r="H127" s="2" t="n">
        <v>17.8</v>
      </c>
      <c r="I127" s="2" t="s">
        <v>426</v>
      </c>
      <c r="J127" s="2" t="n">
        <v>113</v>
      </c>
      <c r="K127" s="2" t="s">
        <v>515</v>
      </c>
      <c r="L127" s="2" t="n">
        <v>30.27</v>
      </c>
      <c r="M127" s="2" t="n">
        <v>44378</v>
      </c>
      <c r="N127" s="2" t="n">
        <v>10</v>
      </c>
      <c r="O127" s="2" t="n">
        <v>0</v>
      </c>
    </row>
    <row r="128" customFormat="false" ht="15.75" hidden="false" customHeight="false" outlineLevel="0" collapsed="false">
      <c r="A128" s="2" t="n">
        <v>38</v>
      </c>
      <c r="B128" s="2" t="s">
        <v>316</v>
      </c>
      <c r="C128" s="2" t="n">
        <v>1947</v>
      </c>
      <c r="D128" s="2" t="n">
        <v>1952</v>
      </c>
      <c r="E128" s="2" t="n">
        <v>5</v>
      </c>
      <c r="F128" s="2" t="n">
        <v>89</v>
      </c>
      <c r="G128" s="2" t="n">
        <v>44</v>
      </c>
      <c r="H128" s="2" t="n">
        <v>8.9</v>
      </c>
      <c r="I128" s="2" t="s">
        <v>426</v>
      </c>
      <c r="J128" s="4" t="n">
        <v>0</v>
      </c>
      <c r="K128" s="2" t="s">
        <v>427</v>
      </c>
      <c r="L128" s="2" t="s">
        <v>427</v>
      </c>
      <c r="M128" s="2" t="s">
        <v>433</v>
      </c>
      <c r="N128" s="2" t="n">
        <v>1</v>
      </c>
      <c r="O128" s="2" t="n">
        <v>0</v>
      </c>
    </row>
    <row r="129" customFormat="false" ht="15.75" hidden="false" customHeight="false" outlineLevel="0" collapsed="false">
      <c r="A129" s="2" t="n">
        <v>121</v>
      </c>
      <c r="B129" s="2" t="s">
        <v>374</v>
      </c>
      <c r="C129" s="2" t="n">
        <v>1969</v>
      </c>
      <c r="D129" s="2" t="n">
        <v>1969</v>
      </c>
      <c r="E129" s="2" t="n">
        <v>4</v>
      </c>
      <c r="F129" s="2" t="n">
        <v>91</v>
      </c>
      <c r="G129" s="2" t="n">
        <v>48</v>
      </c>
      <c r="H129" s="2" t="n">
        <v>13</v>
      </c>
      <c r="I129" s="2" t="s">
        <v>426</v>
      </c>
      <c r="J129" s="4" t="n">
        <v>0</v>
      </c>
      <c r="K129" s="2" t="s">
        <v>427</v>
      </c>
      <c r="L129" s="2" t="s">
        <v>427</v>
      </c>
      <c r="M129" s="2" t="s">
        <v>433</v>
      </c>
      <c r="N129" s="2" t="n">
        <v>0</v>
      </c>
      <c r="O129" s="2" t="n">
        <v>0</v>
      </c>
    </row>
    <row r="130" customFormat="false" ht="15.75" hidden="false" customHeight="false" outlineLevel="0" collapsed="false">
      <c r="A130" s="2" t="n">
        <v>97</v>
      </c>
      <c r="B130" s="2" t="s">
        <v>283</v>
      </c>
      <c r="C130" s="2" t="n">
        <v>1960</v>
      </c>
      <c r="D130" s="2" t="n">
        <v>1961</v>
      </c>
      <c r="E130" s="2" t="n">
        <v>4</v>
      </c>
      <c r="F130" s="2" t="n">
        <v>92</v>
      </c>
      <c r="G130" s="2" t="n">
        <v>35</v>
      </c>
      <c r="H130" s="2" t="n">
        <v>15.33</v>
      </c>
      <c r="I130" s="2" t="s">
        <v>426</v>
      </c>
      <c r="J130" s="2" t="n">
        <v>0</v>
      </c>
      <c r="K130" s="2" t="s">
        <v>427</v>
      </c>
      <c r="L130" s="2" t="s">
        <v>427</v>
      </c>
      <c r="M130" s="2" t="s">
        <v>426</v>
      </c>
      <c r="N130" s="2" t="n">
        <v>2</v>
      </c>
      <c r="O130" s="2" t="n">
        <v>0</v>
      </c>
    </row>
    <row r="131" customFormat="false" ht="15.75" hidden="false" customHeight="false" outlineLevel="0" collapsed="false">
      <c r="A131" s="2" t="n">
        <v>237</v>
      </c>
      <c r="B131" s="2" t="s">
        <v>119</v>
      </c>
      <c r="C131" s="2" t="n">
        <v>2001</v>
      </c>
      <c r="D131" s="2" t="n">
        <v>2001</v>
      </c>
      <c r="E131" s="2" t="n">
        <v>4</v>
      </c>
      <c r="F131" s="2" t="n">
        <v>94</v>
      </c>
      <c r="G131" s="2" t="n">
        <v>38</v>
      </c>
      <c r="H131" s="2" t="n">
        <v>15.66</v>
      </c>
      <c r="I131" s="2" t="s">
        <v>426</v>
      </c>
      <c r="J131" s="2" t="n">
        <v>0</v>
      </c>
      <c r="K131" s="2" t="s">
        <v>427</v>
      </c>
      <c r="L131" s="2" t="s">
        <v>427</v>
      </c>
      <c r="M131" s="2" t="s">
        <v>426</v>
      </c>
      <c r="N131" s="2" t="n">
        <v>6</v>
      </c>
      <c r="O131" s="2" t="n">
        <v>0</v>
      </c>
    </row>
    <row r="132" customFormat="false" ht="15.75" hidden="false" customHeight="false" outlineLevel="0" collapsed="false">
      <c r="A132" s="2" t="n">
        <v>190</v>
      </c>
      <c r="B132" s="2" t="s">
        <v>235</v>
      </c>
      <c r="C132" s="2" t="n">
        <v>1990</v>
      </c>
      <c r="D132" s="2" t="n">
        <v>1990</v>
      </c>
      <c r="E132" s="2" t="n">
        <v>4</v>
      </c>
      <c r="F132" s="2" t="n">
        <v>94</v>
      </c>
      <c r="G132" s="2" t="n">
        <v>53</v>
      </c>
      <c r="H132" s="2" t="n">
        <v>23.5</v>
      </c>
      <c r="I132" s="2" t="s">
        <v>506</v>
      </c>
      <c r="J132" s="2" t="n">
        <v>10</v>
      </c>
      <c r="K132" s="2" t="s">
        <v>516</v>
      </c>
      <c r="L132" s="2" t="n">
        <v>50.4</v>
      </c>
      <c r="M132" s="2" t="s">
        <v>426</v>
      </c>
      <c r="N132" s="2" t="n">
        <v>1</v>
      </c>
      <c r="O132" s="2" t="n">
        <v>0</v>
      </c>
    </row>
    <row r="133" customFormat="false" ht="15.75" hidden="false" customHeight="false" outlineLevel="0" collapsed="false">
      <c r="A133" s="2" t="n">
        <v>201</v>
      </c>
      <c r="B133" s="2" t="s">
        <v>264</v>
      </c>
      <c r="C133" s="2" t="n">
        <v>1994</v>
      </c>
      <c r="D133" s="2" t="n">
        <v>1996</v>
      </c>
      <c r="E133" s="2" t="n">
        <v>4</v>
      </c>
      <c r="F133" s="2" t="n">
        <v>97</v>
      </c>
      <c r="G133" s="2" t="n">
        <v>42</v>
      </c>
      <c r="H133" s="2" t="n">
        <v>19.4</v>
      </c>
      <c r="I133" s="2" t="s">
        <v>426</v>
      </c>
      <c r="J133" s="2" t="n">
        <v>6</v>
      </c>
      <c r="K133" s="2" t="n">
        <v>44246</v>
      </c>
      <c r="L133" s="2" t="n">
        <v>42.5</v>
      </c>
      <c r="M133" s="2" t="s">
        <v>426</v>
      </c>
      <c r="N133" s="2" t="n">
        <v>1</v>
      </c>
      <c r="O133" s="2" t="n">
        <v>0</v>
      </c>
    </row>
    <row r="134" customFormat="false" ht="15.75" hidden="false" customHeight="false" outlineLevel="0" collapsed="false">
      <c r="A134" s="2" t="n">
        <v>197</v>
      </c>
      <c r="B134" s="2" t="s">
        <v>104</v>
      </c>
      <c r="C134" s="2" t="n">
        <v>1993</v>
      </c>
      <c r="D134" s="2" t="n">
        <v>1998</v>
      </c>
      <c r="E134" s="2" t="n">
        <v>21</v>
      </c>
      <c r="F134" s="2" t="n">
        <v>98</v>
      </c>
      <c r="G134" s="2" t="n">
        <v>23</v>
      </c>
      <c r="H134" s="2" t="n">
        <v>7</v>
      </c>
      <c r="I134" s="2" t="s">
        <v>426</v>
      </c>
      <c r="J134" s="2" t="n">
        <v>47</v>
      </c>
      <c r="K134" s="2" t="s">
        <v>517</v>
      </c>
      <c r="L134" s="2" t="n">
        <v>39.51</v>
      </c>
      <c r="M134" s="2" t="s">
        <v>426</v>
      </c>
      <c r="N134" s="2" t="n">
        <v>12</v>
      </c>
      <c r="O134" s="2" t="n">
        <v>0</v>
      </c>
    </row>
    <row r="135" customFormat="false" ht="15.75" hidden="false" customHeight="false" outlineLevel="0" collapsed="false">
      <c r="A135" s="2" t="n">
        <v>161</v>
      </c>
      <c r="B135" s="2" t="s">
        <v>89</v>
      </c>
      <c r="C135" s="2" t="n">
        <v>1982</v>
      </c>
      <c r="D135" s="2" t="n">
        <v>1993</v>
      </c>
      <c r="E135" s="2" t="n">
        <v>35</v>
      </c>
      <c r="F135" s="2" t="n">
        <v>99</v>
      </c>
      <c r="G135" s="2" t="n">
        <v>15</v>
      </c>
      <c r="H135" s="2" t="n">
        <v>3.8</v>
      </c>
      <c r="I135" s="2" t="s">
        <v>426</v>
      </c>
      <c r="J135" s="2" t="n">
        <v>88</v>
      </c>
      <c r="K135" s="2" t="n">
        <v>44404</v>
      </c>
      <c r="L135" s="2" t="n">
        <v>37.36</v>
      </c>
      <c r="M135" s="2" t="n">
        <v>44257</v>
      </c>
      <c r="N135" s="2" t="n">
        <v>9</v>
      </c>
      <c r="O135" s="2" t="n">
        <v>0</v>
      </c>
    </row>
    <row r="136" customFormat="false" ht="15.75" hidden="false" customHeight="false" outlineLevel="0" collapsed="false">
      <c r="A136" s="2" t="n">
        <v>177</v>
      </c>
      <c r="B136" s="2" t="s">
        <v>136</v>
      </c>
      <c r="C136" s="2" t="n">
        <v>1986</v>
      </c>
      <c r="D136" s="2" t="n">
        <v>1987</v>
      </c>
      <c r="E136" s="2" t="n">
        <v>4</v>
      </c>
      <c r="F136" s="2" t="n">
        <v>102</v>
      </c>
      <c r="G136" s="2" t="n">
        <v>53</v>
      </c>
      <c r="H136" s="2" t="n">
        <v>20.4</v>
      </c>
      <c r="I136" s="2" t="s">
        <v>506</v>
      </c>
      <c r="J136" s="4" t="n">
        <v>0</v>
      </c>
      <c r="K136" s="2" t="s">
        <v>427</v>
      </c>
      <c r="L136" s="2" t="s">
        <v>427</v>
      </c>
      <c r="M136" s="2" t="s">
        <v>433</v>
      </c>
      <c r="N136" s="2" t="n">
        <v>5</v>
      </c>
      <c r="O136" s="2" t="n">
        <v>0</v>
      </c>
    </row>
    <row r="137" customFormat="false" ht="15.75" hidden="false" customHeight="false" outlineLevel="0" collapsed="false">
      <c r="A137" s="2" t="n">
        <v>171</v>
      </c>
      <c r="B137" s="2" t="s">
        <v>254</v>
      </c>
      <c r="C137" s="2" t="n">
        <v>1985</v>
      </c>
      <c r="D137" s="2" t="n">
        <v>1985</v>
      </c>
      <c r="E137" s="2" t="n">
        <v>2</v>
      </c>
      <c r="F137" s="2" t="n">
        <v>105</v>
      </c>
      <c r="G137" s="2" t="n">
        <v>61</v>
      </c>
      <c r="H137" s="2" t="n">
        <v>26.25</v>
      </c>
      <c r="I137" s="2" t="s">
        <v>506</v>
      </c>
      <c r="J137" s="4" t="n">
        <v>0</v>
      </c>
      <c r="K137" s="2" t="s">
        <v>427</v>
      </c>
      <c r="L137" s="2" t="s">
        <v>427</v>
      </c>
      <c r="M137" s="2" t="s">
        <v>433</v>
      </c>
      <c r="N137" s="2" t="n">
        <v>1</v>
      </c>
      <c r="O137" s="2" t="n">
        <v>0</v>
      </c>
    </row>
    <row r="138" customFormat="false" ht="15.75" hidden="false" customHeight="false" outlineLevel="0" collapsed="false">
      <c r="A138" s="2" t="n">
        <v>222</v>
      </c>
      <c r="B138" s="2" t="s">
        <v>139</v>
      </c>
      <c r="C138" s="2" t="n">
        <v>1999</v>
      </c>
      <c r="D138" s="2" t="n">
        <v>2000</v>
      </c>
      <c r="E138" s="2" t="n">
        <v>6</v>
      </c>
      <c r="F138" s="2" t="n">
        <v>106</v>
      </c>
      <c r="G138" s="2" t="n">
        <v>19</v>
      </c>
      <c r="H138" s="2" t="n">
        <v>11.77</v>
      </c>
      <c r="I138" s="2" t="s">
        <v>426</v>
      </c>
      <c r="J138" s="4" t="n">
        <v>0</v>
      </c>
      <c r="K138" s="2" t="s">
        <v>427</v>
      </c>
      <c r="L138" s="2" t="s">
        <v>427</v>
      </c>
      <c r="M138" s="2" t="s">
        <v>433</v>
      </c>
      <c r="N138" s="2" t="n">
        <v>15</v>
      </c>
      <c r="O138" s="2" t="n">
        <v>0</v>
      </c>
    </row>
    <row r="139" customFormat="false" ht="15.75" hidden="false" customHeight="false" outlineLevel="0" collapsed="false">
      <c r="A139" s="2" t="n">
        <v>5</v>
      </c>
      <c r="B139" s="2" t="s">
        <v>357</v>
      </c>
      <c r="C139" s="2" t="n">
        <v>1932</v>
      </c>
      <c r="D139" s="2" t="n">
        <v>1934</v>
      </c>
      <c r="E139" s="2" t="n">
        <v>3</v>
      </c>
      <c r="F139" s="2" t="n">
        <v>108</v>
      </c>
      <c r="G139" s="2" t="n">
        <v>43</v>
      </c>
      <c r="H139" s="2" t="n">
        <v>27</v>
      </c>
      <c r="I139" s="2" t="s">
        <v>426</v>
      </c>
      <c r="J139" s="2" t="n">
        <v>2</v>
      </c>
      <c r="K139" s="2" t="n">
        <v>44200</v>
      </c>
      <c r="L139" s="2" t="n">
        <v>34</v>
      </c>
      <c r="M139" s="2" t="s">
        <v>426</v>
      </c>
      <c r="N139" s="2" t="n">
        <v>0</v>
      </c>
      <c r="O139" s="2" t="n">
        <v>0</v>
      </c>
    </row>
    <row r="140" customFormat="false" ht="15.75" hidden="false" customHeight="false" outlineLevel="0" collapsed="false">
      <c r="A140" s="2" t="n">
        <v>140</v>
      </c>
      <c r="B140" s="2" t="s">
        <v>163</v>
      </c>
      <c r="C140" s="2" t="n">
        <v>1977</v>
      </c>
      <c r="D140" s="2" t="n">
        <v>1979</v>
      </c>
      <c r="E140" s="2" t="n">
        <v>4</v>
      </c>
      <c r="F140" s="2" t="n">
        <v>109</v>
      </c>
      <c r="G140" s="2" t="s">
        <v>518</v>
      </c>
      <c r="H140" s="2" t="n">
        <v>18.16</v>
      </c>
      <c r="I140" s="2" t="s">
        <v>426</v>
      </c>
      <c r="J140" s="2" t="n">
        <v>0</v>
      </c>
      <c r="K140" s="2" t="s">
        <v>427</v>
      </c>
      <c r="L140" s="2" t="s">
        <v>427</v>
      </c>
      <c r="M140" s="2" t="s">
        <v>426</v>
      </c>
      <c r="N140" s="2" t="n">
        <v>11</v>
      </c>
      <c r="O140" s="2" t="n">
        <v>0</v>
      </c>
    </row>
    <row r="141" customFormat="false" ht="15.75" hidden="false" customHeight="false" outlineLevel="0" collapsed="false">
      <c r="A141" s="2" t="n">
        <v>133</v>
      </c>
      <c r="B141" s="2" t="s">
        <v>373</v>
      </c>
      <c r="C141" s="2" t="n">
        <v>1974</v>
      </c>
      <c r="D141" s="2" t="n">
        <v>1974</v>
      </c>
      <c r="E141" s="2" t="n">
        <v>2</v>
      </c>
      <c r="F141" s="2" t="n">
        <v>111</v>
      </c>
      <c r="G141" s="2" t="n">
        <v>65</v>
      </c>
      <c r="H141" s="2" t="n">
        <v>27.75</v>
      </c>
      <c r="I141" s="2" t="s">
        <v>506</v>
      </c>
      <c r="J141" s="4" t="n">
        <v>0</v>
      </c>
      <c r="K141" s="2" t="s">
        <v>427</v>
      </c>
      <c r="L141" s="2" t="s">
        <v>427</v>
      </c>
      <c r="M141" s="2" t="s">
        <v>433</v>
      </c>
      <c r="N141" s="2" t="n">
        <v>0</v>
      </c>
      <c r="O141" s="2" t="n">
        <v>0</v>
      </c>
    </row>
    <row r="142" customFormat="false" ht="15.75" hidden="false" customHeight="false" outlineLevel="0" collapsed="false">
      <c r="A142" s="2" t="n">
        <v>252</v>
      </c>
      <c r="B142" s="2" t="s">
        <v>108</v>
      </c>
      <c r="C142" s="2" t="n">
        <v>2006</v>
      </c>
      <c r="D142" s="2" t="n">
        <v>2011</v>
      </c>
      <c r="E142" s="2" t="n">
        <v>14</v>
      </c>
      <c r="F142" s="2" t="n">
        <v>116</v>
      </c>
      <c r="G142" s="2" t="n">
        <v>30</v>
      </c>
      <c r="H142" s="2" t="n">
        <v>7.25</v>
      </c>
      <c r="I142" s="2" t="s">
        <v>426</v>
      </c>
      <c r="J142" s="2" t="n">
        <v>40</v>
      </c>
      <c r="K142" s="2" t="s">
        <v>519</v>
      </c>
      <c r="L142" s="2" t="n">
        <v>42.05</v>
      </c>
      <c r="M142" s="2" t="s">
        <v>455</v>
      </c>
      <c r="N142" s="2" t="n">
        <v>6</v>
      </c>
      <c r="O142" s="2" t="n">
        <v>0</v>
      </c>
    </row>
    <row r="143" customFormat="false" ht="15.75" hidden="false" customHeight="false" outlineLevel="0" collapsed="false">
      <c r="A143" s="2" t="n">
        <v>264</v>
      </c>
      <c r="B143" s="2" t="s">
        <v>294</v>
      </c>
      <c r="C143" s="2" t="n">
        <v>2010</v>
      </c>
      <c r="D143" s="2" t="n">
        <v>2011</v>
      </c>
      <c r="E143" s="2" t="n">
        <v>4</v>
      </c>
      <c r="F143" s="2" t="n">
        <v>120</v>
      </c>
      <c r="G143" s="2" t="n">
        <v>46</v>
      </c>
      <c r="H143" s="2" t="n">
        <v>24</v>
      </c>
      <c r="I143" s="2" t="s">
        <v>520</v>
      </c>
      <c r="J143" s="2" t="n">
        <v>9</v>
      </c>
      <c r="K143" s="2" t="s">
        <v>521</v>
      </c>
      <c r="L143" s="2" t="n">
        <v>50.66</v>
      </c>
      <c r="M143" s="2" t="s">
        <v>426</v>
      </c>
      <c r="N143" s="2" t="n">
        <v>0</v>
      </c>
      <c r="O143" s="2" t="n">
        <v>0</v>
      </c>
    </row>
    <row r="144" customFormat="false" ht="15.75" hidden="false" customHeight="false" outlineLevel="0" collapsed="false">
      <c r="A144" s="2" t="n">
        <v>69</v>
      </c>
      <c r="B144" s="2" t="s">
        <v>201</v>
      </c>
      <c r="C144" s="2" t="n">
        <v>1953</v>
      </c>
      <c r="D144" s="2" t="n">
        <v>1955</v>
      </c>
      <c r="E144" s="2" t="n">
        <v>6</v>
      </c>
      <c r="F144" s="2" t="n">
        <v>129</v>
      </c>
      <c r="G144" s="2" t="s">
        <v>522</v>
      </c>
      <c r="H144" s="2" t="n">
        <v>21.5</v>
      </c>
      <c r="I144" s="2" t="s">
        <v>506</v>
      </c>
      <c r="J144" s="2" t="n">
        <v>0</v>
      </c>
      <c r="K144" s="2" t="s">
        <v>427</v>
      </c>
      <c r="L144" s="2" t="s">
        <v>427</v>
      </c>
      <c r="M144" s="2" t="s">
        <v>426</v>
      </c>
      <c r="N144" s="2" t="n">
        <v>6</v>
      </c>
      <c r="O144" s="2" t="n">
        <v>0</v>
      </c>
    </row>
    <row r="145" customFormat="false" ht="15.75" hidden="false" customHeight="false" outlineLevel="0" collapsed="false">
      <c r="A145" s="2" t="n">
        <v>146</v>
      </c>
      <c r="B145" s="2" t="s">
        <v>149</v>
      </c>
      <c r="C145" s="2" t="n">
        <v>1979</v>
      </c>
      <c r="D145" s="2" t="n">
        <v>1983</v>
      </c>
      <c r="E145" s="2" t="n">
        <v>33</v>
      </c>
      <c r="F145" s="2" t="n">
        <v>129</v>
      </c>
      <c r="G145" s="2" t="n">
        <v>20</v>
      </c>
      <c r="H145" s="2" t="n">
        <v>4.6</v>
      </c>
      <c r="I145" s="2" t="s">
        <v>426</v>
      </c>
      <c r="J145" s="2" t="n">
        <v>114</v>
      </c>
      <c r="K145" s="2" t="s">
        <v>523</v>
      </c>
      <c r="L145" s="2" t="n">
        <v>30.71</v>
      </c>
      <c r="M145" s="2" t="s">
        <v>524</v>
      </c>
      <c r="N145" s="2" t="n">
        <v>10</v>
      </c>
      <c r="O145" s="2" t="n">
        <v>0</v>
      </c>
    </row>
    <row r="146" customFormat="false" ht="15.75" hidden="false" customHeight="false" outlineLevel="0" collapsed="false">
      <c r="A146" s="2" t="n">
        <v>164</v>
      </c>
      <c r="B146" s="2" t="s">
        <v>132</v>
      </c>
      <c r="C146" s="2" t="n">
        <v>1983</v>
      </c>
      <c r="D146" s="2" t="n">
        <v>1986</v>
      </c>
      <c r="E146" s="2" t="n">
        <v>9</v>
      </c>
      <c r="F146" s="2" t="n">
        <v>130</v>
      </c>
      <c r="G146" s="2" t="n">
        <v>25</v>
      </c>
      <c r="H146" s="2" t="n">
        <v>16.25</v>
      </c>
      <c r="I146" s="2" t="s">
        <v>426</v>
      </c>
      <c r="J146" s="2" t="n">
        <v>26</v>
      </c>
      <c r="K146" s="2" t="s">
        <v>525</v>
      </c>
      <c r="L146" s="2" t="n">
        <v>44.03</v>
      </c>
      <c r="M146" s="2" t="n">
        <v>44256</v>
      </c>
      <c r="N146" s="2" t="n">
        <v>9</v>
      </c>
      <c r="O146" s="2" t="n">
        <v>0</v>
      </c>
    </row>
    <row r="147" customFormat="false" ht="15.75" hidden="false" customHeight="false" outlineLevel="0" collapsed="false">
      <c r="A147" s="2" t="n">
        <v>205</v>
      </c>
      <c r="B147" s="2" t="s">
        <v>135</v>
      </c>
      <c r="C147" s="2" t="n">
        <v>1996</v>
      </c>
      <c r="D147" s="2" t="n">
        <v>1997</v>
      </c>
      <c r="E147" s="2" t="n">
        <v>6</v>
      </c>
      <c r="F147" s="2" t="n">
        <v>131</v>
      </c>
      <c r="G147" s="2" t="n">
        <v>44</v>
      </c>
      <c r="H147" s="2" t="n">
        <v>13.1</v>
      </c>
      <c r="I147" s="2" t="s">
        <v>426</v>
      </c>
      <c r="J147" s="4" t="n">
        <v>0</v>
      </c>
      <c r="K147" s="2" t="s">
        <v>427</v>
      </c>
      <c r="L147" s="2" t="s">
        <v>427</v>
      </c>
      <c r="M147" s="2" t="s">
        <v>433</v>
      </c>
      <c r="N147" s="2" t="n">
        <v>12</v>
      </c>
      <c r="O147" s="2" t="n">
        <v>0</v>
      </c>
    </row>
    <row r="148" customFormat="false" ht="15.75" hidden="false" customHeight="false" outlineLevel="0" collapsed="false">
      <c r="A148" s="2" t="n">
        <v>150</v>
      </c>
      <c r="B148" s="2" t="s">
        <v>167</v>
      </c>
      <c r="C148" s="2" t="n">
        <v>1981</v>
      </c>
      <c r="D148" s="2" t="n">
        <v>1983</v>
      </c>
      <c r="E148" s="2" t="n">
        <v>7</v>
      </c>
      <c r="F148" s="2" t="n">
        <v>135</v>
      </c>
      <c r="G148" s="2" t="n">
        <v>24</v>
      </c>
      <c r="H148" s="2" t="n">
        <v>11.25</v>
      </c>
      <c r="I148" s="2" t="s">
        <v>426</v>
      </c>
      <c r="J148" s="2" t="n">
        <v>3</v>
      </c>
      <c r="K148" s="2" t="s">
        <v>526</v>
      </c>
      <c r="L148" s="2" t="n">
        <v>124.33</v>
      </c>
      <c r="M148" s="2" t="s">
        <v>426</v>
      </c>
      <c r="N148" s="2" t="n">
        <v>3</v>
      </c>
      <c r="O148" s="2" t="n">
        <v>0</v>
      </c>
    </row>
    <row r="149" customFormat="false" ht="15.75" hidden="false" customHeight="false" outlineLevel="0" collapsed="false">
      <c r="A149" s="2" t="n">
        <v>88</v>
      </c>
      <c r="B149" s="2" t="s">
        <v>214</v>
      </c>
      <c r="C149" s="2" t="n">
        <v>1959</v>
      </c>
      <c r="D149" s="2" t="n">
        <v>1961</v>
      </c>
      <c r="E149" s="2" t="n">
        <v>11</v>
      </c>
      <c r="F149" s="2" t="n">
        <v>136</v>
      </c>
      <c r="G149" s="2" t="n">
        <v>27</v>
      </c>
      <c r="H149" s="2" t="n">
        <v>10.46</v>
      </c>
      <c r="I149" s="2" t="s">
        <v>426</v>
      </c>
      <c r="J149" s="2" t="n">
        <v>26</v>
      </c>
      <c r="K149" s="2" t="s">
        <v>527</v>
      </c>
      <c r="L149" s="2" t="n">
        <v>40.5</v>
      </c>
      <c r="M149" s="2" t="s">
        <v>496</v>
      </c>
      <c r="N149" s="2" t="n">
        <v>4</v>
      </c>
      <c r="O149" s="2" t="n">
        <v>0</v>
      </c>
    </row>
    <row r="150" customFormat="false" ht="15.75" hidden="false" customHeight="false" outlineLevel="0" collapsed="false">
      <c r="A150" s="2" t="n">
        <v>236</v>
      </c>
      <c r="B150" s="2" t="s">
        <v>82</v>
      </c>
      <c r="C150" s="2" t="n">
        <v>2001</v>
      </c>
      <c r="D150" s="2" t="n">
        <v>2001</v>
      </c>
      <c r="E150" s="2" t="n">
        <v>6</v>
      </c>
      <c r="F150" s="2" t="n">
        <v>141</v>
      </c>
      <c r="G150" s="2" t="n">
        <v>47</v>
      </c>
      <c r="H150" s="2" t="n">
        <v>15.66</v>
      </c>
      <c r="I150" s="2" t="s">
        <v>426</v>
      </c>
      <c r="J150" s="4" t="n">
        <v>0</v>
      </c>
      <c r="K150" s="2" t="s">
        <v>427</v>
      </c>
      <c r="L150" s="2" t="s">
        <v>427</v>
      </c>
      <c r="M150" s="2" t="s">
        <v>433</v>
      </c>
      <c r="N150" s="2" t="n">
        <v>12</v>
      </c>
      <c r="O150" s="2" t="n">
        <v>2</v>
      </c>
    </row>
    <row r="151" customFormat="false" ht="15.75" hidden="false" customHeight="false" outlineLevel="0" collapsed="false">
      <c r="A151" s="2" t="n">
        <v>132</v>
      </c>
      <c r="B151" s="2" t="s">
        <v>369</v>
      </c>
      <c r="C151" s="2" t="n">
        <v>1974</v>
      </c>
      <c r="D151" s="2" t="n">
        <v>1975</v>
      </c>
      <c r="E151" s="2" t="n">
        <v>3</v>
      </c>
      <c r="F151" s="2" t="n">
        <v>141</v>
      </c>
      <c r="G151" s="2" t="n">
        <v>77</v>
      </c>
      <c r="H151" s="2" t="n">
        <v>23.5</v>
      </c>
      <c r="I151" s="2" t="s">
        <v>506</v>
      </c>
      <c r="J151" s="4" t="n">
        <v>0</v>
      </c>
      <c r="K151" s="2" t="s">
        <v>427</v>
      </c>
      <c r="L151" s="2" t="s">
        <v>427</v>
      </c>
      <c r="M151" s="2" t="s">
        <v>433</v>
      </c>
      <c r="N151" s="2" t="n">
        <v>0</v>
      </c>
      <c r="O151" s="2" t="n">
        <v>0</v>
      </c>
    </row>
    <row r="152" customFormat="false" ht="15.75" hidden="false" customHeight="false" outlineLevel="0" collapsed="false">
      <c r="A152" s="2" t="n">
        <v>20</v>
      </c>
      <c r="B152" s="2" t="s">
        <v>247</v>
      </c>
      <c r="C152" s="2" t="n">
        <v>1934</v>
      </c>
      <c r="D152" s="2" t="n">
        <v>1952</v>
      </c>
      <c r="E152" s="2" t="n">
        <v>11</v>
      </c>
      <c r="F152" s="2" t="n">
        <v>147</v>
      </c>
      <c r="G152" s="2" t="n">
        <v>36</v>
      </c>
      <c r="H152" s="2" t="n">
        <v>9.18</v>
      </c>
      <c r="I152" s="2" t="s">
        <v>426</v>
      </c>
      <c r="J152" s="2" t="n">
        <v>2</v>
      </c>
      <c r="K152" s="2" t="n">
        <v>44215</v>
      </c>
      <c r="L152" s="2" t="n">
        <v>179.5</v>
      </c>
      <c r="M152" s="2" t="s">
        <v>426</v>
      </c>
      <c r="N152" s="2" t="n">
        <v>3</v>
      </c>
      <c r="O152" s="2" t="n">
        <v>0</v>
      </c>
    </row>
    <row r="153" customFormat="false" ht="15.75" hidden="false" customHeight="false" outlineLevel="0" collapsed="false">
      <c r="A153" s="2" t="s">
        <v>528</v>
      </c>
      <c r="B153" s="2" t="s">
        <v>145</v>
      </c>
      <c r="C153" s="2" t="n">
        <v>2011</v>
      </c>
      <c r="D153" s="2" t="n">
        <v>2011</v>
      </c>
      <c r="E153" s="2" t="n">
        <v>6</v>
      </c>
      <c r="F153" s="2" t="n">
        <v>149</v>
      </c>
      <c r="G153" s="2" t="n">
        <v>40</v>
      </c>
      <c r="H153" s="2" t="n">
        <v>14.9</v>
      </c>
      <c r="I153" s="2" t="s">
        <v>426</v>
      </c>
      <c r="J153" s="2" t="n">
        <v>27</v>
      </c>
      <c r="K153" s="2" t="s">
        <v>529</v>
      </c>
      <c r="L153" s="2" t="n">
        <v>25.81</v>
      </c>
      <c r="M153" s="2" t="s">
        <v>455</v>
      </c>
      <c r="N153" s="2" t="n">
        <v>2</v>
      </c>
      <c r="O153" s="2" t="n">
        <v>0</v>
      </c>
    </row>
    <row r="154" customFormat="false" ht="15.75" hidden="false" customHeight="false" outlineLevel="0" collapsed="false">
      <c r="A154" s="2" t="n">
        <v>243</v>
      </c>
      <c r="B154" s="2" t="s">
        <v>107</v>
      </c>
      <c r="C154" s="2" t="n">
        <v>2002</v>
      </c>
      <c r="D154" s="2" t="n">
        <v>2002</v>
      </c>
      <c r="E154" s="2" t="n">
        <v>6</v>
      </c>
      <c r="F154" s="2" t="n">
        <v>163</v>
      </c>
      <c r="G154" s="2" t="s">
        <v>530</v>
      </c>
      <c r="H154" s="2" t="n">
        <v>18.11</v>
      </c>
      <c r="I154" s="2" t="s">
        <v>455</v>
      </c>
      <c r="J154" s="2" t="n">
        <v>0</v>
      </c>
      <c r="K154" s="2" t="s">
        <v>427</v>
      </c>
      <c r="L154" s="2" t="s">
        <v>427</v>
      </c>
      <c r="M154" s="2" t="s">
        <v>426</v>
      </c>
      <c r="N154" s="2" t="n">
        <v>11</v>
      </c>
      <c r="O154" s="2" t="n">
        <v>2</v>
      </c>
    </row>
    <row r="155" customFormat="false" ht="15.75" hidden="false" customHeight="false" outlineLevel="0" collapsed="false">
      <c r="A155" s="2" t="n">
        <v>71</v>
      </c>
      <c r="B155" s="2" t="s">
        <v>211</v>
      </c>
      <c r="C155" s="2" t="n">
        <v>1955</v>
      </c>
      <c r="D155" s="2" t="n">
        <v>1955</v>
      </c>
      <c r="E155" s="2" t="n">
        <v>5</v>
      </c>
      <c r="F155" s="2" t="n">
        <v>164</v>
      </c>
      <c r="G155" s="2" t="n">
        <v>33</v>
      </c>
      <c r="H155" s="2" t="n">
        <v>16.4</v>
      </c>
      <c r="I155" s="2" t="s">
        <v>426</v>
      </c>
      <c r="J155" s="4" t="n">
        <v>0</v>
      </c>
      <c r="K155" s="2" t="s">
        <v>427</v>
      </c>
      <c r="L155" s="2" t="s">
        <v>427</v>
      </c>
      <c r="M155" s="2" t="s">
        <v>433</v>
      </c>
      <c r="N155" s="2" t="n">
        <v>5</v>
      </c>
      <c r="O155" s="2" t="n">
        <v>0</v>
      </c>
    </row>
    <row r="156" customFormat="false" ht="15.75" hidden="false" customHeight="false" outlineLevel="0" collapsed="false">
      <c r="A156" s="2" t="n">
        <v>43</v>
      </c>
      <c r="B156" s="2" t="s">
        <v>118</v>
      </c>
      <c r="C156" s="2" t="n">
        <v>1948</v>
      </c>
      <c r="D156" s="2" t="n">
        <v>1952</v>
      </c>
      <c r="E156" s="2" t="n">
        <v>14</v>
      </c>
      <c r="F156" s="2" t="n">
        <v>165</v>
      </c>
      <c r="G156" s="2" t="n">
        <v>25</v>
      </c>
      <c r="H156" s="2" t="n">
        <v>11.78</v>
      </c>
      <c r="I156" s="2" t="s">
        <v>426</v>
      </c>
      <c r="J156" s="4" t="n">
        <v>0</v>
      </c>
      <c r="K156" s="2" t="s">
        <v>427</v>
      </c>
      <c r="L156" s="2" t="s">
        <v>427</v>
      </c>
      <c r="M156" s="2" t="s">
        <v>433</v>
      </c>
      <c r="N156" s="2" t="n">
        <v>20</v>
      </c>
      <c r="O156" s="2" t="n">
        <v>11</v>
      </c>
    </row>
    <row r="157" customFormat="false" ht="15.75" hidden="false" customHeight="false" outlineLevel="0" collapsed="false">
      <c r="A157" s="2" t="n">
        <v>27</v>
      </c>
      <c r="B157" s="4" t="s">
        <v>246</v>
      </c>
      <c r="C157" s="2" t="n">
        <v>1946</v>
      </c>
      <c r="D157" s="2" t="n">
        <v>1952</v>
      </c>
      <c r="E157" s="4" t="n">
        <v>8</v>
      </c>
      <c r="F157" s="2" t="n">
        <v>166</v>
      </c>
      <c r="G157" s="2" t="n">
        <v>34</v>
      </c>
      <c r="H157" s="2" t="n">
        <v>11.06</v>
      </c>
      <c r="I157" s="2" t="s">
        <v>426</v>
      </c>
      <c r="J157" s="2" t="n">
        <v>2</v>
      </c>
      <c r="K157" s="2" t="n">
        <v>44248</v>
      </c>
      <c r="L157" s="2" t="n">
        <v>12</v>
      </c>
      <c r="M157" s="2" t="s">
        <v>426</v>
      </c>
      <c r="N157" s="2" t="n">
        <v>3</v>
      </c>
      <c r="O157" s="2" t="n">
        <v>0</v>
      </c>
    </row>
    <row r="158" customFormat="false" ht="15.75" hidden="false" customHeight="false" outlineLevel="0" collapsed="false">
      <c r="A158" s="2" t="n">
        <v>106</v>
      </c>
      <c r="B158" s="2" t="s">
        <v>97</v>
      </c>
      <c r="C158" s="2" t="n">
        <v>1964</v>
      </c>
      <c r="D158" s="2" t="n">
        <v>1979</v>
      </c>
      <c r="E158" s="2" t="n">
        <v>58</v>
      </c>
      <c r="F158" s="2" t="n">
        <v>167</v>
      </c>
      <c r="G158" s="2" t="n">
        <v>22</v>
      </c>
      <c r="H158" s="2" t="n">
        <v>4.07</v>
      </c>
      <c r="I158" s="2" t="s">
        <v>426</v>
      </c>
      <c r="J158" s="2" t="n">
        <v>242</v>
      </c>
      <c r="K158" s="2" t="s">
        <v>531</v>
      </c>
      <c r="L158" s="2" t="n">
        <v>29.74</v>
      </c>
      <c r="M158" s="2" t="s">
        <v>532</v>
      </c>
      <c r="N158" s="2" t="n">
        <v>25</v>
      </c>
      <c r="O158" s="2" t="n">
        <v>0</v>
      </c>
    </row>
    <row r="159" customFormat="false" ht="15.75" hidden="false" customHeight="false" outlineLevel="0" collapsed="false">
      <c r="A159" s="2" t="n">
        <v>45</v>
      </c>
      <c r="B159" s="2" t="s">
        <v>371</v>
      </c>
      <c r="C159" s="2" t="n">
        <v>1948</v>
      </c>
      <c r="D159" s="2" t="n">
        <v>1949</v>
      </c>
      <c r="E159" s="2" t="n">
        <v>4</v>
      </c>
      <c r="F159" s="2" t="n">
        <v>169</v>
      </c>
      <c r="G159" s="2" t="n">
        <v>85</v>
      </c>
      <c r="H159" s="2" t="n">
        <v>21.12</v>
      </c>
      <c r="I159" s="2" t="s">
        <v>506</v>
      </c>
      <c r="J159" s="4" t="n">
        <v>0</v>
      </c>
      <c r="K159" s="2" t="s">
        <v>427</v>
      </c>
      <c r="L159" s="2" t="s">
        <v>427</v>
      </c>
      <c r="M159" s="2" t="s">
        <v>433</v>
      </c>
      <c r="N159" s="2" t="n">
        <v>0</v>
      </c>
      <c r="O159" s="2" t="n">
        <v>0</v>
      </c>
    </row>
    <row r="160" customFormat="false" ht="15.75" hidden="false" customHeight="false" outlineLevel="0" collapsed="false">
      <c r="A160" s="2" t="n">
        <v>25</v>
      </c>
      <c r="B160" s="2" t="s">
        <v>370</v>
      </c>
      <c r="C160" s="2" t="n">
        <v>1936</v>
      </c>
      <c r="D160" s="2" t="n">
        <v>1936</v>
      </c>
      <c r="E160" s="2" t="n">
        <v>2</v>
      </c>
      <c r="F160" s="2" t="n">
        <v>170</v>
      </c>
      <c r="G160" s="2" t="n">
        <v>60</v>
      </c>
      <c r="H160" s="2" t="n">
        <v>56.66</v>
      </c>
      <c r="I160" s="2" t="s">
        <v>506</v>
      </c>
      <c r="J160" s="4" t="n">
        <v>0</v>
      </c>
      <c r="K160" s="2" t="s">
        <v>427</v>
      </c>
      <c r="L160" s="2" t="s">
        <v>427</v>
      </c>
      <c r="M160" s="2" t="s">
        <v>433</v>
      </c>
      <c r="N160" s="2" t="n">
        <v>0</v>
      </c>
      <c r="O160" s="2" t="n">
        <v>0</v>
      </c>
    </row>
    <row r="161" customFormat="false" ht="15.75" hidden="false" customHeight="false" outlineLevel="0" collapsed="false">
      <c r="A161" s="2" t="n">
        <v>174</v>
      </c>
      <c r="B161" s="2" t="s">
        <v>86</v>
      </c>
      <c r="C161" s="2" t="n">
        <v>1986</v>
      </c>
      <c r="D161" s="2" t="n">
        <v>1992</v>
      </c>
      <c r="E161" s="2" t="n">
        <v>5</v>
      </c>
      <c r="F161" s="2" t="n">
        <v>171</v>
      </c>
      <c r="G161" s="2" t="n">
        <v>39</v>
      </c>
      <c r="H161" s="2" t="n">
        <v>24.42</v>
      </c>
      <c r="I161" s="2" t="s">
        <v>426</v>
      </c>
      <c r="J161" s="4" t="n">
        <v>0</v>
      </c>
      <c r="K161" s="2" t="s">
        <v>427</v>
      </c>
      <c r="L161" s="2" t="s">
        <v>427</v>
      </c>
      <c r="M161" s="2" t="s">
        <v>433</v>
      </c>
      <c r="N161" s="2" t="n">
        <v>14</v>
      </c>
      <c r="O161" s="2" t="n">
        <v>2</v>
      </c>
    </row>
    <row r="162" customFormat="false" ht="15.75" hidden="false" customHeight="false" outlineLevel="0" collapsed="false">
      <c r="A162" s="2" t="n">
        <v>68</v>
      </c>
      <c r="B162" s="2" t="s">
        <v>315</v>
      </c>
      <c r="C162" s="2" t="n">
        <v>1952</v>
      </c>
      <c r="D162" s="2" t="n">
        <v>1953</v>
      </c>
      <c r="E162" s="2" t="n">
        <v>3</v>
      </c>
      <c r="F162" s="2" t="n">
        <v>181</v>
      </c>
      <c r="G162" s="2" t="n">
        <v>110</v>
      </c>
      <c r="H162" s="2" t="n">
        <v>60.33</v>
      </c>
      <c r="I162" s="2" t="s">
        <v>455</v>
      </c>
      <c r="J162" s="2" t="n">
        <v>0</v>
      </c>
      <c r="K162" s="2" t="s">
        <v>427</v>
      </c>
      <c r="L162" s="2" t="s">
        <v>427</v>
      </c>
      <c r="M162" s="2" t="s">
        <v>426</v>
      </c>
      <c r="N162" s="2" t="n">
        <v>1</v>
      </c>
      <c r="O162" s="2" t="n">
        <v>0</v>
      </c>
    </row>
    <row r="163" customFormat="false" ht="15.75" hidden="false" customHeight="false" outlineLevel="0" collapsed="false">
      <c r="A163" s="2" t="n">
        <v>58</v>
      </c>
      <c r="B163" s="2" t="s">
        <v>143</v>
      </c>
      <c r="C163" s="2" t="n">
        <v>1952</v>
      </c>
      <c r="D163" s="2" t="n">
        <v>1961</v>
      </c>
      <c r="E163" s="2" t="n">
        <v>36</v>
      </c>
      <c r="F163" s="2" t="n">
        <v>183</v>
      </c>
      <c r="G163" s="2" t="n">
        <v>21</v>
      </c>
      <c r="H163" s="2" t="n">
        <v>6.31</v>
      </c>
      <c r="I163" s="2" t="s">
        <v>426</v>
      </c>
      <c r="J163" s="2" t="n">
        <v>149</v>
      </c>
      <c r="K163" s="2" t="s">
        <v>533</v>
      </c>
      <c r="L163" s="2" t="n">
        <v>29.55</v>
      </c>
      <c r="M163" s="2" t="n">
        <v>44531</v>
      </c>
      <c r="N163" s="2" t="n">
        <v>14</v>
      </c>
      <c r="O163" s="2" t="n">
        <v>0</v>
      </c>
    </row>
    <row r="164" customFormat="false" ht="15.75" hidden="false" customHeight="false" outlineLevel="0" collapsed="false">
      <c r="A164" s="2" t="n">
        <v>134</v>
      </c>
      <c r="B164" s="2" t="s">
        <v>314</v>
      </c>
      <c r="C164" s="2" t="n">
        <v>1974</v>
      </c>
      <c r="D164" s="2" t="n">
        <v>1977</v>
      </c>
      <c r="E164" s="2" t="n">
        <v>5</v>
      </c>
      <c r="F164" s="2" t="n">
        <v>187</v>
      </c>
      <c r="G164" s="2" t="n">
        <v>54</v>
      </c>
      <c r="H164" s="2" t="n">
        <v>18.7</v>
      </c>
      <c r="I164" s="2" t="s">
        <v>506</v>
      </c>
      <c r="J164" s="2" t="n">
        <v>0</v>
      </c>
      <c r="K164" s="2" t="s">
        <v>427</v>
      </c>
      <c r="L164" s="2" t="s">
        <v>427</v>
      </c>
      <c r="M164" s="2" t="s">
        <v>426</v>
      </c>
      <c r="N164" s="2" t="n">
        <v>1</v>
      </c>
      <c r="O164" s="2" t="n">
        <v>0</v>
      </c>
    </row>
    <row r="165" customFormat="false" ht="15.75" hidden="false" customHeight="false" outlineLevel="0" collapsed="false">
      <c r="A165" s="2" t="n">
        <v>49</v>
      </c>
      <c r="B165" s="2" t="s">
        <v>159</v>
      </c>
      <c r="C165" s="2" t="n">
        <v>1949</v>
      </c>
      <c r="D165" s="2" t="n">
        <v>1959</v>
      </c>
      <c r="E165" s="2" t="n">
        <v>22</v>
      </c>
      <c r="F165" s="2" t="n">
        <v>192</v>
      </c>
      <c r="G165" s="2" t="n">
        <v>50</v>
      </c>
      <c r="H165" s="2" t="n">
        <v>8.72</v>
      </c>
      <c r="I165" s="2" t="s">
        <v>506</v>
      </c>
      <c r="J165" s="2" t="n">
        <v>68</v>
      </c>
      <c r="K165" s="2" t="s">
        <v>534</v>
      </c>
      <c r="L165" s="2" t="n">
        <v>30.17</v>
      </c>
      <c r="M165" s="2" t="n">
        <v>44287</v>
      </c>
      <c r="N165" s="2" t="n">
        <v>11</v>
      </c>
      <c r="O165" s="2" t="n">
        <v>0</v>
      </c>
    </row>
    <row r="166" customFormat="false" ht="15.75" hidden="false" customHeight="false" outlineLevel="0" collapsed="false">
      <c r="A166" s="2" t="n">
        <v>281</v>
      </c>
      <c r="B166" s="2" t="s">
        <v>185</v>
      </c>
      <c r="C166" s="2" t="n">
        <v>2014</v>
      </c>
      <c r="D166" s="2" t="n">
        <v>2015</v>
      </c>
      <c r="E166" s="2" t="n">
        <v>6</v>
      </c>
      <c r="F166" s="2" t="n">
        <v>194</v>
      </c>
      <c r="G166" s="2" t="n">
        <v>78</v>
      </c>
      <c r="H166" s="2" t="n">
        <v>21.55</v>
      </c>
      <c r="I166" s="2" t="s">
        <v>506</v>
      </c>
      <c r="J166" s="2" t="n">
        <v>3</v>
      </c>
      <c r="K166" s="2" t="n">
        <v>44251</v>
      </c>
      <c r="L166" s="2" t="n">
        <v>86</v>
      </c>
      <c r="M166" s="2" t="s">
        <v>426</v>
      </c>
      <c r="N166" s="2" t="n">
        <v>4</v>
      </c>
      <c r="O166" s="2" t="n">
        <v>0</v>
      </c>
    </row>
    <row r="167" customFormat="false" ht="15.75" hidden="false" customHeight="false" outlineLevel="0" collapsed="false">
      <c r="A167" s="2" t="n">
        <v>204</v>
      </c>
      <c r="B167" s="2" t="s">
        <v>68</v>
      </c>
      <c r="C167" s="2" t="n">
        <v>1996</v>
      </c>
      <c r="D167" s="2" t="n">
        <v>2001</v>
      </c>
      <c r="E167" s="2" t="n">
        <v>33</v>
      </c>
      <c r="F167" s="2" t="n">
        <v>203</v>
      </c>
      <c r="G167" s="2" t="s">
        <v>535</v>
      </c>
      <c r="H167" s="2" t="n">
        <v>7.51</v>
      </c>
      <c r="I167" s="2" t="s">
        <v>426</v>
      </c>
      <c r="J167" s="2" t="n">
        <v>96</v>
      </c>
      <c r="K167" s="2" t="s">
        <v>536</v>
      </c>
      <c r="L167" s="2" t="n">
        <v>35</v>
      </c>
      <c r="M167" s="2" t="n">
        <v>44378</v>
      </c>
      <c r="N167" s="2" t="n">
        <v>6</v>
      </c>
      <c r="O167" s="2" t="n">
        <v>0</v>
      </c>
    </row>
    <row r="168" customFormat="false" ht="15.75" hidden="false" customHeight="false" outlineLevel="0" collapsed="false">
      <c r="A168" s="2" t="n">
        <v>221</v>
      </c>
      <c r="B168" s="2" t="s">
        <v>252</v>
      </c>
      <c r="C168" s="2" t="n">
        <v>1999</v>
      </c>
      <c r="D168" s="2" t="n">
        <v>1999</v>
      </c>
      <c r="E168" s="2" t="n">
        <v>4</v>
      </c>
      <c r="F168" s="2" t="n">
        <v>204</v>
      </c>
      <c r="G168" s="2" t="n">
        <v>88</v>
      </c>
      <c r="H168" s="2" t="n">
        <v>34</v>
      </c>
      <c r="I168" s="2" t="s">
        <v>537</v>
      </c>
      <c r="J168" s="4" t="n">
        <v>0</v>
      </c>
      <c r="K168" s="2" t="s">
        <v>427</v>
      </c>
      <c r="L168" s="2" t="s">
        <v>427</v>
      </c>
      <c r="M168" s="2" t="s">
        <v>433</v>
      </c>
      <c r="N168" s="2" t="n">
        <v>3</v>
      </c>
      <c r="O168" s="2" t="n">
        <v>0</v>
      </c>
    </row>
    <row r="169" customFormat="false" ht="15.75" hidden="false" customHeight="false" outlineLevel="0" collapsed="false">
      <c r="A169" s="2" t="n">
        <v>53</v>
      </c>
      <c r="B169" s="2" t="s">
        <v>128</v>
      </c>
      <c r="C169" s="2" t="n">
        <v>1951</v>
      </c>
      <c r="D169" s="2" t="n">
        <v>1960</v>
      </c>
      <c r="E169" s="2" t="n">
        <v>12</v>
      </c>
      <c r="F169" s="2" t="n">
        <v>207</v>
      </c>
      <c r="G169" s="2" t="s">
        <v>538</v>
      </c>
      <c r="H169" s="2" t="n">
        <v>10.89</v>
      </c>
      <c r="I169" s="2" t="s">
        <v>506</v>
      </c>
      <c r="J169" s="4" t="n">
        <v>0</v>
      </c>
      <c r="K169" s="2" t="s">
        <v>427</v>
      </c>
      <c r="L169" s="2" t="s">
        <v>427</v>
      </c>
      <c r="M169" s="2" t="s">
        <v>433</v>
      </c>
      <c r="N169" s="2" t="n">
        <v>18</v>
      </c>
      <c r="O169" s="2" t="n">
        <v>9</v>
      </c>
    </row>
    <row r="170" customFormat="false" ht="15.75" hidden="false" customHeight="false" outlineLevel="0" collapsed="false">
      <c r="A170" s="2" t="n">
        <v>34</v>
      </c>
      <c r="B170" s="2" t="s">
        <v>346</v>
      </c>
      <c r="C170" s="2" t="n">
        <v>1946</v>
      </c>
      <c r="D170" s="2" t="n">
        <v>1951</v>
      </c>
      <c r="E170" s="2" t="n">
        <v>9</v>
      </c>
      <c r="F170" s="2" t="n">
        <v>208</v>
      </c>
      <c r="G170" s="2" t="n">
        <v>37</v>
      </c>
      <c r="H170" s="2" t="n">
        <v>13</v>
      </c>
      <c r="I170" s="2" t="s">
        <v>426</v>
      </c>
      <c r="J170" s="2" t="n">
        <v>3</v>
      </c>
      <c r="K170" s="2" t="n">
        <v>44212</v>
      </c>
      <c r="L170" s="2" t="n">
        <v>124.66</v>
      </c>
      <c r="M170" s="2" t="s">
        <v>426</v>
      </c>
      <c r="N170" s="2" t="n">
        <v>0</v>
      </c>
      <c r="O170" s="2" t="n">
        <v>0</v>
      </c>
    </row>
    <row r="171" customFormat="false" ht="15.75" hidden="false" customHeight="false" outlineLevel="0" collapsed="false">
      <c r="A171" s="2" t="n">
        <v>162</v>
      </c>
      <c r="B171" s="2" t="s">
        <v>193</v>
      </c>
      <c r="C171" s="2" t="n">
        <v>1983</v>
      </c>
      <c r="D171" s="2" t="n">
        <v>1983</v>
      </c>
      <c r="E171" s="2" t="n">
        <v>8</v>
      </c>
      <c r="F171" s="2" t="n">
        <v>214</v>
      </c>
      <c r="G171" s="2" t="n">
        <v>71</v>
      </c>
      <c r="H171" s="2" t="n">
        <v>30.57</v>
      </c>
      <c r="I171" s="2" t="s">
        <v>537</v>
      </c>
      <c r="J171" s="2" t="n">
        <v>10</v>
      </c>
      <c r="K171" s="2" t="s">
        <v>539</v>
      </c>
      <c r="L171" s="2" t="n">
        <v>55.7</v>
      </c>
      <c r="M171" s="2" t="s">
        <v>426</v>
      </c>
      <c r="N171" s="2" t="n">
        <v>1</v>
      </c>
      <c r="O171" s="2" t="n">
        <v>0</v>
      </c>
    </row>
    <row r="172" customFormat="false" ht="15.75" hidden="false" customHeight="false" outlineLevel="0" collapsed="false">
      <c r="A172" s="2" t="n">
        <v>72</v>
      </c>
      <c r="B172" s="2" t="s">
        <v>74</v>
      </c>
      <c r="C172" s="2" t="n">
        <v>1955</v>
      </c>
      <c r="D172" s="2" t="n">
        <v>1961</v>
      </c>
      <c r="E172" s="2" t="n">
        <v>21</v>
      </c>
      <c r="F172" s="2" t="n">
        <v>225</v>
      </c>
      <c r="G172" s="2" t="s">
        <v>540</v>
      </c>
      <c r="H172" s="2" t="n">
        <v>10.22</v>
      </c>
      <c r="I172" s="2" t="s">
        <v>506</v>
      </c>
      <c r="J172" s="4" t="n">
        <v>0</v>
      </c>
      <c r="K172" s="2" t="s">
        <v>427</v>
      </c>
      <c r="L172" s="2" t="s">
        <v>427</v>
      </c>
      <c r="M172" s="2" t="s">
        <v>433</v>
      </c>
      <c r="N172" s="2" t="n">
        <v>35</v>
      </c>
      <c r="O172" s="2" t="n">
        <v>16</v>
      </c>
    </row>
    <row r="173" customFormat="false" ht="15.75" hidden="false" customHeight="false" outlineLevel="0" collapsed="false">
      <c r="A173" s="2" t="n">
        <v>155</v>
      </c>
      <c r="B173" s="2" t="s">
        <v>194</v>
      </c>
      <c r="C173" s="2" t="n">
        <v>1982</v>
      </c>
      <c r="D173" s="2" t="n">
        <v>1985</v>
      </c>
      <c r="E173" s="2" t="n">
        <v>7</v>
      </c>
      <c r="F173" s="2" t="n">
        <v>226</v>
      </c>
      <c r="G173" s="2" t="s">
        <v>541</v>
      </c>
      <c r="H173" s="2" t="n">
        <v>25.11</v>
      </c>
      <c r="I173" s="2" t="s">
        <v>506</v>
      </c>
      <c r="J173" s="2" t="n">
        <v>0</v>
      </c>
      <c r="K173" s="2" t="s">
        <v>427</v>
      </c>
      <c r="L173" s="2" t="s">
        <v>427</v>
      </c>
      <c r="M173" s="2" t="s">
        <v>426</v>
      </c>
      <c r="N173" s="2" t="n">
        <v>2</v>
      </c>
      <c r="O173" s="2" t="n">
        <v>0</v>
      </c>
    </row>
    <row r="174" customFormat="false" ht="15.75" hidden="false" customHeight="false" outlineLevel="0" collapsed="false">
      <c r="A174" s="2" t="n">
        <v>286</v>
      </c>
      <c r="B174" s="2" t="s">
        <v>265</v>
      </c>
      <c r="C174" s="2" t="n">
        <v>2016</v>
      </c>
      <c r="D174" s="2" t="n">
        <v>2017</v>
      </c>
      <c r="E174" s="2" t="n">
        <v>4</v>
      </c>
      <c r="F174" s="2" t="n">
        <v>228</v>
      </c>
      <c r="G174" s="2" t="n">
        <v>104</v>
      </c>
      <c r="H174" s="2" t="n">
        <v>45.6</v>
      </c>
      <c r="I174" s="2" t="n">
        <v>44197</v>
      </c>
      <c r="J174" s="2" t="n">
        <v>11</v>
      </c>
      <c r="K174" s="2" t="n">
        <v>44285</v>
      </c>
      <c r="L174" s="2" t="n">
        <v>33.36</v>
      </c>
      <c r="M174" s="2" t="s">
        <v>426</v>
      </c>
      <c r="N174" s="2" t="n">
        <v>1</v>
      </c>
      <c r="O174" s="2" t="n">
        <v>0</v>
      </c>
    </row>
    <row r="175" customFormat="false" ht="15.75" hidden="false" customHeight="false" outlineLevel="0" collapsed="false">
      <c r="A175" s="2" t="n">
        <v>70</v>
      </c>
      <c r="B175" s="2" t="s">
        <v>227</v>
      </c>
      <c r="C175" s="2" t="n">
        <v>1953</v>
      </c>
      <c r="D175" s="2" t="n">
        <v>1959</v>
      </c>
      <c r="E175" s="2" t="n">
        <v>8</v>
      </c>
      <c r="F175" s="2" t="n">
        <v>229</v>
      </c>
      <c r="G175" s="2" t="n">
        <v>41</v>
      </c>
      <c r="H175" s="2" t="n">
        <v>15.26</v>
      </c>
      <c r="I175" s="2" t="s">
        <v>426</v>
      </c>
      <c r="J175" s="2" t="n">
        <v>0</v>
      </c>
      <c r="K175" s="2" t="s">
        <v>427</v>
      </c>
      <c r="L175" s="2" t="s">
        <v>427</v>
      </c>
      <c r="M175" s="2" t="s">
        <v>426</v>
      </c>
      <c r="N175" s="2" t="n">
        <v>4</v>
      </c>
      <c r="O175" s="2" t="n">
        <v>0</v>
      </c>
    </row>
    <row r="176" customFormat="false" ht="15.75" hidden="false" customHeight="false" outlineLevel="0" collapsed="false">
      <c r="A176" s="2" t="n">
        <v>11</v>
      </c>
      <c r="B176" s="2" t="s">
        <v>313</v>
      </c>
      <c r="C176" s="2" t="n">
        <v>1932</v>
      </c>
      <c r="D176" s="2" t="n">
        <v>1936</v>
      </c>
      <c r="E176" s="2" t="n">
        <v>7</v>
      </c>
      <c r="F176" s="2" t="n">
        <v>237</v>
      </c>
      <c r="G176" s="2" t="n">
        <v>42</v>
      </c>
      <c r="H176" s="2" t="n">
        <v>16.92</v>
      </c>
      <c r="I176" s="2" t="s">
        <v>426</v>
      </c>
      <c r="J176" s="2" t="n">
        <v>0</v>
      </c>
      <c r="K176" s="2" t="s">
        <v>427</v>
      </c>
      <c r="L176" s="2" t="s">
        <v>427</v>
      </c>
      <c r="M176" s="2" t="s">
        <v>426</v>
      </c>
      <c r="N176" s="2" t="n">
        <v>1</v>
      </c>
      <c r="O176" s="2" t="n">
        <v>0</v>
      </c>
    </row>
    <row r="177" customFormat="false" ht="15.75" hidden="false" customHeight="false" outlineLevel="0" collapsed="false">
      <c r="A177" s="2" t="n">
        <v>189</v>
      </c>
      <c r="B177" s="2" t="s">
        <v>142</v>
      </c>
      <c r="C177" s="2" t="n">
        <v>1990</v>
      </c>
      <c r="D177" s="2" t="n">
        <v>2001</v>
      </c>
      <c r="E177" s="2" t="n">
        <v>28</v>
      </c>
      <c r="F177" s="2" t="n">
        <v>240</v>
      </c>
      <c r="G177" s="2" t="n">
        <v>31</v>
      </c>
      <c r="H177" s="2" t="n">
        <v>10</v>
      </c>
      <c r="I177" s="2" t="s">
        <v>426</v>
      </c>
      <c r="J177" s="2" t="n">
        <v>93</v>
      </c>
      <c r="K177" s="2" t="n">
        <v>44359</v>
      </c>
      <c r="L177" s="2" t="n">
        <v>30.72</v>
      </c>
      <c r="M177" s="2" t="n">
        <v>44317</v>
      </c>
      <c r="N177" s="2" t="n">
        <v>6</v>
      </c>
      <c r="O177" s="2" t="n">
        <v>0</v>
      </c>
    </row>
    <row r="178" customFormat="false" ht="15.75" hidden="false" customHeight="false" outlineLevel="0" collapsed="false">
      <c r="A178" s="2" t="n">
        <v>55</v>
      </c>
      <c r="B178" s="2" t="s">
        <v>278</v>
      </c>
      <c r="C178" s="2" t="n">
        <v>1951</v>
      </c>
      <c r="D178" s="2" t="n">
        <v>1960</v>
      </c>
      <c r="E178" s="2" t="n">
        <v>8</v>
      </c>
      <c r="F178" s="2" t="n">
        <v>242</v>
      </c>
      <c r="G178" s="2" t="s">
        <v>522</v>
      </c>
      <c r="H178" s="2" t="n">
        <v>22</v>
      </c>
      <c r="I178" s="2" t="s">
        <v>506</v>
      </c>
      <c r="J178" s="2" t="n">
        <v>1</v>
      </c>
      <c r="K178" s="2" t="n">
        <v>44207</v>
      </c>
      <c r="L178" s="2" t="n">
        <v>11</v>
      </c>
      <c r="M178" s="2" t="s">
        <v>426</v>
      </c>
      <c r="N178" s="2" t="n">
        <v>2</v>
      </c>
      <c r="O178" s="2" t="n">
        <v>0</v>
      </c>
    </row>
    <row r="179" customFormat="false" ht="15.75" hidden="false" customHeight="false" outlineLevel="0" collapsed="false">
      <c r="A179" s="2" t="n">
        <v>87</v>
      </c>
      <c r="B179" s="2" t="s">
        <v>312</v>
      </c>
      <c r="C179" s="2" t="n">
        <v>1959</v>
      </c>
      <c r="D179" s="2" t="n">
        <v>1960</v>
      </c>
      <c r="E179" s="2" t="n">
        <v>5</v>
      </c>
      <c r="F179" s="2" t="n">
        <v>245</v>
      </c>
      <c r="G179" s="2" t="n">
        <v>62</v>
      </c>
      <c r="H179" s="2" t="n">
        <v>27.22</v>
      </c>
      <c r="I179" s="2" t="s">
        <v>542</v>
      </c>
      <c r="J179" s="4" t="n">
        <v>0</v>
      </c>
      <c r="K179" s="2" t="s">
        <v>427</v>
      </c>
      <c r="L179" s="2" t="s">
        <v>427</v>
      </c>
      <c r="M179" s="2" t="s">
        <v>433</v>
      </c>
      <c r="N179" s="2" t="n">
        <v>1</v>
      </c>
      <c r="O179" s="2" t="n">
        <v>0</v>
      </c>
    </row>
    <row r="180" customFormat="false" ht="15.75" hidden="false" customHeight="false" outlineLevel="0" collapsed="false">
      <c r="A180" s="2" t="n">
        <v>17</v>
      </c>
      <c r="B180" s="2" t="s">
        <v>198</v>
      </c>
      <c r="C180" s="2" t="n">
        <v>1934</v>
      </c>
      <c r="D180" s="2" t="n">
        <v>1936</v>
      </c>
      <c r="E180" s="2" t="n">
        <v>3</v>
      </c>
      <c r="F180" s="2" t="n">
        <v>254</v>
      </c>
      <c r="G180" s="2" t="n">
        <v>59</v>
      </c>
      <c r="H180" s="2" t="n">
        <v>42.33</v>
      </c>
      <c r="I180" s="2" t="s">
        <v>542</v>
      </c>
      <c r="J180" s="4" t="n">
        <v>0</v>
      </c>
      <c r="K180" s="2" t="s">
        <v>427</v>
      </c>
      <c r="L180" s="2" t="s">
        <v>427</v>
      </c>
      <c r="M180" s="2" t="s">
        <v>433</v>
      </c>
      <c r="N180" s="2" t="n">
        <v>6</v>
      </c>
      <c r="O180" s="2" t="n">
        <v>1</v>
      </c>
    </row>
    <row r="181" customFormat="false" ht="15.75" hidden="false" customHeight="false" outlineLevel="0" collapsed="false">
      <c r="A181" s="2" t="n">
        <v>178</v>
      </c>
      <c r="B181" s="2" t="s">
        <v>182</v>
      </c>
      <c r="C181" s="2" t="n">
        <v>1987</v>
      </c>
      <c r="D181" s="2" t="n">
        <v>1989</v>
      </c>
      <c r="E181" s="2" t="n">
        <v>13</v>
      </c>
      <c r="F181" s="2" t="n">
        <v>257</v>
      </c>
      <c r="G181" s="2" t="n">
        <v>57</v>
      </c>
      <c r="H181" s="2" t="n">
        <v>17.13</v>
      </c>
      <c r="I181" s="2" t="s">
        <v>506</v>
      </c>
      <c r="J181" s="2" t="n">
        <v>41</v>
      </c>
      <c r="K181" s="2" t="s">
        <v>543</v>
      </c>
      <c r="L181" s="2" t="n">
        <v>35.07</v>
      </c>
      <c r="M181" s="2" t="s">
        <v>499</v>
      </c>
      <c r="N181" s="2" t="n">
        <v>2</v>
      </c>
      <c r="O181" s="2" t="n">
        <v>0</v>
      </c>
    </row>
    <row r="182" customFormat="false" ht="15.75" hidden="false" customHeight="false" outlineLevel="0" collapsed="false">
      <c r="A182" s="2" t="n">
        <v>111</v>
      </c>
      <c r="B182" s="2" t="s">
        <v>172</v>
      </c>
      <c r="C182" s="2" t="n">
        <v>1965</v>
      </c>
      <c r="D182" s="2" t="n">
        <v>1968</v>
      </c>
      <c r="E182" s="2" t="n">
        <v>9</v>
      </c>
      <c r="F182" s="2" t="n">
        <v>263</v>
      </c>
      <c r="G182" s="2" t="n">
        <v>75</v>
      </c>
      <c r="H182" s="2" t="n">
        <v>18.78</v>
      </c>
      <c r="I182" s="2" t="s">
        <v>537</v>
      </c>
      <c r="J182" s="2" t="n">
        <v>3</v>
      </c>
      <c r="K182" s="2" t="s">
        <v>544</v>
      </c>
      <c r="L182" s="2" t="n">
        <v>67</v>
      </c>
      <c r="M182" s="2" t="s">
        <v>426</v>
      </c>
      <c r="N182" s="2" t="n">
        <v>9</v>
      </c>
      <c r="O182" s="2" t="n">
        <v>0</v>
      </c>
    </row>
    <row r="183" customFormat="false" ht="15.75" hidden="false" customHeight="false" outlineLevel="0" collapsed="false">
      <c r="A183" s="2" t="n">
        <v>301</v>
      </c>
      <c r="B183" s="2" t="s">
        <v>156</v>
      </c>
      <c r="C183" s="2" t="n">
        <v>2021</v>
      </c>
      <c r="D183" s="2" t="n">
        <v>2021</v>
      </c>
      <c r="E183" s="2" t="n">
        <v>4</v>
      </c>
      <c r="F183" s="2" t="n">
        <v>265</v>
      </c>
      <c r="G183" s="2" t="s">
        <v>545</v>
      </c>
      <c r="H183" s="2" t="n">
        <v>66.25</v>
      </c>
      <c r="I183" s="2" t="s">
        <v>542</v>
      </c>
      <c r="J183" s="2" t="n">
        <v>6</v>
      </c>
      <c r="K183" s="2" t="s">
        <v>546</v>
      </c>
      <c r="L183" s="2" t="n">
        <v>49.83</v>
      </c>
      <c r="M183" s="2" t="s">
        <v>426</v>
      </c>
      <c r="N183" s="2" t="n">
        <v>1</v>
      </c>
      <c r="O183" s="2" t="n">
        <v>0</v>
      </c>
    </row>
    <row r="184" customFormat="false" ht="15.75" hidden="false" customHeight="false" outlineLevel="0" collapsed="false">
      <c r="A184" s="2" t="n">
        <v>253</v>
      </c>
      <c r="B184" s="2" t="s">
        <v>140</v>
      </c>
      <c r="C184" s="2" t="n">
        <v>2006</v>
      </c>
      <c r="D184" s="2" t="n">
        <v>2011</v>
      </c>
      <c r="E184" s="2" t="n">
        <v>27</v>
      </c>
      <c r="F184" s="2" t="n">
        <v>281</v>
      </c>
      <c r="G184" s="2" t="n">
        <v>35</v>
      </c>
      <c r="H184" s="2" t="n">
        <v>10.4</v>
      </c>
      <c r="I184" s="2" t="s">
        <v>426</v>
      </c>
      <c r="J184" s="2" t="n">
        <v>87</v>
      </c>
      <c r="K184" s="2" t="s">
        <v>547</v>
      </c>
      <c r="L184" s="2" t="n">
        <v>37.59</v>
      </c>
      <c r="M184" s="2" t="s">
        <v>499</v>
      </c>
      <c r="N184" s="2" t="n">
        <v>5</v>
      </c>
      <c r="O184" s="2" t="n">
        <v>0</v>
      </c>
    </row>
    <row r="185" customFormat="false" ht="15.75" hidden="false" customHeight="false" outlineLevel="0" collapsed="false">
      <c r="A185" s="2" t="n">
        <v>1</v>
      </c>
      <c r="B185" s="2" t="s">
        <v>233</v>
      </c>
      <c r="C185" s="2" t="n">
        <v>1932</v>
      </c>
      <c r="D185" s="2" t="n">
        <v>1936</v>
      </c>
      <c r="E185" s="2" t="n">
        <v>7</v>
      </c>
      <c r="F185" s="2" t="n">
        <v>292</v>
      </c>
      <c r="G185" s="2" t="n">
        <v>51</v>
      </c>
      <c r="H185" s="2" t="n">
        <v>22.46</v>
      </c>
      <c r="I185" s="2" t="s">
        <v>506</v>
      </c>
      <c r="J185" s="2" t="n">
        <v>28</v>
      </c>
      <c r="K185" s="2" t="s">
        <v>548</v>
      </c>
      <c r="L185" s="2" t="n">
        <v>30.64</v>
      </c>
      <c r="M185" s="2" t="s">
        <v>496</v>
      </c>
      <c r="N185" s="2" t="n">
        <v>3</v>
      </c>
      <c r="O185" s="2" t="n">
        <v>0</v>
      </c>
    </row>
    <row r="186" customFormat="false" ht="15.75" hidden="false" customHeight="false" outlineLevel="0" collapsed="false">
      <c r="A186" s="2" t="s">
        <v>549</v>
      </c>
      <c r="B186" s="2" t="s">
        <v>197</v>
      </c>
      <c r="C186" s="2" t="n">
        <v>2011</v>
      </c>
      <c r="D186" s="2" t="n">
        <v>2017</v>
      </c>
      <c r="E186" s="2" t="n">
        <v>7</v>
      </c>
      <c r="F186" s="2" t="n">
        <v>320</v>
      </c>
      <c r="G186" s="2" t="n">
        <v>81</v>
      </c>
      <c r="H186" s="2" t="n">
        <v>22.85</v>
      </c>
      <c r="I186" s="2" t="s">
        <v>537</v>
      </c>
      <c r="J186" s="4" t="n">
        <v>0</v>
      </c>
      <c r="K186" s="2" t="s">
        <v>427</v>
      </c>
      <c r="L186" s="2" t="s">
        <v>427</v>
      </c>
      <c r="M186" s="2" t="s">
        <v>426</v>
      </c>
      <c r="N186" s="2" t="n">
        <v>6</v>
      </c>
      <c r="O186" s="2" t="n">
        <v>0</v>
      </c>
    </row>
    <row r="187" customFormat="false" ht="15.75" hidden="false" customHeight="false" outlineLevel="0" collapsed="false">
      <c r="A187" s="2" t="n">
        <v>78</v>
      </c>
      <c r="B187" s="2" t="s">
        <v>311</v>
      </c>
      <c r="C187" s="2" t="n">
        <v>1955</v>
      </c>
      <c r="D187" s="2" t="n">
        <v>1964</v>
      </c>
      <c r="E187" s="2" t="n">
        <v>8</v>
      </c>
      <c r="F187" s="2" t="n">
        <v>329</v>
      </c>
      <c r="G187" s="2" t="n">
        <v>62</v>
      </c>
      <c r="H187" s="2" t="n">
        <v>25.3</v>
      </c>
      <c r="I187" s="2" t="s">
        <v>537</v>
      </c>
      <c r="J187" s="2" t="n">
        <v>0</v>
      </c>
      <c r="K187" s="2" t="s">
        <v>427</v>
      </c>
      <c r="L187" s="2" t="s">
        <v>427</v>
      </c>
      <c r="M187" s="2" t="s">
        <v>426</v>
      </c>
      <c r="N187" s="2" t="n">
        <v>1</v>
      </c>
      <c r="O187" s="2" t="n">
        <v>0</v>
      </c>
    </row>
    <row r="188" customFormat="false" ht="15.75" hidden="false" customHeight="false" outlineLevel="0" collapsed="false">
      <c r="A188" s="2" t="n">
        <v>293</v>
      </c>
      <c r="B188" s="2" t="s">
        <v>207</v>
      </c>
      <c r="C188" s="2" t="n">
        <v>2018</v>
      </c>
      <c r="D188" s="2" t="n">
        <v>2020</v>
      </c>
      <c r="E188" s="2" t="n">
        <v>5</v>
      </c>
      <c r="F188" s="2" t="n">
        <v>339</v>
      </c>
      <c r="G188" s="2" t="n">
        <v>134</v>
      </c>
      <c r="H188" s="2" t="n">
        <v>42.37</v>
      </c>
      <c r="I188" s="2" t="n">
        <v>44198</v>
      </c>
      <c r="J188" s="4" t="n">
        <v>0</v>
      </c>
      <c r="K188" s="2" t="s">
        <v>427</v>
      </c>
      <c r="L188" s="2" t="s">
        <v>427</v>
      </c>
      <c r="M188" s="2" t="s">
        <v>433</v>
      </c>
      <c r="N188" s="2" t="n">
        <v>2</v>
      </c>
      <c r="O188" s="2" t="n">
        <v>0</v>
      </c>
    </row>
    <row r="189" customFormat="false" ht="15.75" hidden="false" customHeight="false" outlineLevel="0" collapsed="false">
      <c r="A189" s="2" t="n">
        <v>238</v>
      </c>
      <c r="B189" s="2" t="s">
        <v>138</v>
      </c>
      <c r="C189" s="2" t="n">
        <v>2001</v>
      </c>
      <c r="D189" s="2" t="n">
        <v>2002</v>
      </c>
      <c r="E189" s="2" t="n">
        <v>8</v>
      </c>
      <c r="F189" s="2" t="n">
        <v>344</v>
      </c>
      <c r="G189" s="2" t="n">
        <v>100</v>
      </c>
      <c r="H189" s="2" t="n">
        <v>28.66</v>
      </c>
      <c r="I189" s="2" t="n">
        <v>44198</v>
      </c>
      <c r="J189" s="4" t="n">
        <v>0</v>
      </c>
      <c r="K189" s="2" t="s">
        <v>427</v>
      </c>
      <c r="L189" s="2" t="s">
        <v>427</v>
      </c>
      <c r="M189" s="2" t="s">
        <v>433</v>
      </c>
      <c r="N189" s="2" t="n">
        <v>13</v>
      </c>
      <c r="O189" s="2" t="n">
        <v>0</v>
      </c>
    </row>
    <row r="190" customFormat="false" ht="15.75" hidden="false" customHeight="false" outlineLevel="0" collapsed="false">
      <c r="A190" s="2" t="n">
        <v>60</v>
      </c>
      <c r="B190" s="2" t="s">
        <v>209</v>
      </c>
      <c r="C190" s="2" t="n">
        <v>1952</v>
      </c>
      <c r="D190" s="2" t="n">
        <v>1961</v>
      </c>
      <c r="E190" s="2" t="n">
        <v>11</v>
      </c>
      <c r="F190" s="2" t="n">
        <v>350</v>
      </c>
      <c r="G190" s="2" t="n">
        <v>52</v>
      </c>
      <c r="H190" s="2" t="n">
        <v>18.42</v>
      </c>
      <c r="I190" s="2" t="s">
        <v>506</v>
      </c>
      <c r="J190" s="2" t="n">
        <v>0</v>
      </c>
      <c r="K190" s="2" t="s">
        <v>427</v>
      </c>
      <c r="L190" s="2" t="s">
        <v>427</v>
      </c>
      <c r="M190" s="2" t="s">
        <v>426</v>
      </c>
      <c r="N190" s="2" t="n">
        <v>5</v>
      </c>
      <c r="O190" s="2" t="n">
        <v>0</v>
      </c>
    </row>
    <row r="191" customFormat="false" ht="15.75" hidden="false" customHeight="false" outlineLevel="0" collapsed="false">
      <c r="A191" s="2" t="n">
        <v>7</v>
      </c>
      <c r="B191" s="2" t="s">
        <v>219</v>
      </c>
      <c r="C191" s="2" t="n">
        <v>1932</v>
      </c>
      <c r="D191" s="2" t="n">
        <v>1936</v>
      </c>
      <c r="E191" s="2" t="n">
        <v>7</v>
      </c>
      <c r="F191" s="2" t="n">
        <v>350</v>
      </c>
      <c r="G191" s="2" t="n">
        <v>81</v>
      </c>
      <c r="H191" s="2" t="n">
        <v>25</v>
      </c>
      <c r="I191" s="2" t="s">
        <v>537</v>
      </c>
      <c r="J191" s="2" t="n">
        <v>9</v>
      </c>
      <c r="K191" s="2" t="s">
        <v>550</v>
      </c>
      <c r="L191" s="2" t="n">
        <v>42.88</v>
      </c>
      <c r="M191" s="2" t="s">
        <v>426</v>
      </c>
      <c r="N191" s="2" t="n">
        <v>4</v>
      </c>
      <c r="O191" s="2" t="n">
        <v>0</v>
      </c>
    </row>
    <row r="192" customFormat="false" ht="15.75" hidden="false" customHeight="false" outlineLevel="0" collapsed="false">
      <c r="A192" s="2" t="n">
        <v>202</v>
      </c>
      <c r="B192" s="2" t="s">
        <v>93</v>
      </c>
      <c r="C192" s="2" t="n">
        <v>1996</v>
      </c>
      <c r="D192" s="2" t="n">
        <v>2000</v>
      </c>
      <c r="E192" s="2" t="n">
        <v>15</v>
      </c>
      <c r="F192" s="2" t="n">
        <v>352</v>
      </c>
      <c r="G192" s="2" t="n">
        <v>92</v>
      </c>
      <c r="H192" s="2" t="n">
        <v>20.7</v>
      </c>
      <c r="I192" s="2" t="s">
        <v>506</v>
      </c>
      <c r="J192" s="2" t="n">
        <v>41</v>
      </c>
      <c r="K192" s="2" t="s">
        <v>551</v>
      </c>
      <c r="L192" s="2" t="n">
        <v>35.85</v>
      </c>
      <c r="M192" s="2" t="s">
        <v>455</v>
      </c>
      <c r="N192" s="2" t="n">
        <v>7</v>
      </c>
      <c r="O192" s="2" t="n">
        <v>0</v>
      </c>
    </row>
    <row r="193" customFormat="false" ht="15.75" hidden="false" customHeight="false" outlineLevel="0" collapsed="false">
      <c r="A193" s="2" t="n">
        <v>272</v>
      </c>
      <c r="B193" s="2" t="s">
        <v>69</v>
      </c>
      <c r="C193" s="2" t="n">
        <v>2011</v>
      </c>
      <c r="D193" s="2" t="n">
        <v>2020</v>
      </c>
      <c r="E193" s="2" t="n">
        <v>48</v>
      </c>
      <c r="F193" s="2" t="n">
        <v>359</v>
      </c>
      <c r="G193" s="2" t="n">
        <v>31</v>
      </c>
      <c r="H193" s="2" t="n">
        <v>11.21</v>
      </c>
      <c r="I193" s="2" t="s">
        <v>426</v>
      </c>
      <c r="J193" s="2" t="n">
        <v>148</v>
      </c>
      <c r="K193" s="2" t="s">
        <v>552</v>
      </c>
      <c r="L193" s="2" t="n">
        <v>30.54</v>
      </c>
      <c r="M193" s="2" t="n">
        <v>44256</v>
      </c>
      <c r="N193" s="2" t="n">
        <v>17</v>
      </c>
      <c r="O193" s="2" t="n">
        <v>0</v>
      </c>
    </row>
    <row r="194" customFormat="false" ht="15.75" hidden="false" customHeight="false" outlineLevel="0" collapsed="false">
      <c r="A194" s="2" t="n">
        <v>287</v>
      </c>
      <c r="B194" s="2" t="s">
        <v>196</v>
      </c>
      <c r="C194" s="2" t="n">
        <v>2016</v>
      </c>
      <c r="D194" s="2" t="n">
        <v>2017</v>
      </c>
      <c r="E194" s="2" t="n">
        <v>6</v>
      </c>
      <c r="F194" s="2" t="n">
        <v>374</v>
      </c>
      <c r="G194" s="2" t="s">
        <v>553</v>
      </c>
      <c r="H194" s="2" t="n">
        <v>62.33</v>
      </c>
      <c r="I194" s="2" t="s">
        <v>455</v>
      </c>
      <c r="J194" s="2" t="n">
        <v>0</v>
      </c>
      <c r="K194" s="2" t="s">
        <v>427</v>
      </c>
      <c r="L194" s="2" t="s">
        <v>427</v>
      </c>
      <c r="M194" s="2" t="s">
        <v>426</v>
      </c>
      <c r="N194" s="2" t="n">
        <v>6</v>
      </c>
      <c r="O194" s="2" t="n">
        <v>0</v>
      </c>
    </row>
    <row r="195" customFormat="false" ht="15.75" hidden="false" customHeight="false" outlineLevel="0" collapsed="false">
      <c r="A195" s="2" t="n">
        <v>167</v>
      </c>
      <c r="B195" s="2" t="s">
        <v>144</v>
      </c>
      <c r="C195" s="2" t="n">
        <v>1984</v>
      </c>
      <c r="D195" s="2" t="n">
        <v>1989</v>
      </c>
      <c r="E195" s="2" t="n">
        <v>23</v>
      </c>
      <c r="F195" s="2" t="n">
        <v>396</v>
      </c>
      <c r="G195" s="2" t="n">
        <v>54</v>
      </c>
      <c r="H195" s="2" t="n">
        <v>22</v>
      </c>
      <c r="I195" s="2" t="s">
        <v>506</v>
      </c>
      <c r="J195" s="2" t="n">
        <v>61</v>
      </c>
      <c r="K195" s="2" t="s">
        <v>554</v>
      </c>
      <c r="L195" s="2" t="n">
        <v>35.45</v>
      </c>
      <c r="M195" s="2" t="n">
        <v>44287</v>
      </c>
      <c r="N195" s="2" t="n">
        <v>7</v>
      </c>
      <c r="O195" s="2" t="n">
        <v>0</v>
      </c>
    </row>
    <row r="196" customFormat="false" ht="15.75" hidden="false" customHeight="false" outlineLevel="0" collapsed="false">
      <c r="A196" s="2" t="n">
        <v>147</v>
      </c>
      <c r="B196" s="2" t="s">
        <v>158</v>
      </c>
      <c r="C196" s="2" t="n">
        <v>1979</v>
      </c>
      <c r="D196" s="2" t="n">
        <v>1987</v>
      </c>
      <c r="E196" s="2" t="n">
        <v>35</v>
      </c>
      <c r="F196" s="2" t="n">
        <v>403</v>
      </c>
      <c r="G196" s="2" t="n">
        <v>43</v>
      </c>
      <c r="H196" s="2" t="n">
        <v>14.39</v>
      </c>
      <c r="I196" s="2" t="s">
        <v>426</v>
      </c>
      <c r="J196" s="2" t="n">
        <v>102</v>
      </c>
      <c r="K196" s="2" t="s">
        <v>494</v>
      </c>
      <c r="L196" s="2" t="n">
        <v>35.09</v>
      </c>
      <c r="M196" s="2" t="s">
        <v>499</v>
      </c>
      <c r="N196" s="2" t="n">
        <v>10</v>
      </c>
      <c r="O196" s="2" t="n">
        <v>0</v>
      </c>
    </row>
    <row r="197" customFormat="false" ht="15.75" hidden="false" customHeight="false" outlineLevel="0" collapsed="false">
      <c r="A197" s="2" t="n">
        <v>297</v>
      </c>
      <c r="B197" s="2" t="s">
        <v>208</v>
      </c>
      <c r="C197" s="2" t="n">
        <v>2020</v>
      </c>
      <c r="D197" s="2" t="n">
        <v>2021</v>
      </c>
      <c r="E197" s="2" t="n">
        <v>8</v>
      </c>
      <c r="F197" s="2" t="n">
        <v>414</v>
      </c>
      <c r="G197" s="2" t="n">
        <v>91</v>
      </c>
      <c r="H197" s="2" t="n">
        <v>31.84</v>
      </c>
      <c r="I197" s="2" t="s">
        <v>542</v>
      </c>
      <c r="J197" s="4" t="n">
        <v>0</v>
      </c>
      <c r="K197" s="2" t="s">
        <v>427</v>
      </c>
      <c r="L197" s="2" t="s">
        <v>427</v>
      </c>
      <c r="M197" s="2" t="s">
        <v>433</v>
      </c>
      <c r="N197" s="2" t="n">
        <v>5</v>
      </c>
      <c r="O197" s="2" t="n">
        <v>0</v>
      </c>
    </row>
    <row r="198" customFormat="false" ht="15.75" hidden="false" customHeight="false" outlineLevel="0" collapsed="false">
      <c r="A198" s="2" t="n">
        <v>90</v>
      </c>
      <c r="B198" s="2" t="s">
        <v>168</v>
      </c>
      <c r="C198" s="2" t="n">
        <v>1959</v>
      </c>
      <c r="D198" s="2" t="n">
        <v>1968</v>
      </c>
      <c r="E198" s="2" t="n">
        <v>28</v>
      </c>
      <c r="F198" s="2" t="n">
        <v>418</v>
      </c>
      <c r="G198" s="2" t="n">
        <v>85</v>
      </c>
      <c r="H198" s="2" t="n">
        <v>13.48</v>
      </c>
      <c r="I198" s="2" t="s">
        <v>506</v>
      </c>
      <c r="J198" s="2" t="n">
        <v>74</v>
      </c>
      <c r="K198" s="2" t="s">
        <v>555</v>
      </c>
      <c r="L198" s="2" t="n">
        <v>37.31</v>
      </c>
      <c r="M198" s="2" t="s">
        <v>496</v>
      </c>
      <c r="N198" s="2" t="n">
        <v>9</v>
      </c>
      <c r="O198" s="2" t="n">
        <v>0</v>
      </c>
    </row>
    <row r="199" customFormat="false" ht="15.75" hidden="false" customHeight="false" outlineLevel="0" collapsed="false">
      <c r="A199" s="2" t="n">
        <v>75</v>
      </c>
      <c r="B199" s="2" t="s">
        <v>218</v>
      </c>
      <c r="C199" s="2" t="n">
        <v>1955</v>
      </c>
      <c r="D199" s="2" t="n">
        <v>1964</v>
      </c>
      <c r="E199" s="2" t="n">
        <v>14</v>
      </c>
      <c r="F199" s="2" t="n">
        <v>422</v>
      </c>
      <c r="G199" s="2" t="s">
        <v>556</v>
      </c>
      <c r="H199" s="2" t="n">
        <v>28.13</v>
      </c>
      <c r="I199" s="2" t="n">
        <v>44198</v>
      </c>
      <c r="J199" s="2" t="n">
        <v>10</v>
      </c>
      <c r="K199" s="2" t="s">
        <v>557</v>
      </c>
      <c r="L199" s="2" t="n">
        <v>58.4</v>
      </c>
      <c r="M199" s="2" t="s">
        <v>426</v>
      </c>
      <c r="N199" s="2" t="n">
        <v>4</v>
      </c>
      <c r="O199" s="2" t="n">
        <v>0</v>
      </c>
    </row>
    <row r="200" customFormat="false" ht="15.75" hidden="false" customHeight="false" outlineLevel="0" collapsed="false">
      <c r="A200" s="2" t="n">
        <v>195</v>
      </c>
      <c r="B200" s="2" t="s">
        <v>115</v>
      </c>
      <c r="C200" s="2" t="n">
        <v>1992</v>
      </c>
      <c r="D200" s="2" t="n">
        <v>1993</v>
      </c>
      <c r="E200" s="2" t="n">
        <v>11</v>
      </c>
      <c r="F200" s="2" t="n">
        <v>425</v>
      </c>
      <c r="G200" s="2" t="n">
        <v>103</v>
      </c>
      <c r="H200" s="2" t="n">
        <v>42.5</v>
      </c>
      <c r="I200" s="2" t="n">
        <v>44199</v>
      </c>
      <c r="J200" s="4" t="n">
        <v>0</v>
      </c>
      <c r="K200" s="2" t="s">
        <v>427</v>
      </c>
      <c r="L200" s="2" t="s">
        <v>427</v>
      </c>
      <c r="M200" s="2" t="s">
        <v>433</v>
      </c>
      <c r="N200" s="2" t="n">
        <v>9</v>
      </c>
      <c r="O200" s="2" t="n">
        <v>0</v>
      </c>
    </row>
    <row r="201" customFormat="false" ht="15.75" hidden="false" customHeight="false" outlineLevel="0" collapsed="false">
      <c r="A201" s="2" t="n">
        <v>93</v>
      </c>
      <c r="B201" s="2" t="s">
        <v>195</v>
      </c>
      <c r="C201" s="2" t="n">
        <v>1959</v>
      </c>
      <c r="D201" s="2" t="n">
        <v>1967</v>
      </c>
      <c r="E201" s="2" t="n">
        <v>10</v>
      </c>
      <c r="F201" s="2" t="n">
        <v>428</v>
      </c>
      <c r="G201" s="2" t="n">
        <v>112</v>
      </c>
      <c r="H201" s="2" t="n">
        <v>23.77</v>
      </c>
      <c r="I201" s="2" t="n">
        <v>44198</v>
      </c>
      <c r="J201" s="2" t="n">
        <v>0</v>
      </c>
      <c r="K201" s="2" t="s">
        <v>427</v>
      </c>
      <c r="L201" s="2" t="s">
        <v>427</v>
      </c>
      <c r="M201" s="2" t="s">
        <v>426</v>
      </c>
      <c r="N201" s="2" t="n">
        <v>6</v>
      </c>
      <c r="O201" s="2" t="n">
        <v>0</v>
      </c>
    </row>
    <row r="202" customFormat="false" ht="15.75" hidden="false" customHeight="false" outlineLevel="0" collapsed="false">
      <c r="A202" s="2" t="n">
        <v>246</v>
      </c>
      <c r="B202" s="2" t="s">
        <v>137</v>
      </c>
      <c r="C202" s="2" t="n">
        <v>2003</v>
      </c>
      <c r="D202" s="2" t="n">
        <v>2004</v>
      </c>
      <c r="E202" s="2" t="n">
        <v>10</v>
      </c>
      <c r="F202" s="2" t="n">
        <v>437</v>
      </c>
      <c r="G202" s="2" t="n">
        <v>60</v>
      </c>
      <c r="H202" s="2" t="n">
        <v>23</v>
      </c>
      <c r="I202" s="2" t="s">
        <v>537</v>
      </c>
      <c r="J202" s="4" t="n">
        <v>0</v>
      </c>
      <c r="K202" s="2" t="s">
        <v>427</v>
      </c>
      <c r="L202" s="2" t="s">
        <v>427</v>
      </c>
      <c r="M202" s="2" t="s">
        <v>433</v>
      </c>
      <c r="N202" s="2" t="n">
        <v>15</v>
      </c>
      <c r="O202" s="2" t="n">
        <v>0</v>
      </c>
    </row>
    <row r="203" customFormat="false" ht="15.75" hidden="false" customHeight="false" outlineLevel="0" collapsed="false">
      <c r="A203" s="2" t="n">
        <v>181</v>
      </c>
      <c r="B203" s="2" t="s">
        <v>176</v>
      </c>
      <c r="C203" s="2" t="n">
        <v>1988</v>
      </c>
      <c r="D203" s="2" t="n">
        <v>1997</v>
      </c>
      <c r="E203" s="2" t="n">
        <v>11</v>
      </c>
      <c r="F203" s="2" t="n">
        <v>448</v>
      </c>
      <c r="G203" s="2" t="n">
        <v>96</v>
      </c>
      <c r="H203" s="2" t="n">
        <v>24.88</v>
      </c>
      <c r="I203" s="2" t="s">
        <v>558</v>
      </c>
      <c r="J203" s="2" t="n">
        <v>2</v>
      </c>
      <c r="K203" s="2" t="n">
        <v>44203</v>
      </c>
      <c r="L203" s="2" t="n">
        <v>64.5</v>
      </c>
      <c r="M203" s="2" t="s">
        <v>426</v>
      </c>
      <c r="N203" s="2" t="n">
        <v>6</v>
      </c>
      <c r="O203" s="2" t="n">
        <v>0</v>
      </c>
    </row>
    <row r="204" customFormat="false" ht="15.75" hidden="false" customHeight="false" outlineLevel="0" collapsed="false">
      <c r="A204" s="2" t="n">
        <v>240</v>
      </c>
      <c r="B204" s="2" t="s">
        <v>174</v>
      </c>
      <c r="C204" s="2" t="n">
        <v>2001</v>
      </c>
      <c r="D204" s="2" t="n">
        <v>2002</v>
      </c>
      <c r="E204" s="2" t="n">
        <v>12</v>
      </c>
      <c r="F204" s="2" t="n">
        <v>470</v>
      </c>
      <c r="G204" s="2" t="s">
        <v>556</v>
      </c>
      <c r="H204" s="2" t="n">
        <v>29.37</v>
      </c>
      <c r="I204" s="2" t="n">
        <v>44199</v>
      </c>
      <c r="J204" s="2" t="n">
        <v>7</v>
      </c>
      <c r="K204" s="2" t="n">
        <v>44250</v>
      </c>
      <c r="L204" s="2" t="n">
        <v>49</v>
      </c>
      <c r="M204" s="2" t="s">
        <v>426</v>
      </c>
      <c r="N204" s="2" t="n">
        <v>4</v>
      </c>
      <c r="O204" s="2" t="n">
        <v>0</v>
      </c>
    </row>
    <row r="205" customFormat="false" ht="15.75" hidden="false" customHeight="false" outlineLevel="0" collapsed="false">
      <c r="A205" s="2" t="n">
        <v>279</v>
      </c>
      <c r="B205" s="2" t="s">
        <v>71</v>
      </c>
      <c r="C205" s="2" t="n">
        <v>2013</v>
      </c>
      <c r="D205" s="2" t="n">
        <v>2021</v>
      </c>
      <c r="E205" s="2" t="n">
        <v>51</v>
      </c>
      <c r="F205" s="2" t="n">
        <v>515</v>
      </c>
      <c r="G205" s="2" t="s">
        <v>559</v>
      </c>
      <c r="H205" s="2" t="n">
        <v>11.19</v>
      </c>
      <c r="I205" s="2" t="s">
        <v>506</v>
      </c>
      <c r="J205" s="2" t="n">
        <v>184</v>
      </c>
      <c r="K205" s="2" t="s">
        <v>555</v>
      </c>
      <c r="L205" s="2" t="n">
        <v>27.57</v>
      </c>
      <c r="M205" s="2" t="s">
        <v>491</v>
      </c>
      <c r="N205" s="2" t="n">
        <v>12</v>
      </c>
      <c r="O205" s="2" t="n">
        <v>0</v>
      </c>
    </row>
    <row r="206" customFormat="false" ht="15.75" hidden="false" customHeight="false" outlineLevel="0" collapsed="false">
      <c r="A206" s="2" t="n">
        <v>289</v>
      </c>
      <c r="B206" s="2" t="s">
        <v>55</v>
      </c>
      <c r="C206" s="2" t="n">
        <v>2017</v>
      </c>
      <c r="D206" s="2" t="n">
        <v>2018</v>
      </c>
      <c r="E206" s="2" t="n">
        <v>11</v>
      </c>
      <c r="F206" s="2" t="n">
        <v>532</v>
      </c>
      <c r="G206" s="2" t="n">
        <v>108</v>
      </c>
      <c r="H206" s="2" t="n">
        <v>31.29</v>
      </c>
      <c r="I206" s="2" t="n">
        <v>44200</v>
      </c>
      <c r="J206" s="2" t="n">
        <v>17</v>
      </c>
      <c r="K206" s="2" t="n">
        <v>44344</v>
      </c>
      <c r="L206" s="2" t="n">
        <v>31.05</v>
      </c>
      <c r="M206" s="2" t="s">
        <v>455</v>
      </c>
      <c r="N206" s="2" t="n">
        <v>7</v>
      </c>
      <c r="O206" s="2" t="n">
        <v>0</v>
      </c>
    </row>
    <row r="207" customFormat="false" ht="15.75" hidden="false" customHeight="false" outlineLevel="0" collapsed="false">
      <c r="A207" s="2" t="n">
        <v>64</v>
      </c>
      <c r="B207" s="2" t="s">
        <v>280</v>
      </c>
      <c r="C207" s="2" t="n">
        <v>1952</v>
      </c>
      <c r="D207" s="2" t="n">
        <v>1953</v>
      </c>
      <c r="E207" s="2" t="n">
        <v>7</v>
      </c>
      <c r="F207" s="2" t="n">
        <v>542</v>
      </c>
      <c r="G207" s="2" t="s">
        <v>560</v>
      </c>
      <c r="H207" s="2" t="n">
        <v>49.27</v>
      </c>
      <c r="I207" s="2" t="n">
        <v>44199</v>
      </c>
      <c r="J207" s="2" t="n">
        <v>0</v>
      </c>
      <c r="K207" s="2" t="s">
        <v>427</v>
      </c>
      <c r="L207" s="2" t="s">
        <v>427</v>
      </c>
      <c r="M207" s="2" t="s">
        <v>426</v>
      </c>
      <c r="N207" s="2" t="n">
        <v>2</v>
      </c>
      <c r="O207" s="2" t="n">
        <v>0</v>
      </c>
    </row>
    <row r="208" customFormat="false" ht="15.75" hidden="false" customHeight="false" outlineLevel="0" collapsed="false">
      <c r="A208" s="2" t="n">
        <v>137</v>
      </c>
      <c r="B208" s="2" t="s">
        <v>205</v>
      </c>
      <c r="C208" s="2" t="n">
        <v>1976</v>
      </c>
      <c r="D208" s="2" t="n">
        <v>1978</v>
      </c>
      <c r="E208" s="2" t="n">
        <v>10</v>
      </c>
      <c r="F208" s="2" t="n">
        <v>550</v>
      </c>
      <c r="G208" s="2" t="n">
        <v>124</v>
      </c>
      <c r="H208" s="2" t="n">
        <v>30.55</v>
      </c>
      <c r="I208" s="2" t="n">
        <v>44199</v>
      </c>
      <c r="J208" s="2" t="n">
        <v>1</v>
      </c>
      <c r="K208" s="2" t="n">
        <v>44201</v>
      </c>
      <c r="L208" s="2" t="n">
        <v>5</v>
      </c>
      <c r="M208" s="2" t="s">
        <v>426</v>
      </c>
      <c r="N208" s="2" t="n">
        <v>4</v>
      </c>
      <c r="O208" s="2" t="n">
        <v>0</v>
      </c>
    </row>
    <row r="209" customFormat="false" ht="15.75" hidden="false" customHeight="false" outlineLevel="0" collapsed="false">
      <c r="A209" s="2" t="n">
        <v>276</v>
      </c>
      <c r="B209" s="2" t="s">
        <v>66</v>
      </c>
      <c r="C209" s="2" t="n">
        <v>2013</v>
      </c>
      <c r="D209" s="2" t="n">
        <v>2018</v>
      </c>
      <c r="E209" s="2" t="n">
        <v>21</v>
      </c>
      <c r="F209" s="2" t="n">
        <v>552</v>
      </c>
      <c r="G209" s="2" t="s">
        <v>561</v>
      </c>
      <c r="H209" s="2" t="n">
        <v>22.08</v>
      </c>
      <c r="I209" s="2" t="s">
        <v>542</v>
      </c>
      <c r="J209" s="2" t="n">
        <v>63</v>
      </c>
      <c r="K209" s="2" t="s">
        <v>562</v>
      </c>
      <c r="L209" s="2" t="n">
        <v>26.09</v>
      </c>
      <c r="M209" s="2" t="s">
        <v>563</v>
      </c>
      <c r="N209" s="2" t="n">
        <v>8</v>
      </c>
      <c r="O209" s="2" t="n">
        <v>0</v>
      </c>
    </row>
    <row r="210" customFormat="false" ht="15.75" hidden="false" customHeight="false" outlineLevel="0" collapsed="false">
      <c r="A210" s="2" t="n">
        <v>216</v>
      </c>
      <c r="B210" s="2" t="s">
        <v>57</v>
      </c>
      <c r="C210" s="2" t="n">
        <v>1998</v>
      </c>
      <c r="D210" s="2" t="n">
        <v>2006</v>
      </c>
      <c r="E210" s="2" t="n">
        <v>26</v>
      </c>
      <c r="F210" s="2" t="n">
        <v>571</v>
      </c>
      <c r="G210" s="2" t="s">
        <v>564</v>
      </c>
      <c r="H210" s="2" t="n">
        <v>16.79</v>
      </c>
      <c r="I210" s="2" t="s">
        <v>455</v>
      </c>
      <c r="J210" s="2" t="n">
        <v>58</v>
      </c>
      <c r="K210" s="2" t="s">
        <v>565</v>
      </c>
      <c r="L210" s="2" t="n">
        <v>47.32</v>
      </c>
      <c r="M210" s="2" t="s">
        <v>455</v>
      </c>
      <c r="N210" s="2" t="n">
        <v>6</v>
      </c>
      <c r="O210" s="2" t="n">
        <v>0</v>
      </c>
    </row>
    <row r="211" customFormat="false" ht="15.75" hidden="false" customHeight="false" outlineLevel="0" collapsed="false">
      <c r="A211" s="2" t="n">
        <v>196</v>
      </c>
      <c r="B211" s="2" t="s">
        <v>54</v>
      </c>
      <c r="C211" s="2" t="n">
        <v>1992</v>
      </c>
      <c r="D211" s="2" t="n">
        <v>2000</v>
      </c>
      <c r="E211" s="2" t="n">
        <v>15</v>
      </c>
      <c r="F211" s="2" t="n">
        <v>576</v>
      </c>
      <c r="G211" s="2" t="n">
        <v>96</v>
      </c>
      <c r="H211" s="2" t="n">
        <v>26.18</v>
      </c>
      <c r="I211" s="2" t="s">
        <v>558</v>
      </c>
      <c r="J211" s="4" t="n">
        <v>0</v>
      </c>
      <c r="K211" s="2" t="s">
        <v>427</v>
      </c>
      <c r="L211" s="2" t="s">
        <v>427</v>
      </c>
      <c r="M211" s="2" t="s">
        <v>433</v>
      </c>
      <c r="N211" s="2" t="n">
        <v>5</v>
      </c>
      <c r="O211" s="2" t="n">
        <v>0</v>
      </c>
    </row>
    <row r="212" customFormat="false" ht="15.75" hidden="false" customHeight="false" outlineLevel="0" collapsed="false">
      <c r="A212" s="2" t="n">
        <v>19</v>
      </c>
      <c r="B212" s="2" t="s">
        <v>189</v>
      </c>
      <c r="C212" s="2" t="n">
        <v>1934</v>
      </c>
      <c r="D212" s="2" t="n">
        <v>1952</v>
      </c>
      <c r="E212" s="2" t="n">
        <v>11</v>
      </c>
      <c r="F212" s="2" t="n">
        <v>612</v>
      </c>
      <c r="G212" s="2" t="n">
        <v>112</v>
      </c>
      <c r="H212" s="2" t="n">
        <v>32.21</v>
      </c>
      <c r="I212" s="2" t="n">
        <v>44230</v>
      </c>
      <c r="J212" s="2" t="n">
        <v>3</v>
      </c>
      <c r="K212" s="2" t="s">
        <v>566</v>
      </c>
      <c r="L212" s="2" t="n">
        <v>67.33</v>
      </c>
      <c r="M212" s="2" t="s">
        <v>426</v>
      </c>
      <c r="N212" s="2" t="n">
        <v>7</v>
      </c>
      <c r="O212" s="2" t="n">
        <v>0</v>
      </c>
    </row>
    <row r="213" customFormat="false" ht="15.75" hidden="false" customHeight="false" outlineLevel="0" collapsed="false">
      <c r="A213" s="2" t="n">
        <v>228</v>
      </c>
      <c r="B213" s="2" t="s">
        <v>48</v>
      </c>
      <c r="C213" s="2" t="n">
        <v>2000</v>
      </c>
      <c r="D213" s="2" t="n">
        <v>2006</v>
      </c>
      <c r="E213" s="2" t="n">
        <v>13</v>
      </c>
      <c r="F213" s="2" t="n">
        <v>624</v>
      </c>
      <c r="G213" s="2" t="s">
        <v>567</v>
      </c>
      <c r="H213" s="2" t="n">
        <v>32.84</v>
      </c>
      <c r="I213" s="2" t="n">
        <v>44199</v>
      </c>
      <c r="J213" s="2" t="n">
        <v>0</v>
      </c>
      <c r="K213" s="2" t="s">
        <v>427</v>
      </c>
      <c r="L213" s="2" t="s">
        <v>427</v>
      </c>
      <c r="M213" s="2" t="s">
        <v>426</v>
      </c>
      <c r="N213" s="2" t="n">
        <v>14</v>
      </c>
      <c r="O213" s="2" t="n">
        <v>0</v>
      </c>
    </row>
    <row r="214" customFormat="false" ht="15.75" hidden="false" customHeight="false" outlineLevel="0" collapsed="false">
      <c r="A214" s="2" t="n">
        <v>292</v>
      </c>
      <c r="B214" s="2" t="s">
        <v>243</v>
      </c>
      <c r="C214" s="2" t="n">
        <v>2018</v>
      </c>
      <c r="D214" s="2" t="n">
        <v>2021</v>
      </c>
      <c r="E214" s="2" t="n">
        <v>12</v>
      </c>
      <c r="F214" s="2" t="n">
        <v>624</v>
      </c>
      <c r="G214" s="2" t="n">
        <v>111</v>
      </c>
      <c r="H214" s="2" t="n">
        <v>32.84</v>
      </c>
      <c r="I214" s="2" t="n">
        <v>44200</v>
      </c>
      <c r="J214" s="2" t="n">
        <v>5</v>
      </c>
      <c r="K214" s="2" t="s">
        <v>502</v>
      </c>
      <c r="L214" s="2" t="n">
        <v>36</v>
      </c>
      <c r="M214" s="2" t="s">
        <v>426</v>
      </c>
      <c r="N214" s="2" t="n">
        <v>3</v>
      </c>
      <c r="O214" s="2" t="n">
        <v>0</v>
      </c>
    </row>
    <row r="215" customFormat="false" ht="15.75" hidden="false" customHeight="false" outlineLevel="0" collapsed="false">
      <c r="A215" s="2" t="n">
        <v>259</v>
      </c>
      <c r="B215" s="2" t="s">
        <v>141</v>
      </c>
      <c r="C215" s="2" t="n">
        <v>2008</v>
      </c>
      <c r="D215" s="2" t="n">
        <v>2016</v>
      </c>
      <c r="E215" s="2" t="n">
        <v>22</v>
      </c>
      <c r="F215" s="2" t="n">
        <v>648</v>
      </c>
      <c r="G215" s="2" t="n">
        <v>84</v>
      </c>
      <c r="H215" s="2" t="n">
        <v>21.6</v>
      </c>
      <c r="I215" s="2" t="s">
        <v>558</v>
      </c>
      <c r="J215" s="2" t="n">
        <v>76</v>
      </c>
      <c r="K215" s="2" t="s">
        <v>568</v>
      </c>
      <c r="L215" s="2" t="n">
        <v>35.72</v>
      </c>
      <c r="M215" s="2" t="s">
        <v>455</v>
      </c>
      <c r="N215" s="2" t="n">
        <v>8</v>
      </c>
      <c r="O215" s="2" t="n">
        <v>0</v>
      </c>
    </row>
    <row r="216" customFormat="false" ht="15.75" hidden="false" customHeight="false" outlineLevel="0" collapsed="false">
      <c r="A216" s="2" t="n">
        <v>113</v>
      </c>
      <c r="B216" s="2" t="s">
        <v>83</v>
      </c>
      <c r="C216" s="2" t="n">
        <v>1967</v>
      </c>
      <c r="D216" s="2" t="n">
        <v>1979</v>
      </c>
      <c r="E216" s="2" t="n">
        <v>67</v>
      </c>
      <c r="F216" s="2" t="n">
        <v>656</v>
      </c>
      <c r="G216" s="2" t="s">
        <v>522</v>
      </c>
      <c r="H216" s="2" t="n">
        <v>8.98</v>
      </c>
      <c r="I216" s="2" t="s">
        <v>506</v>
      </c>
      <c r="J216" s="2" t="n">
        <v>266</v>
      </c>
      <c r="K216" s="2" t="s">
        <v>569</v>
      </c>
      <c r="L216" s="2" t="n">
        <v>28.71</v>
      </c>
      <c r="M216" s="2" t="s">
        <v>570</v>
      </c>
      <c r="N216" s="2" t="n">
        <v>26</v>
      </c>
      <c r="O216" s="2" t="n">
        <v>0</v>
      </c>
    </row>
    <row r="217" customFormat="false" ht="15.75" hidden="false" customHeight="false" outlineLevel="0" collapsed="false">
      <c r="A217" s="2" t="n">
        <v>108</v>
      </c>
      <c r="B217" s="2" t="s">
        <v>162</v>
      </c>
      <c r="C217" s="2" t="n">
        <v>1964</v>
      </c>
      <c r="D217" s="2" t="n">
        <v>1969</v>
      </c>
      <c r="E217" s="2" t="n">
        <v>14</v>
      </c>
      <c r="F217" s="2" t="n">
        <v>686</v>
      </c>
      <c r="G217" s="2" t="n">
        <v>105</v>
      </c>
      <c r="H217" s="2" t="n">
        <v>31.18</v>
      </c>
      <c r="I217" s="2" t="n">
        <v>44201</v>
      </c>
      <c r="J217" s="2" t="n">
        <v>0</v>
      </c>
      <c r="K217" s="2" t="s">
        <v>427</v>
      </c>
      <c r="L217" s="2" t="s">
        <v>427</v>
      </c>
      <c r="M217" s="2" t="s">
        <v>426</v>
      </c>
      <c r="N217" s="2" t="n">
        <v>11</v>
      </c>
      <c r="O217" s="2" t="n">
        <v>0</v>
      </c>
    </row>
    <row r="218" customFormat="false" ht="15.75" hidden="false" customHeight="false" outlineLevel="0" collapsed="false">
      <c r="A218" s="2" t="n">
        <v>159</v>
      </c>
      <c r="B218" s="2" t="s">
        <v>130</v>
      </c>
      <c r="C218" s="2" t="n">
        <v>1982</v>
      </c>
      <c r="D218" s="2" t="n">
        <v>1989</v>
      </c>
      <c r="E218" s="2" t="n">
        <v>16</v>
      </c>
      <c r="F218" s="2" t="n">
        <v>729</v>
      </c>
      <c r="G218" s="2" t="n">
        <v>93</v>
      </c>
      <c r="H218" s="2" t="n">
        <v>26.03</v>
      </c>
      <c r="I218" s="2" t="s">
        <v>571</v>
      </c>
      <c r="J218" s="2" t="n">
        <v>0</v>
      </c>
      <c r="K218" s="2" t="s">
        <v>427</v>
      </c>
      <c r="L218" s="2" t="s">
        <v>427</v>
      </c>
      <c r="M218" s="2" t="s">
        <v>426</v>
      </c>
      <c r="N218" s="2" t="n">
        <v>13</v>
      </c>
      <c r="O218" s="2" t="n">
        <v>0</v>
      </c>
    </row>
    <row r="219" customFormat="false" ht="15.75" hidden="false" customHeight="false" outlineLevel="0" collapsed="false">
      <c r="A219" s="2" t="n">
        <v>105</v>
      </c>
      <c r="B219" s="2" t="s">
        <v>122</v>
      </c>
      <c r="C219" s="2" t="n">
        <v>1962</v>
      </c>
      <c r="D219" s="2" t="n">
        <v>1978</v>
      </c>
      <c r="E219" s="2" t="n">
        <v>49</v>
      </c>
      <c r="F219" s="2" t="n">
        <v>735</v>
      </c>
      <c r="G219" s="2" t="n">
        <v>37</v>
      </c>
      <c r="H219" s="2" t="n">
        <v>11.48</v>
      </c>
      <c r="I219" s="2" t="s">
        <v>426</v>
      </c>
      <c r="J219" s="2" t="n">
        <v>189</v>
      </c>
      <c r="K219" s="2" t="s">
        <v>572</v>
      </c>
      <c r="L219" s="2" t="n">
        <v>30.38</v>
      </c>
      <c r="M219" s="2" t="n">
        <v>44471</v>
      </c>
      <c r="N219" s="2" t="n">
        <v>18</v>
      </c>
      <c r="O219" s="2" t="n">
        <v>0</v>
      </c>
    </row>
    <row r="220" customFormat="false" ht="15.75" hidden="false" customHeight="false" outlineLevel="0" collapsed="false">
      <c r="A220" s="2" t="n">
        <v>31</v>
      </c>
      <c r="B220" s="2" t="s">
        <v>251</v>
      </c>
      <c r="C220" s="2" t="n">
        <v>1946</v>
      </c>
      <c r="D220" s="2" t="n">
        <v>1952</v>
      </c>
      <c r="E220" s="2" t="n">
        <v>10</v>
      </c>
      <c r="F220" s="2" t="n">
        <v>736</v>
      </c>
      <c r="G220" s="2" t="n">
        <v>112</v>
      </c>
      <c r="H220" s="2" t="n">
        <v>46</v>
      </c>
      <c r="I220" s="2" t="n">
        <v>44202</v>
      </c>
      <c r="J220" s="2" t="n">
        <v>0</v>
      </c>
      <c r="K220" s="2" t="s">
        <v>427</v>
      </c>
      <c r="L220" s="2" t="s">
        <v>427</v>
      </c>
      <c r="M220" s="2" t="s">
        <v>426</v>
      </c>
      <c r="N220" s="2" t="n">
        <v>3</v>
      </c>
      <c r="O220" s="2" t="n">
        <v>0</v>
      </c>
    </row>
    <row r="221" customFormat="false" ht="15.75" hidden="false" customHeight="false" outlineLevel="0" collapsed="false">
      <c r="A221" s="2" t="n">
        <v>110</v>
      </c>
      <c r="B221" s="2" t="s">
        <v>67</v>
      </c>
      <c r="C221" s="2" t="n">
        <v>1965</v>
      </c>
      <c r="D221" s="2" t="n">
        <v>1983</v>
      </c>
      <c r="E221" s="2" t="n">
        <v>57</v>
      </c>
      <c r="F221" s="2" t="n">
        <v>748</v>
      </c>
      <c r="G221" s="2" t="n">
        <v>64</v>
      </c>
      <c r="H221" s="2" t="n">
        <v>11.68</v>
      </c>
      <c r="I221" s="2" t="s">
        <v>537</v>
      </c>
      <c r="J221" s="2" t="n">
        <v>156</v>
      </c>
      <c r="K221" s="2" t="s">
        <v>573</v>
      </c>
      <c r="L221" s="2" t="n">
        <v>36.11</v>
      </c>
      <c r="M221" s="2" t="n">
        <v>44256</v>
      </c>
      <c r="N221" s="2" t="n">
        <v>44</v>
      </c>
      <c r="O221" s="2" t="n">
        <v>0</v>
      </c>
    </row>
    <row r="222" customFormat="false" ht="15.75" hidden="false" customHeight="false" outlineLevel="0" collapsed="false">
      <c r="A222" s="2" t="n">
        <v>258</v>
      </c>
      <c r="B222" s="2" t="s">
        <v>65</v>
      </c>
      <c r="C222" s="2" t="n">
        <v>2007</v>
      </c>
      <c r="D222" s="2" t="n">
        <v>2021</v>
      </c>
      <c r="E222" s="2" t="n">
        <v>102</v>
      </c>
      <c r="F222" s="2" t="n">
        <v>751</v>
      </c>
      <c r="G222" s="2" t="n">
        <v>57</v>
      </c>
      <c r="H222" s="2" t="n">
        <v>8.25</v>
      </c>
      <c r="I222" s="2" t="s">
        <v>506</v>
      </c>
      <c r="J222" s="2" t="n">
        <v>306</v>
      </c>
      <c r="K222" s="2" t="s">
        <v>574</v>
      </c>
      <c r="L222" s="2" t="n">
        <v>32.18</v>
      </c>
      <c r="M222" s="2" t="n">
        <v>44501</v>
      </c>
      <c r="N222" s="2" t="n">
        <v>22</v>
      </c>
      <c r="O222" s="2" t="n">
        <v>0</v>
      </c>
    </row>
    <row r="223" customFormat="false" ht="15.75" hidden="false" customHeight="false" outlineLevel="0" collapsed="false">
      <c r="A223" s="2" t="n">
        <v>265</v>
      </c>
      <c r="B223" s="2" t="s">
        <v>29</v>
      </c>
      <c r="C223" s="2" t="n">
        <v>2010</v>
      </c>
      <c r="D223" s="2" t="n">
        <v>2015</v>
      </c>
      <c r="E223" s="2" t="n">
        <v>18</v>
      </c>
      <c r="F223" s="2" t="n">
        <v>768</v>
      </c>
      <c r="G223" s="2" t="n">
        <v>120</v>
      </c>
      <c r="H223" s="2" t="n">
        <v>26.48</v>
      </c>
      <c r="I223" s="2" t="n">
        <v>44203</v>
      </c>
      <c r="J223" s="2" t="n">
        <v>13</v>
      </c>
      <c r="K223" s="2" t="n">
        <v>44228</v>
      </c>
      <c r="L223" s="2" t="n">
        <v>46.38</v>
      </c>
      <c r="M223" s="2" t="s">
        <v>426</v>
      </c>
      <c r="N223" s="2" t="n">
        <v>23</v>
      </c>
      <c r="O223" s="2" t="n">
        <v>0</v>
      </c>
    </row>
    <row r="224" customFormat="false" ht="15.75" hidden="false" customHeight="false" outlineLevel="0" collapsed="false">
      <c r="A224" s="2" t="n">
        <v>148</v>
      </c>
      <c r="B224" s="2" t="s">
        <v>100</v>
      </c>
      <c r="C224" s="2" t="n">
        <v>1979</v>
      </c>
      <c r="D224" s="2" t="n">
        <v>1987</v>
      </c>
      <c r="E224" s="2" t="n">
        <v>27</v>
      </c>
      <c r="F224" s="2" t="n">
        <v>830</v>
      </c>
      <c r="G224" s="2" t="s">
        <v>575</v>
      </c>
      <c r="H224" s="2" t="n">
        <v>23.05</v>
      </c>
      <c r="I224" s="2" t="s">
        <v>576</v>
      </c>
      <c r="J224" s="2" t="n">
        <v>47</v>
      </c>
      <c r="K224" s="2" t="s">
        <v>555</v>
      </c>
      <c r="L224" s="2" t="n">
        <v>32.63</v>
      </c>
      <c r="M224" s="2" t="s">
        <v>496</v>
      </c>
      <c r="N224" s="2" t="n">
        <v>11</v>
      </c>
      <c r="O224" s="2" t="n">
        <v>0</v>
      </c>
    </row>
    <row r="225" customFormat="false" ht="15.75" hidden="false" customHeight="false" outlineLevel="0" collapsed="false">
      <c r="A225" s="2" t="n">
        <v>15</v>
      </c>
      <c r="B225" s="2" t="s">
        <v>190</v>
      </c>
      <c r="C225" s="2" t="n">
        <v>1933</v>
      </c>
      <c r="D225" s="2" t="n">
        <v>1951</v>
      </c>
      <c r="E225" s="2" t="n">
        <v>10</v>
      </c>
      <c r="F225" s="2" t="n">
        <v>859</v>
      </c>
      <c r="G225" s="2" t="n">
        <v>154</v>
      </c>
      <c r="H225" s="2" t="n">
        <v>47.72</v>
      </c>
      <c r="I225" s="2" t="n">
        <v>44258</v>
      </c>
      <c r="J225" s="2" t="n">
        <v>0</v>
      </c>
      <c r="K225" s="2" t="s">
        <v>427</v>
      </c>
      <c r="L225" s="2" t="s">
        <v>427</v>
      </c>
      <c r="M225" s="2" t="s">
        <v>426</v>
      </c>
      <c r="N225" s="2" t="n">
        <v>7</v>
      </c>
      <c r="O225" s="2" t="n">
        <v>0</v>
      </c>
    </row>
    <row r="226" customFormat="false" ht="15.75" hidden="false" customHeight="false" outlineLevel="0" collapsed="false">
      <c r="A226" s="2" t="n">
        <v>36</v>
      </c>
      <c r="B226" s="2" t="s">
        <v>177</v>
      </c>
      <c r="C226" s="2" t="n">
        <v>1947</v>
      </c>
      <c r="D226" s="2" t="n">
        <v>1959</v>
      </c>
      <c r="E226" s="2" t="n">
        <v>21</v>
      </c>
      <c r="F226" s="2" t="n">
        <v>872</v>
      </c>
      <c r="G226" s="2" t="s">
        <v>577</v>
      </c>
      <c r="H226" s="2" t="n">
        <v>31.14</v>
      </c>
      <c r="I226" s="2" t="n">
        <v>44200</v>
      </c>
      <c r="J226" s="2" t="n">
        <v>3</v>
      </c>
      <c r="K226" s="2" t="s">
        <v>578</v>
      </c>
      <c r="L226" s="2" t="n">
        <v>27.33</v>
      </c>
      <c r="M226" s="2" t="s">
        <v>426</v>
      </c>
      <c r="N226" s="2" t="n">
        <v>8</v>
      </c>
      <c r="O226" s="2" t="n">
        <v>0</v>
      </c>
    </row>
    <row r="227" customFormat="false" ht="15.75" hidden="false" customHeight="false" outlineLevel="0" collapsed="false">
      <c r="A227" s="2" t="n">
        <v>12</v>
      </c>
      <c r="B227" s="2" t="s">
        <v>150</v>
      </c>
      <c r="C227" s="2" t="n">
        <v>1933</v>
      </c>
      <c r="D227" s="2" t="n">
        <v>1952</v>
      </c>
      <c r="E227" s="2" t="n">
        <v>24</v>
      </c>
      <c r="F227" s="2" t="n">
        <v>878</v>
      </c>
      <c r="G227" s="2" t="n">
        <v>118</v>
      </c>
      <c r="H227" s="2" t="n">
        <v>24.38</v>
      </c>
      <c r="I227" s="2" t="n">
        <v>44200</v>
      </c>
      <c r="J227" s="2" t="n">
        <v>45</v>
      </c>
      <c r="K227" s="2" t="s">
        <v>579</v>
      </c>
      <c r="L227" s="2" t="n">
        <v>32.91</v>
      </c>
      <c r="M227" s="2" t="s">
        <v>496</v>
      </c>
      <c r="N227" s="2" t="n">
        <v>13</v>
      </c>
      <c r="O227" s="2" t="n">
        <v>0</v>
      </c>
    </row>
    <row r="228" customFormat="false" ht="15.75" hidden="false" customHeight="false" outlineLevel="0" collapsed="false">
      <c r="A228" s="2" t="n">
        <v>136</v>
      </c>
      <c r="B228" s="2" t="s">
        <v>124</v>
      </c>
      <c r="C228" s="2" t="n">
        <v>1975</v>
      </c>
      <c r="D228" s="2" t="n">
        <v>1981</v>
      </c>
      <c r="E228" s="2" t="n">
        <v>39</v>
      </c>
      <c r="F228" s="2" t="n">
        <v>913</v>
      </c>
      <c r="G228" s="2" t="n">
        <v>86</v>
      </c>
      <c r="H228" s="2" t="n">
        <v>21.23</v>
      </c>
      <c r="I228" s="2" t="s">
        <v>537</v>
      </c>
      <c r="J228" s="2" t="n">
        <v>109</v>
      </c>
      <c r="K228" s="2" t="s">
        <v>580</v>
      </c>
      <c r="L228" s="2" t="n">
        <v>33.54</v>
      </c>
      <c r="M228" s="2" t="s">
        <v>563</v>
      </c>
      <c r="N228" s="2" t="n">
        <v>16</v>
      </c>
      <c r="O228" s="2" t="n">
        <v>0</v>
      </c>
    </row>
    <row r="229" customFormat="false" ht="15.75" hidden="false" customHeight="false" outlineLevel="0" collapsed="false">
      <c r="A229" s="2" t="n">
        <v>244</v>
      </c>
      <c r="B229" s="2" t="s">
        <v>43</v>
      </c>
      <c r="C229" s="2" t="n">
        <v>2002</v>
      </c>
      <c r="D229" s="2" t="n">
        <v>2018</v>
      </c>
      <c r="E229" s="2" t="n">
        <v>25</v>
      </c>
      <c r="F229" s="2" t="n">
        <v>934</v>
      </c>
      <c r="G229" s="2" t="n">
        <v>71</v>
      </c>
      <c r="H229" s="2" t="n">
        <v>31.13</v>
      </c>
      <c r="I229" s="2" t="s">
        <v>571</v>
      </c>
      <c r="J229" s="4" t="n">
        <v>0</v>
      </c>
      <c r="K229" s="2" t="s">
        <v>427</v>
      </c>
      <c r="L229" s="2" t="s">
        <v>427</v>
      </c>
      <c r="M229" s="2" t="s">
        <v>433</v>
      </c>
      <c r="N229" s="2" t="n">
        <v>62</v>
      </c>
      <c r="O229" s="2" t="n">
        <v>10</v>
      </c>
    </row>
    <row r="230" customFormat="false" ht="15.75" hidden="false" customHeight="false" outlineLevel="0" collapsed="false">
      <c r="A230" s="2" t="n">
        <v>131</v>
      </c>
      <c r="B230" s="2" t="s">
        <v>127</v>
      </c>
      <c r="C230" s="2" t="n">
        <v>1974</v>
      </c>
      <c r="D230" s="2" t="n">
        <v>1977</v>
      </c>
      <c r="E230" s="2" t="n">
        <v>21</v>
      </c>
      <c r="F230" s="2" t="n">
        <v>972</v>
      </c>
      <c r="G230" s="2" t="s">
        <v>530</v>
      </c>
      <c r="H230" s="2" t="n">
        <v>29.45</v>
      </c>
      <c r="I230" s="2" t="n">
        <v>44201</v>
      </c>
      <c r="J230" s="4" t="n">
        <v>0</v>
      </c>
      <c r="K230" s="2" t="s">
        <v>427</v>
      </c>
      <c r="L230" s="2" t="s">
        <v>427</v>
      </c>
      <c r="M230" s="2" t="s">
        <v>433</v>
      </c>
      <c r="N230" s="2" t="n">
        <v>17</v>
      </c>
      <c r="O230" s="2" t="n">
        <v>0</v>
      </c>
    </row>
    <row r="231" customFormat="false" ht="15.75" hidden="false" customHeight="false" outlineLevel="0" collapsed="false">
      <c r="A231" s="2" t="n">
        <v>96</v>
      </c>
      <c r="B231" s="2" t="s">
        <v>102</v>
      </c>
      <c r="C231" s="2" t="n">
        <v>1960</v>
      </c>
      <c r="D231" s="2" t="n">
        <v>1967</v>
      </c>
      <c r="E231" s="2" t="n">
        <v>18</v>
      </c>
      <c r="F231" s="2" t="n">
        <v>981</v>
      </c>
      <c r="G231" s="2" t="n">
        <v>192</v>
      </c>
      <c r="H231" s="2" t="n">
        <v>32.7</v>
      </c>
      <c r="I231" s="2" t="n">
        <v>44230</v>
      </c>
      <c r="J231" s="2" t="n">
        <v>0</v>
      </c>
      <c r="K231" s="2" t="s">
        <v>427</v>
      </c>
      <c r="L231" s="2" t="s">
        <v>427</v>
      </c>
      <c r="M231" s="2" t="s">
        <v>426</v>
      </c>
      <c r="N231" s="2" t="n">
        <v>23</v>
      </c>
      <c r="O231" s="2" t="n">
        <v>7</v>
      </c>
    </row>
    <row r="232" customFormat="false" ht="15.75" hidden="false" customHeight="false" outlineLevel="0" collapsed="false">
      <c r="A232" s="2" t="n">
        <v>119</v>
      </c>
      <c r="B232" s="2" t="s">
        <v>157</v>
      </c>
      <c r="C232" s="2" t="n">
        <v>1969</v>
      </c>
      <c r="D232" s="2" t="n">
        <v>1978</v>
      </c>
      <c r="E232" s="2" t="n">
        <v>22</v>
      </c>
      <c r="F232" s="2" t="n">
        <v>991</v>
      </c>
      <c r="G232" s="2" t="n">
        <v>97</v>
      </c>
      <c r="H232" s="2" t="n">
        <v>25.41</v>
      </c>
      <c r="I232" s="2" t="s">
        <v>571</v>
      </c>
      <c r="J232" s="2" t="n">
        <v>0</v>
      </c>
      <c r="K232" s="2" t="s">
        <v>427</v>
      </c>
      <c r="L232" s="2" t="s">
        <v>427</v>
      </c>
      <c r="M232" s="2" t="s">
        <v>426</v>
      </c>
      <c r="N232" s="2" t="n">
        <v>12</v>
      </c>
      <c r="O232" s="2" t="n">
        <v>0</v>
      </c>
    </row>
    <row r="233" customFormat="false" ht="15.75" hidden="false" customHeight="false" outlineLevel="0" collapsed="false">
      <c r="A233" s="2" t="n">
        <v>193</v>
      </c>
      <c r="B233" s="2" t="s">
        <v>61</v>
      </c>
      <c r="C233" s="2" t="n">
        <v>1991</v>
      </c>
      <c r="D233" s="2" t="n">
        <v>2002</v>
      </c>
      <c r="E233" s="2" t="n">
        <v>67</v>
      </c>
      <c r="F233" s="2" t="n">
        <v>1009</v>
      </c>
      <c r="G233" s="2" t="n">
        <v>76</v>
      </c>
      <c r="H233" s="2" t="n">
        <v>14.21</v>
      </c>
      <c r="I233" s="2" t="s">
        <v>558</v>
      </c>
      <c r="J233" s="2" t="n">
        <v>236</v>
      </c>
      <c r="K233" s="2" t="s">
        <v>581</v>
      </c>
      <c r="L233" s="2" t="n">
        <v>30.49</v>
      </c>
      <c r="M233" s="2" t="n">
        <v>44470</v>
      </c>
      <c r="N233" s="2" t="n">
        <v>22</v>
      </c>
      <c r="O233" s="2" t="n">
        <v>0</v>
      </c>
    </row>
    <row r="234" customFormat="false" ht="15.75" hidden="false" customHeight="false" outlineLevel="0" collapsed="false">
      <c r="A234" s="2" t="n">
        <v>116</v>
      </c>
      <c r="B234" s="2" t="s">
        <v>80</v>
      </c>
      <c r="C234" s="2" t="n">
        <v>1967</v>
      </c>
      <c r="D234" s="2" t="n">
        <v>1974</v>
      </c>
      <c r="E234" s="2" t="n">
        <v>29</v>
      </c>
      <c r="F234" s="2" t="n">
        <v>1018</v>
      </c>
      <c r="G234" s="2" t="n">
        <v>81</v>
      </c>
      <c r="H234" s="2" t="n">
        <v>20.36</v>
      </c>
      <c r="I234" s="2" t="s">
        <v>571</v>
      </c>
      <c r="J234" s="2" t="n">
        <v>47</v>
      </c>
      <c r="K234" s="2" t="s">
        <v>582</v>
      </c>
      <c r="L234" s="2" t="n">
        <v>42.12</v>
      </c>
      <c r="M234" s="2" t="s">
        <v>455</v>
      </c>
      <c r="N234" s="2" t="n">
        <v>32</v>
      </c>
      <c r="O234" s="2" t="n">
        <v>0</v>
      </c>
    </row>
    <row r="235" customFormat="false" ht="15.75" hidden="false" customHeight="false" outlineLevel="0" collapsed="false">
      <c r="A235" s="2" t="n">
        <v>250</v>
      </c>
      <c r="B235" s="2" t="s">
        <v>35</v>
      </c>
      <c r="C235" s="2" t="n">
        <v>2004</v>
      </c>
      <c r="D235" s="2" t="n">
        <v>2018</v>
      </c>
      <c r="E235" s="2" t="n">
        <v>26</v>
      </c>
      <c r="F235" s="2" t="n">
        <v>1025</v>
      </c>
      <c r="G235" s="2" t="n">
        <v>129</v>
      </c>
      <c r="H235" s="2" t="n">
        <v>25</v>
      </c>
      <c r="I235" s="2" t="n">
        <v>44203</v>
      </c>
      <c r="J235" s="4" t="n">
        <v>0</v>
      </c>
      <c r="K235" s="2" t="s">
        <v>427</v>
      </c>
      <c r="L235" s="2" t="s">
        <v>427</v>
      </c>
      <c r="M235" s="2" t="s">
        <v>433</v>
      </c>
      <c r="N235" s="2" t="n">
        <v>57</v>
      </c>
      <c r="O235" s="2" t="n">
        <v>6</v>
      </c>
    </row>
    <row r="236" customFormat="false" ht="15.75" hidden="false" customHeight="false" outlineLevel="0" collapsed="false">
      <c r="A236" s="2" t="n">
        <v>130</v>
      </c>
      <c r="B236" s="2" t="s">
        <v>78</v>
      </c>
      <c r="C236" s="2" t="n">
        <v>1974</v>
      </c>
      <c r="D236" s="2" t="n">
        <v>1986</v>
      </c>
      <c r="E236" s="2" t="n">
        <v>39</v>
      </c>
      <c r="F236" s="2" t="n">
        <v>1042</v>
      </c>
      <c r="G236" s="2" t="n">
        <v>74</v>
      </c>
      <c r="H236" s="2" t="n">
        <v>22.65</v>
      </c>
      <c r="I236" s="2" t="s">
        <v>576</v>
      </c>
      <c r="J236" s="2" t="n">
        <v>71</v>
      </c>
      <c r="K236" s="2" t="n">
        <v>44339</v>
      </c>
      <c r="L236" s="2" t="n">
        <v>40.08</v>
      </c>
      <c r="M236" s="2" t="s">
        <v>563</v>
      </c>
      <c r="N236" s="2" t="n">
        <v>15</v>
      </c>
      <c r="O236" s="2" t="n">
        <v>0</v>
      </c>
    </row>
    <row r="237" customFormat="false" ht="15.75" hidden="false" customHeight="false" outlineLevel="0" collapsed="false">
      <c r="A237" s="2" t="n">
        <v>295</v>
      </c>
      <c r="B237" s="2" t="s">
        <v>151</v>
      </c>
      <c r="C237" s="2" t="n">
        <v>2018</v>
      </c>
      <c r="D237" s="2" t="n">
        <v>2021</v>
      </c>
      <c r="E237" s="2" t="n">
        <v>14</v>
      </c>
      <c r="F237" s="2" t="n">
        <v>1052</v>
      </c>
      <c r="G237" s="2" t="n">
        <v>243</v>
      </c>
      <c r="H237" s="2" t="n">
        <v>45.73</v>
      </c>
      <c r="I237" s="2" t="n">
        <v>44259</v>
      </c>
      <c r="J237" s="4" t="n">
        <v>0</v>
      </c>
      <c r="K237" s="2" t="s">
        <v>427</v>
      </c>
      <c r="L237" s="2" t="s">
        <v>427</v>
      </c>
      <c r="M237" s="2" t="s">
        <v>433</v>
      </c>
      <c r="N237" s="2" t="n">
        <v>11</v>
      </c>
      <c r="O237" s="2" t="n">
        <v>0</v>
      </c>
    </row>
    <row r="238" customFormat="false" ht="15.75" hidden="false" customHeight="false" outlineLevel="0" collapsed="false">
      <c r="A238" s="2" t="n">
        <v>123</v>
      </c>
      <c r="B238" s="2" t="s">
        <v>60</v>
      </c>
      <c r="C238" s="2" t="n">
        <v>1969</v>
      </c>
      <c r="D238" s="2" t="n">
        <v>1977</v>
      </c>
      <c r="E238" s="2" t="n">
        <v>27</v>
      </c>
      <c r="F238" s="2" t="n">
        <v>1068</v>
      </c>
      <c r="G238" s="2" t="n">
        <v>102</v>
      </c>
      <c r="H238" s="2" t="n">
        <v>25.42</v>
      </c>
      <c r="I238" s="2" t="n">
        <v>44202</v>
      </c>
      <c r="J238" s="2" t="n">
        <v>18</v>
      </c>
      <c r="K238" s="2" t="n">
        <v>44283</v>
      </c>
      <c r="L238" s="2" t="n">
        <v>59.44</v>
      </c>
      <c r="M238" s="2" t="s">
        <v>426</v>
      </c>
      <c r="N238" s="2" t="n">
        <v>53</v>
      </c>
      <c r="O238" s="2" t="n">
        <v>0</v>
      </c>
    </row>
    <row r="239" customFormat="false" ht="15.75" hidden="false" customHeight="false" outlineLevel="0" collapsed="false">
      <c r="A239" s="2" t="n">
        <v>198</v>
      </c>
      <c r="B239" s="2" t="s">
        <v>106</v>
      </c>
      <c r="C239" s="2" t="n">
        <v>1993</v>
      </c>
      <c r="D239" s="2" t="n">
        <v>1995</v>
      </c>
      <c r="E239" s="2" t="n">
        <v>17</v>
      </c>
      <c r="F239" s="2" t="n">
        <v>1084</v>
      </c>
      <c r="G239" s="2" t="n">
        <v>227</v>
      </c>
      <c r="H239" s="2" t="n">
        <v>54.2</v>
      </c>
      <c r="I239" s="2" t="n">
        <v>44289</v>
      </c>
      <c r="J239" s="4" t="n">
        <v>0</v>
      </c>
      <c r="K239" s="2" t="s">
        <v>427</v>
      </c>
      <c r="L239" s="2" t="s">
        <v>427</v>
      </c>
      <c r="M239" s="2" t="s">
        <v>433</v>
      </c>
      <c r="N239" s="2" t="n">
        <v>7</v>
      </c>
      <c r="O239" s="2" t="n">
        <v>0</v>
      </c>
    </row>
    <row r="240" customFormat="false" ht="15.75" hidden="false" customHeight="false" outlineLevel="0" collapsed="false">
      <c r="A240" s="2" t="n">
        <v>248</v>
      </c>
      <c r="B240" s="2" t="s">
        <v>81</v>
      </c>
      <c r="C240" s="2" t="n">
        <v>2003</v>
      </c>
      <c r="D240" s="2" t="n">
        <v>2008</v>
      </c>
      <c r="E240" s="2" t="n">
        <v>29</v>
      </c>
      <c r="F240" s="2" t="n">
        <v>1105</v>
      </c>
      <c r="G240" s="2" t="n">
        <v>102</v>
      </c>
      <c r="H240" s="2" t="n">
        <v>31.57</v>
      </c>
      <c r="I240" s="2" t="n">
        <v>44202</v>
      </c>
      <c r="J240" s="2" t="n">
        <v>100</v>
      </c>
      <c r="K240" s="2" t="s">
        <v>583</v>
      </c>
      <c r="L240" s="2" t="n">
        <v>32.26</v>
      </c>
      <c r="M240" s="2" t="n">
        <v>44379</v>
      </c>
      <c r="N240" s="2" t="n">
        <v>8</v>
      </c>
      <c r="O240" s="2" t="n">
        <v>0</v>
      </c>
    </row>
    <row r="241" customFormat="false" ht="15.75" hidden="false" customHeight="false" outlineLevel="0" collapsed="false">
      <c r="A241" s="2" t="n">
        <v>61</v>
      </c>
      <c r="B241" s="2" t="s">
        <v>117</v>
      </c>
      <c r="C241" s="2" t="n">
        <v>1952</v>
      </c>
      <c r="D241" s="2" t="n">
        <v>1960</v>
      </c>
      <c r="E241" s="2" t="n">
        <v>33</v>
      </c>
      <c r="F241" s="2" t="n">
        <v>1180</v>
      </c>
      <c r="G241" s="2" t="n">
        <v>109</v>
      </c>
      <c r="H241" s="2" t="n">
        <v>24.58</v>
      </c>
      <c r="I241" s="2" t="n">
        <v>44232</v>
      </c>
      <c r="J241" s="2" t="n">
        <v>41</v>
      </c>
      <c r="K241" s="2" t="s">
        <v>584</v>
      </c>
      <c r="L241" s="2" t="n">
        <v>46.31</v>
      </c>
      <c r="M241" s="2" t="s">
        <v>455</v>
      </c>
      <c r="N241" s="2" t="n">
        <v>20</v>
      </c>
      <c r="O241" s="2" t="n">
        <v>0</v>
      </c>
    </row>
    <row r="242" customFormat="false" ht="15.75" hidden="false" customHeight="false" outlineLevel="0" collapsed="false">
      <c r="A242" s="2" t="n">
        <v>95</v>
      </c>
      <c r="B242" s="2" t="s">
        <v>146</v>
      </c>
      <c r="C242" s="2" t="n">
        <v>1960</v>
      </c>
      <c r="D242" s="2" t="n">
        <v>1973</v>
      </c>
      <c r="E242" s="2" t="n">
        <v>29</v>
      </c>
      <c r="F242" s="2" t="n">
        <v>1202</v>
      </c>
      <c r="G242" s="2" t="n">
        <v>104</v>
      </c>
      <c r="H242" s="2" t="n">
        <v>25.04</v>
      </c>
      <c r="I242" s="2" t="n">
        <v>44203</v>
      </c>
      <c r="J242" s="2" t="n">
        <v>75</v>
      </c>
      <c r="K242" s="2" t="s">
        <v>585</v>
      </c>
      <c r="L242" s="2" t="n">
        <v>35.42</v>
      </c>
      <c r="M242" s="2" t="n">
        <v>44256</v>
      </c>
      <c r="N242" s="2" t="n">
        <v>14</v>
      </c>
      <c r="O242" s="2" t="n">
        <v>0</v>
      </c>
    </row>
    <row r="243" customFormat="false" ht="15.75" hidden="false" customHeight="false" outlineLevel="0" collapsed="false">
      <c r="A243" s="2" t="n">
        <v>41</v>
      </c>
      <c r="B243" s="2" t="s">
        <v>110</v>
      </c>
      <c r="C243" s="2" t="n">
        <v>1947</v>
      </c>
      <c r="D243" s="2" t="n">
        <v>1959</v>
      </c>
      <c r="E243" s="2" t="n">
        <v>31</v>
      </c>
      <c r="F243" s="2" t="n">
        <v>1229</v>
      </c>
      <c r="G243" s="2" t="n">
        <v>123</v>
      </c>
      <c r="H243" s="2" t="n">
        <v>32.34</v>
      </c>
      <c r="I243" s="2" t="n">
        <v>44235</v>
      </c>
      <c r="J243" s="2" t="n">
        <v>62</v>
      </c>
      <c r="K243" s="2" t="s">
        <v>586</v>
      </c>
      <c r="L243" s="2" t="n">
        <v>36.85</v>
      </c>
      <c r="M243" s="2" t="s">
        <v>499</v>
      </c>
      <c r="N243" s="2" t="n">
        <v>21</v>
      </c>
      <c r="O243" s="2" t="n">
        <v>0</v>
      </c>
    </row>
    <row r="244" customFormat="false" ht="15.75" hidden="false" customHeight="false" outlineLevel="0" collapsed="false">
      <c r="A244" s="2" t="n">
        <v>231</v>
      </c>
      <c r="B244" s="2" t="s">
        <v>53</v>
      </c>
      <c r="C244" s="2" t="n">
        <v>2000</v>
      </c>
      <c r="D244" s="2" t="n">
        <v>2014</v>
      </c>
      <c r="E244" s="2" t="n">
        <v>92</v>
      </c>
      <c r="F244" s="2" t="n">
        <v>1231</v>
      </c>
      <c r="G244" s="2" t="n">
        <v>75</v>
      </c>
      <c r="H244" s="2" t="n">
        <v>11.95</v>
      </c>
      <c r="I244" s="2" t="s">
        <v>542</v>
      </c>
      <c r="J244" s="2" t="n">
        <v>311</v>
      </c>
      <c r="K244" s="2" t="s">
        <v>587</v>
      </c>
      <c r="L244" s="2" t="n">
        <v>32.94</v>
      </c>
      <c r="M244" s="2" t="n">
        <v>44470</v>
      </c>
      <c r="N244" s="2" t="n">
        <v>19</v>
      </c>
      <c r="O244" s="2" t="n">
        <v>0</v>
      </c>
    </row>
    <row r="245" customFormat="false" ht="15.75" hidden="false" customHeight="false" outlineLevel="0" collapsed="false">
      <c r="A245" s="2" t="n">
        <v>263</v>
      </c>
      <c r="B245" s="2" t="s">
        <v>41</v>
      </c>
      <c r="C245" s="2" t="n">
        <v>2010</v>
      </c>
      <c r="D245" s="2" t="n">
        <v>2020</v>
      </c>
      <c r="E245" s="2" t="n">
        <v>38</v>
      </c>
      <c r="F245" s="2" t="n">
        <v>1251</v>
      </c>
      <c r="G245" s="2" t="n">
        <v>117</v>
      </c>
      <c r="H245" s="2" t="n">
        <v>29.09</v>
      </c>
      <c r="I245" s="2" t="n">
        <v>44260</v>
      </c>
      <c r="J245" s="4" t="n">
        <v>0</v>
      </c>
      <c r="K245" s="2" t="s">
        <v>427</v>
      </c>
      <c r="L245" s="2" t="s">
        <v>427</v>
      </c>
      <c r="M245" s="2" t="s">
        <v>433</v>
      </c>
      <c r="N245" s="2" t="n">
        <v>92</v>
      </c>
      <c r="O245" s="2" t="n">
        <v>11</v>
      </c>
    </row>
    <row r="246" customFormat="false" ht="15.75" hidden="false" customHeight="false" outlineLevel="0" collapsed="false">
      <c r="A246" s="2" t="n">
        <v>99</v>
      </c>
      <c r="B246" s="2" t="s">
        <v>95</v>
      </c>
      <c r="C246" s="2" t="n">
        <v>1960</v>
      </c>
      <c r="D246" s="2" t="n">
        <v>1969</v>
      </c>
      <c r="E246" s="2" t="n">
        <v>26</v>
      </c>
      <c r="F246" s="2" t="n">
        <v>1263</v>
      </c>
      <c r="G246" s="2" t="n">
        <v>99</v>
      </c>
      <c r="H246" s="2" t="n">
        <v>28.7</v>
      </c>
      <c r="I246" s="2" t="s">
        <v>588</v>
      </c>
      <c r="J246" s="2" t="n">
        <v>42</v>
      </c>
      <c r="K246" s="2" t="s">
        <v>589</v>
      </c>
      <c r="L246" s="2" t="n">
        <v>46.71</v>
      </c>
      <c r="M246" s="2" t="s">
        <v>455</v>
      </c>
      <c r="N246" s="2" t="n">
        <v>26</v>
      </c>
      <c r="O246" s="2" t="n">
        <v>0</v>
      </c>
    </row>
    <row r="247" customFormat="false" ht="15.75" hidden="false" customHeight="false" outlineLevel="0" collapsed="false">
      <c r="A247" s="2" t="n">
        <v>173</v>
      </c>
      <c r="B247" s="2" t="s">
        <v>27</v>
      </c>
      <c r="C247" s="2" t="n">
        <v>1986</v>
      </c>
      <c r="D247" s="2" t="n">
        <v>1993</v>
      </c>
      <c r="E247" s="2" t="n">
        <v>49</v>
      </c>
      <c r="F247" s="2" t="n">
        <v>1285</v>
      </c>
      <c r="G247" s="2" t="n">
        <v>73</v>
      </c>
      <c r="H247" s="2" t="n">
        <v>25.7</v>
      </c>
      <c r="I247" s="2" t="s">
        <v>590</v>
      </c>
      <c r="J247" s="2" t="n">
        <v>0</v>
      </c>
      <c r="K247" s="2" t="s">
        <v>427</v>
      </c>
      <c r="L247" s="2" t="s">
        <v>427</v>
      </c>
      <c r="M247" s="2" t="s">
        <v>426</v>
      </c>
      <c r="N247" s="2" t="n">
        <v>110</v>
      </c>
      <c r="O247" s="2" t="n">
        <v>20</v>
      </c>
    </row>
    <row r="248" customFormat="false" ht="15.75" hidden="false" customHeight="false" outlineLevel="0" collapsed="false">
      <c r="A248" s="2" t="n">
        <v>229</v>
      </c>
      <c r="B248" s="2" t="s">
        <v>76</v>
      </c>
      <c r="C248" s="2" t="n">
        <v>2000</v>
      </c>
      <c r="D248" s="2" t="n">
        <v>2002</v>
      </c>
      <c r="E248" s="2" t="n">
        <v>23</v>
      </c>
      <c r="F248" s="2" t="n">
        <v>1326</v>
      </c>
      <c r="G248" s="2" t="n">
        <v>110</v>
      </c>
      <c r="H248" s="2" t="n">
        <v>34.89</v>
      </c>
      <c r="I248" s="2" t="n">
        <v>44236</v>
      </c>
      <c r="J248" s="2" t="n">
        <v>0</v>
      </c>
      <c r="K248" s="2" t="s">
        <v>427</v>
      </c>
      <c r="L248" s="2" t="s">
        <v>427</v>
      </c>
      <c r="M248" s="2" t="s">
        <v>426</v>
      </c>
      <c r="N248" s="2" t="n">
        <v>34</v>
      </c>
      <c r="O248" s="2" t="n">
        <v>0</v>
      </c>
    </row>
    <row r="249" customFormat="false" ht="15.75" hidden="false" customHeight="false" outlineLevel="0" collapsed="false">
      <c r="A249" s="2" t="n">
        <v>219</v>
      </c>
      <c r="B249" s="2" t="s">
        <v>113</v>
      </c>
      <c r="C249" s="2" t="n">
        <v>1999</v>
      </c>
      <c r="D249" s="2" t="n">
        <v>2001</v>
      </c>
      <c r="E249" s="2" t="n">
        <v>19</v>
      </c>
      <c r="F249" s="2" t="n">
        <v>1367</v>
      </c>
      <c r="G249" s="2" t="n">
        <v>143</v>
      </c>
      <c r="H249" s="2" t="n">
        <v>37.97</v>
      </c>
      <c r="I249" s="2" t="n">
        <v>44235</v>
      </c>
      <c r="J249" s="2" t="n">
        <v>0</v>
      </c>
      <c r="K249" s="2" t="s">
        <v>427</v>
      </c>
      <c r="L249" s="2" t="s">
        <v>427</v>
      </c>
      <c r="M249" s="2" t="s">
        <v>426</v>
      </c>
      <c r="N249" s="2" t="n">
        <v>18</v>
      </c>
      <c r="O249" s="2" t="n">
        <v>0</v>
      </c>
    </row>
    <row r="250" customFormat="false" ht="15.75" hidden="false" customHeight="false" outlineLevel="0" collapsed="false">
      <c r="A250" s="2" t="n">
        <v>291</v>
      </c>
      <c r="B250" s="2" t="s">
        <v>42</v>
      </c>
      <c r="C250" s="2" t="n">
        <v>2018</v>
      </c>
      <c r="D250" s="2" t="n">
        <v>2021</v>
      </c>
      <c r="E250" s="2" t="n">
        <v>21</v>
      </c>
      <c r="F250" s="2" t="n">
        <v>1403</v>
      </c>
      <c r="G250" s="2" t="s">
        <v>591</v>
      </c>
      <c r="H250" s="2" t="n">
        <v>43.84</v>
      </c>
      <c r="I250" s="2" t="n">
        <v>44261</v>
      </c>
      <c r="J250" s="4" t="n">
        <v>0</v>
      </c>
      <c r="K250" s="2" t="s">
        <v>427</v>
      </c>
      <c r="L250" s="2" t="s">
        <v>427</v>
      </c>
      <c r="M250" s="2" t="s">
        <v>433</v>
      </c>
      <c r="N250" s="2" t="n">
        <v>75</v>
      </c>
      <c r="O250" s="2" t="n">
        <v>8</v>
      </c>
    </row>
    <row r="251" customFormat="false" ht="15.75" hidden="false" customHeight="false" outlineLevel="0" collapsed="false">
      <c r="A251" s="2" t="n">
        <v>80</v>
      </c>
      <c r="B251" s="2" t="s">
        <v>103</v>
      </c>
      <c r="C251" s="2" t="n">
        <v>1955</v>
      </c>
      <c r="D251" s="2" t="n">
        <v>1968</v>
      </c>
      <c r="E251" s="2" t="n">
        <v>41</v>
      </c>
      <c r="F251" s="2" t="n">
        <v>1414</v>
      </c>
      <c r="G251" s="2" t="s">
        <v>592</v>
      </c>
      <c r="H251" s="2" t="n">
        <v>25.7</v>
      </c>
      <c r="I251" s="2" t="n">
        <v>44203</v>
      </c>
      <c r="J251" s="2" t="n">
        <v>88</v>
      </c>
      <c r="K251" s="2" t="s">
        <v>593</v>
      </c>
      <c r="L251" s="2" t="n">
        <v>29.07</v>
      </c>
      <c r="M251" s="2" t="n">
        <v>44287</v>
      </c>
      <c r="N251" s="2" t="n">
        <v>22</v>
      </c>
      <c r="O251" s="2" t="n">
        <v>0</v>
      </c>
    </row>
    <row r="252" customFormat="false" ht="15.75" hidden="false" customHeight="false" outlineLevel="0" collapsed="false">
      <c r="A252" s="2" t="n">
        <v>200</v>
      </c>
      <c r="B252" s="2" t="s">
        <v>23</v>
      </c>
      <c r="C252" s="2" t="n">
        <v>1994</v>
      </c>
      <c r="D252" s="2" t="n">
        <v>2001</v>
      </c>
      <c r="E252" s="2" t="n">
        <v>44</v>
      </c>
      <c r="F252" s="2" t="n">
        <v>1442</v>
      </c>
      <c r="G252" s="2" t="n">
        <v>152</v>
      </c>
      <c r="H252" s="2" t="n">
        <v>24.03</v>
      </c>
      <c r="I252" s="2" t="n">
        <v>44202</v>
      </c>
      <c r="J252" s="4" t="n">
        <v>0</v>
      </c>
      <c r="K252" s="2" t="s">
        <v>427</v>
      </c>
      <c r="L252" s="2" t="s">
        <v>427</v>
      </c>
      <c r="M252" s="2" t="s">
        <v>433</v>
      </c>
      <c r="N252" s="2" t="n">
        <v>99</v>
      </c>
      <c r="O252" s="2" t="n">
        <v>8</v>
      </c>
    </row>
    <row r="253" customFormat="false" ht="15.75" hidden="false" customHeight="false" outlineLevel="0" collapsed="false">
      <c r="A253" s="2" t="n">
        <v>149</v>
      </c>
      <c r="B253" s="2" t="s">
        <v>101</v>
      </c>
      <c r="C253" s="2" t="n">
        <v>1980</v>
      </c>
      <c r="D253" s="2" t="n">
        <v>1984</v>
      </c>
      <c r="E253" s="2" t="n">
        <v>29</v>
      </c>
      <c r="F253" s="2" t="n">
        <v>1588</v>
      </c>
      <c r="G253" s="2" t="n">
        <v>174</v>
      </c>
      <c r="H253" s="2" t="n">
        <v>36.93</v>
      </c>
      <c r="I253" s="2" t="n">
        <v>44293</v>
      </c>
      <c r="J253" s="2" t="n">
        <v>9</v>
      </c>
      <c r="K253" s="2" t="n">
        <v>44255</v>
      </c>
      <c r="L253" s="2" t="n">
        <v>26.66</v>
      </c>
      <c r="M253" s="2" t="s">
        <v>426</v>
      </c>
      <c r="N253" s="2" t="n">
        <v>12</v>
      </c>
      <c r="O253" s="2" t="n">
        <v>0</v>
      </c>
    </row>
    <row r="254" customFormat="false" ht="15.75" hidden="false" customHeight="false" outlineLevel="0" collapsed="false">
      <c r="A254" s="2" t="n">
        <v>168</v>
      </c>
      <c r="B254" s="2" t="s">
        <v>63</v>
      </c>
      <c r="C254" s="2" t="n">
        <v>1984</v>
      </c>
      <c r="D254" s="2" t="n">
        <v>1995</v>
      </c>
      <c r="E254" s="2" t="n">
        <v>39</v>
      </c>
      <c r="F254" s="2" t="n">
        <v>1600</v>
      </c>
      <c r="G254" s="2" t="n">
        <v>120</v>
      </c>
      <c r="H254" s="2" t="n">
        <v>32.65</v>
      </c>
      <c r="I254" s="2" t="n">
        <v>44205</v>
      </c>
      <c r="J254" s="2" t="n">
        <v>96</v>
      </c>
      <c r="K254" s="2" t="s">
        <v>594</v>
      </c>
      <c r="L254" s="2" t="n">
        <v>37.3</v>
      </c>
      <c r="M254" s="2" t="s">
        <v>499</v>
      </c>
      <c r="N254" s="2" t="n">
        <v>20</v>
      </c>
      <c r="O254" s="2" t="n">
        <v>0</v>
      </c>
    </row>
    <row r="255" customFormat="false" ht="15.75" hidden="false" customHeight="false" outlineLevel="0" collapsed="false">
      <c r="A255" s="2" t="n">
        <v>145</v>
      </c>
      <c r="B255" s="2" t="s">
        <v>96</v>
      </c>
      <c r="C255" s="2" t="n">
        <v>1979</v>
      </c>
      <c r="D255" s="2" t="n">
        <v>1983</v>
      </c>
      <c r="E255" s="2" t="n">
        <v>37</v>
      </c>
      <c r="F255" s="2" t="n">
        <v>1606</v>
      </c>
      <c r="G255" s="2" t="n">
        <v>140</v>
      </c>
      <c r="H255" s="2" t="n">
        <v>33.45</v>
      </c>
      <c r="I255" s="2" t="n">
        <v>44236</v>
      </c>
      <c r="J255" s="2" t="n">
        <v>1</v>
      </c>
      <c r="K255" s="2" t="n">
        <v>44202</v>
      </c>
      <c r="L255" s="2" t="n">
        <v>17</v>
      </c>
      <c r="M255" s="2" t="s">
        <v>426</v>
      </c>
      <c r="N255" s="2" t="n">
        <v>16</v>
      </c>
      <c r="O255" s="2" t="n">
        <v>0</v>
      </c>
    </row>
    <row r="256" customFormat="false" ht="15.75" hidden="false" customHeight="false" outlineLevel="0" collapsed="false">
      <c r="A256" s="2" t="n">
        <v>77</v>
      </c>
      <c r="B256" s="2" t="s">
        <v>125</v>
      </c>
      <c r="C256" s="2" t="n">
        <v>1955</v>
      </c>
      <c r="D256" s="2" t="n">
        <v>1962</v>
      </c>
      <c r="E256" s="2" t="n">
        <v>31</v>
      </c>
      <c r="F256" s="2" t="n">
        <v>1611</v>
      </c>
      <c r="G256" s="2" t="n">
        <v>108</v>
      </c>
      <c r="H256" s="2" t="n">
        <v>31.58</v>
      </c>
      <c r="I256" s="2" t="n">
        <v>44207</v>
      </c>
      <c r="J256" s="2" t="n">
        <v>1</v>
      </c>
      <c r="K256" s="2" t="n">
        <v>44205</v>
      </c>
      <c r="L256" s="2" t="n">
        <v>80</v>
      </c>
      <c r="M256" s="2" t="s">
        <v>426</v>
      </c>
      <c r="N256" s="2" t="n">
        <v>18</v>
      </c>
      <c r="O256" s="2" t="n">
        <v>0</v>
      </c>
    </row>
    <row r="257" customFormat="false" ht="15.75" hidden="false" customHeight="false" outlineLevel="0" collapsed="false">
      <c r="A257" s="2" t="n">
        <v>247</v>
      </c>
      <c r="B257" s="2" t="s">
        <v>33</v>
      </c>
      <c r="C257" s="2" t="n">
        <v>2003</v>
      </c>
      <c r="D257" s="2" t="n">
        <v>2012</v>
      </c>
      <c r="E257" s="2" t="n">
        <v>40</v>
      </c>
      <c r="F257" s="2" t="n">
        <v>1900</v>
      </c>
      <c r="G257" s="2" t="n">
        <v>169</v>
      </c>
      <c r="H257" s="2" t="n">
        <v>33.92</v>
      </c>
      <c r="I257" s="2" t="n">
        <v>44266</v>
      </c>
      <c r="J257" s="2" t="n">
        <v>9</v>
      </c>
      <c r="K257" s="2" t="n">
        <v>44236</v>
      </c>
      <c r="L257" s="2" t="n">
        <v>60.77</v>
      </c>
      <c r="M257" s="2" t="s">
        <v>426</v>
      </c>
      <c r="N257" s="2" t="n">
        <v>31</v>
      </c>
      <c r="O257" s="2" t="n">
        <v>0</v>
      </c>
    </row>
    <row r="258" customFormat="false" ht="15.75" hidden="false" customHeight="false" outlineLevel="0" collapsed="false">
      <c r="A258" s="2" t="n">
        <v>225</v>
      </c>
      <c r="B258" s="2" t="s">
        <v>90</v>
      </c>
      <c r="C258" s="2" t="n">
        <v>2000</v>
      </c>
      <c r="D258" s="2" t="n">
        <v>2008</v>
      </c>
      <c r="E258" s="2" t="n">
        <v>31</v>
      </c>
      <c r="F258" s="2" t="n">
        <v>1944</v>
      </c>
      <c r="G258" s="2" t="n">
        <v>212</v>
      </c>
      <c r="H258" s="2" t="n">
        <v>34.1</v>
      </c>
      <c r="I258" s="2" t="n">
        <v>44327</v>
      </c>
      <c r="J258" s="2" t="n">
        <v>2</v>
      </c>
      <c r="K258" s="2" t="n">
        <v>44245</v>
      </c>
      <c r="L258" s="2" t="n">
        <v>9</v>
      </c>
      <c r="M258" s="2" t="s">
        <v>426</v>
      </c>
      <c r="N258" s="2" t="n">
        <v>27</v>
      </c>
      <c r="O258" s="2" t="n">
        <v>0</v>
      </c>
    </row>
    <row r="259" customFormat="false" ht="15.75" hidden="false" customHeight="false" outlineLevel="0" collapsed="false">
      <c r="A259" s="2" t="n">
        <v>135</v>
      </c>
      <c r="B259" s="2" t="s">
        <v>111</v>
      </c>
      <c r="C259" s="2" t="n">
        <v>1975</v>
      </c>
      <c r="D259" s="2" t="n">
        <v>1985</v>
      </c>
      <c r="E259" s="2" t="n">
        <v>40</v>
      </c>
      <c r="F259" s="2" t="n">
        <v>1985</v>
      </c>
      <c r="G259" s="2" t="n">
        <v>201</v>
      </c>
      <c r="H259" s="2" t="n">
        <v>30.07</v>
      </c>
      <c r="I259" s="2" t="n">
        <v>44237</v>
      </c>
      <c r="J259" s="2" t="n">
        <v>2</v>
      </c>
      <c r="K259" s="2" t="n">
        <v>44200</v>
      </c>
      <c r="L259" s="2" t="n">
        <v>93.5</v>
      </c>
      <c r="M259" s="2" t="s">
        <v>426</v>
      </c>
      <c r="N259" s="2" t="n">
        <v>15</v>
      </c>
      <c r="O259" s="2" t="n">
        <v>0</v>
      </c>
    </row>
    <row r="260" customFormat="false" ht="15.75" hidden="false" customHeight="false" outlineLevel="0" collapsed="false">
      <c r="A260" s="2" t="n">
        <v>275</v>
      </c>
      <c r="B260" s="2" t="s">
        <v>38</v>
      </c>
      <c r="C260" s="2" t="n">
        <v>2012</v>
      </c>
      <c r="D260" s="2" t="n">
        <v>2021</v>
      </c>
      <c r="E260" s="2" t="n">
        <v>52</v>
      </c>
      <c r="F260" s="2" t="n">
        <v>1985</v>
      </c>
      <c r="G260" s="2" t="s">
        <v>556</v>
      </c>
      <c r="H260" s="2" t="n">
        <v>35.44</v>
      </c>
      <c r="I260" s="2" t="n">
        <v>44211</v>
      </c>
      <c r="J260" s="2" t="n">
        <v>221</v>
      </c>
      <c r="K260" s="2" t="s">
        <v>595</v>
      </c>
      <c r="L260" s="2" t="n">
        <v>24.41</v>
      </c>
      <c r="M260" s="2" t="n">
        <v>44440</v>
      </c>
      <c r="N260" s="2" t="n">
        <v>38</v>
      </c>
      <c r="O260" s="2" t="n">
        <v>0</v>
      </c>
    </row>
    <row r="261" customFormat="false" ht="15.75" hidden="false" customHeight="false" outlineLevel="0" collapsed="false">
      <c r="A261" s="2" t="n">
        <v>103</v>
      </c>
      <c r="B261" s="2" t="s">
        <v>226</v>
      </c>
      <c r="C261" s="2" t="n">
        <v>1961</v>
      </c>
      <c r="D261" s="2" t="n">
        <v>1972</v>
      </c>
      <c r="E261" s="2" t="n">
        <v>30</v>
      </c>
      <c r="F261" s="2" t="n">
        <v>2001</v>
      </c>
      <c r="G261" s="2" t="n">
        <v>212</v>
      </c>
      <c r="H261" s="2" t="n">
        <v>39.23</v>
      </c>
      <c r="I261" s="2" t="n">
        <v>44325</v>
      </c>
      <c r="J261" s="2" t="n">
        <v>0</v>
      </c>
      <c r="K261" s="2" t="s">
        <v>427</v>
      </c>
      <c r="L261" s="2" t="s">
        <v>427</v>
      </c>
      <c r="M261" s="2" t="s">
        <v>426</v>
      </c>
      <c r="N261" s="2" t="n">
        <v>4</v>
      </c>
      <c r="O261" s="2" t="n">
        <v>0</v>
      </c>
    </row>
    <row r="262" customFormat="false" ht="15.75" hidden="false" customHeight="false" outlineLevel="0" collapsed="false">
      <c r="A262" s="2" t="n">
        <v>284</v>
      </c>
      <c r="B262" s="2" t="s">
        <v>50</v>
      </c>
      <c r="C262" s="2" t="n">
        <v>2014</v>
      </c>
      <c r="D262" s="2" t="n">
        <v>2019</v>
      </c>
      <c r="E262" s="2" t="n">
        <v>36</v>
      </c>
      <c r="F262" s="2" t="n">
        <v>2006</v>
      </c>
      <c r="G262" s="2" t="n">
        <v>199</v>
      </c>
      <c r="H262" s="2" t="n">
        <v>34.58</v>
      </c>
      <c r="I262" s="2" t="n">
        <v>44327</v>
      </c>
      <c r="J262" s="4" t="n">
        <v>0</v>
      </c>
      <c r="K262" s="2" t="s">
        <v>427</v>
      </c>
      <c r="L262" s="2" t="s">
        <v>427</v>
      </c>
      <c r="M262" s="2" t="s">
        <v>433</v>
      </c>
      <c r="N262" s="2" t="n">
        <v>46</v>
      </c>
      <c r="O262" s="2" t="n">
        <v>0</v>
      </c>
    </row>
    <row r="263" customFormat="false" ht="15.75" hidden="false" customHeight="false" outlineLevel="0" collapsed="false">
      <c r="A263" s="2" t="n">
        <v>179</v>
      </c>
      <c r="B263" s="2" t="s">
        <v>62</v>
      </c>
      <c r="C263" s="2" t="n">
        <v>1987</v>
      </c>
      <c r="D263" s="2" t="n">
        <v>1996</v>
      </c>
      <c r="E263" s="2" t="n">
        <v>37</v>
      </c>
      <c r="F263" s="2" t="n">
        <v>2043</v>
      </c>
      <c r="G263" s="2" t="n">
        <v>218</v>
      </c>
      <c r="H263" s="2" t="n">
        <v>37.14</v>
      </c>
      <c r="I263" s="2" t="n">
        <v>44295</v>
      </c>
      <c r="J263" s="2" t="n">
        <v>0</v>
      </c>
      <c r="K263" s="2" t="s">
        <v>427</v>
      </c>
      <c r="L263" s="2" t="s">
        <v>427</v>
      </c>
      <c r="M263" s="2" t="s">
        <v>426</v>
      </c>
      <c r="N263" s="2" t="n">
        <v>25</v>
      </c>
      <c r="O263" s="2" t="n">
        <v>1</v>
      </c>
    </row>
    <row r="264" customFormat="false" ht="15.75" hidden="false" customHeight="false" outlineLevel="0" collapsed="false">
      <c r="A264" s="2" t="n">
        <v>91</v>
      </c>
      <c r="B264" s="2" t="s">
        <v>129</v>
      </c>
      <c r="C264" s="2" t="n">
        <v>1959</v>
      </c>
      <c r="D264" s="2" t="n">
        <v>1971</v>
      </c>
      <c r="E264" s="2" t="n">
        <v>39</v>
      </c>
      <c r="F264" s="2" t="n">
        <v>2056</v>
      </c>
      <c r="G264" s="2" t="n">
        <v>129</v>
      </c>
      <c r="H264" s="2" t="n">
        <v>30.68</v>
      </c>
      <c r="I264" s="2" t="n">
        <v>44267</v>
      </c>
      <c r="J264" s="2" t="n">
        <v>9</v>
      </c>
      <c r="K264" s="2" t="s">
        <v>459</v>
      </c>
      <c r="L264" s="2" t="n">
        <v>92.11</v>
      </c>
      <c r="M264" s="2" t="s">
        <v>426</v>
      </c>
      <c r="N264" s="2" t="n">
        <v>17</v>
      </c>
      <c r="O264" s="2" t="n">
        <v>0</v>
      </c>
    </row>
    <row r="265" customFormat="false" ht="15.75" hidden="false" customHeight="false" outlineLevel="0" collapsed="false">
      <c r="A265" s="2" t="n">
        <v>154</v>
      </c>
      <c r="B265" s="2" t="s">
        <v>45</v>
      </c>
      <c r="C265" s="2" t="n">
        <v>1981</v>
      </c>
      <c r="D265" s="2" t="n">
        <v>1992</v>
      </c>
      <c r="E265" s="2" t="n">
        <v>43</v>
      </c>
      <c r="F265" s="2" t="n">
        <v>2062</v>
      </c>
      <c r="G265" s="2" t="n">
        <v>123</v>
      </c>
      <c r="H265" s="2" t="n">
        <v>29.88</v>
      </c>
      <c r="I265" s="2" t="n">
        <v>44239</v>
      </c>
      <c r="J265" s="2" t="n">
        <v>0</v>
      </c>
      <c r="K265" s="2" t="s">
        <v>427</v>
      </c>
      <c r="L265" s="2" t="s">
        <v>427</v>
      </c>
      <c r="M265" s="2" t="s">
        <v>426</v>
      </c>
      <c r="N265" s="2" t="n">
        <v>40</v>
      </c>
      <c r="O265" s="2" t="n">
        <v>0</v>
      </c>
    </row>
    <row r="266" customFormat="false" ht="15.75" hidden="false" customHeight="false" outlineLevel="0" collapsed="false">
      <c r="A266" s="2" t="n">
        <v>118</v>
      </c>
      <c r="B266" s="2" t="s">
        <v>70</v>
      </c>
      <c r="C266" s="2" t="n">
        <v>1969</v>
      </c>
      <c r="D266" s="2" t="n">
        <v>1981</v>
      </c>
      <c r="E266" s="2" t="n">
        <v>40</v>
      </c>
      <c r="F266" s="2" t="n">
        <v>2084</v>
      </c>
      <c r="G266" s="2" t="n">
        <v>97</v>
      </c>
      <c r="H266" s="2" t="n">
        <v>31.57</v>
      </c>
      <c r="I266" s="2" t="s">
        <v>596</v>
      </c>
      <c r="J266" s="2" t="n">
        <v>2</v>
      </c>
      <c r="K266" s="2" t="n">
        <v>44200</v>
      </c>
      <c r="L266" s="2" t="n">
        <v>53</v>
      </c>
      <c r="M266" s="2" t="s">
        <v>426</v>
      </c>
      <c r="N266" s="2" t="n">
        <v>38</v>
      </c>
      <c r="O266" s="2" t="n">
        <v>0</v>
      </c>
    </row>
    <row r="267" customFormat="false" ht="15.75" hidden="false" customHeight="false" outlineLevel="0" collapsed="false">
      <c r="A267" s="2" t="n">
        <v>30</v>
      </c>
      <c r="B267" s="2" t="s">
        <v>77</v>
      </c>
      <c r="C267" s="2" t="n">
        <v>1946</v>
      </c>
      <c r="D267" s="2" t="n">
        <v>1959</v>
      </c>
      <c r="E267" s="2" t="n">
        <v>44</v>
      </c>
      <c r="F267" s="2" t="n">
        <v>2109</v>
      </c>
      <c r="G267" s="2" t="n">
        <v>231</v>
      </c>
      <c r="H267" s="2" t="n">
        <v>31.47</v>
      </c>
      <c r="I267" s="2" t="n">
        <v>44322</v>
      </c>
      <c r="J267" s="2" t="n">
        <v>162</v>
      </c>
      <c r="K267" s="2" t="s">
        <v>597</v>
      </c>
      <c r="L267" s="2" t="n">
        <v>32.32</v>
      </c>
      <c r="M267" s="2" t="n">
        <v>44410</v>
      </c>
      <c r="N267" s="2" t="n">
        <v>33</v>
      </c>
      <c r="O267" s="2" t="n">
        <v>0</v>
      </c>
    </row>
    <row r="268" customFormat="false" ht="15.75" hidden="false" customHeight="false" outlineLevel="0" collapsed="false">
      <c r="A268" s="2" t="n">
        <v>112</v>
      </c>
      <c r="B268" s="2" t="s">
        <v>64</v>
      </c>
      <c r="C268" s="2" t="n">
        <v>1966</v>
      </c>
      <c r="D268" s="2" t="n">
        <v>1974</v>
      </c>
      <c r="E268" s="2" t="n">
        <v>37</v>
      </c>
      <c r="F268" s="2" t="n">
        <v>2113</v>
      </c>
      <c r="G268" s="2" t="n">
        <v>143</v>
      </c>
      <c r="H268" s="2" t="n">
        <v>31.07</v>
      </c>
      <c r="I268" s="2" t="n">
        <v>44210</v>
      </c>
      <c r="J268" s="2" t="n">
        <v>0</v>
      </c>
      <c r="K268" s="2" t="s">
        <v>427</v>
      </c>
      <c r="L268" s="2" t="s">
        <v>427</v>
      </c>
      <c r="M268" s="2" t="s">
        <v>426</v>
      </c>
      <c r="N268" s="2" t="n">
        <v>46</v>
      </c>
      <c r="O268" s="2" t="n">
        <v>0</v>
      </c>
    </row>
    <row r="269" customFormat="false" ht="15.75" hidden="false" customHeight="false" outlineLevel="0" collapsed="false">
      <c r="A269" s="2" t="n">
        <v>28</v>
      </c>
      <c r="B269" s="2" t="s">
        <v>161</v>
      </c>
      <c r="C269" s="2" t="n">
        <v>1946</v>
      </c>
      <c r="D269" s="2" t="n">
        <v>1953</v>
      </c>
      <c r="E269" s="2" t="n">
        <v>30</v>
      </c>
      <c r="F269" s="2" t="n">
        <v>2192</v>
      </c>
      <c r="G269" s="2" t="s">
        <v>598</v>
      </c>
      <c r="H269" s="2" t="n">
        <v>47.65</v>
      </c>
      <c r="I269" s="2" t="n">
        <v>44386</v>
      </c>
      <c r="J269" s="2" t="n">
        <v>20</v>
      </c>
      <c r="K269" s="2" t="n">
        <v>44315</v>
      </c>
      <c r="L269" s="2" t="n">
        <v>61</v>
      </c>
      <c r="M269" s="2" t="s">
        <v>426</v>
      </c>
      <c r="N269" s="2" t="n">
        <v>11</v>
      </c>
      <c r="O269" s="2" t="n">
        <v>0</v>
      </c>
    </row>
    <row r="270" customFormat="false" ht="15.75" hidden="false" customHeight="false" outlineLevel="0" collapsed="false">
      <c r="A270" s="2" t="n">
        <v>214</v>
      </c>
      <c r="B270" s="2" t="s">
        <v>37</v>
      </c>
      <c r="C270" s="2" t="n">
        <v>1998</v>
      </c>
      <c r="D270" s="2" t="n">
        <v>2015</v>
      </c>
      <c r="E270" s="2" t="n">
        <v>103</v>
      </c>
      <c r="F270" s="2" t="n">
        <v>2224</v>
      </c>
      <c r="G270" s="2" t="n">
        <v>115</v>
      </c>
      <c r="H270" s="2" t="n">
        <v>18.22</v>
      </c>
      <c r="I270" s="2" t="n">
        <v>44236</v>
      </c>
      <c r="J270" s="2" t="n">
        <v>417</v>
      </c>
      <c r="K270" s="2" t="s">
        <v>599</v>
      </c>
      <c r="L270" s="2" t="n">
        <v>32.46</v>
      </c>
      <c r="M270" s="2" t="s">
        <v>600</v>
      </c>
      <c r="N270" s="2" t="n">
        <v>42</v>
      </c>
      <c r="O270" s="2" t="n">
        <v>0</v>
      </c>
    </row>
    <row r="271" customFormat="false" ht="15.75" hidden="false" customHeight="false" outlineLevel="0" collapsed="false">
      <c r="A271" s="2" t="n">
        <v>277</v>
      </c>
      <c r="B271" s="2" t="s">
        <v>39</v>
      </c>
      <c r="C271" s="2" t="n">
        <v>2013</v>
      </c>
      <c r="D271" s="2" t="n">
        <v>2018</v>
      </c>
      <c r="E271" s="2" t="n">
        <v>34</v>
      </c>
      <c r="F271" s="2" t="n">
        <v>2315</v>
      </c>
      <c r="G271" s="2" t="n">
        <v>190</v>
      </c>
      <c r="H271" s="2" t="n">
        <v>40.61</v>
      </c>
      <c r="I271" s="2" t="n">
        <v>44382</v>
      </c>
      <c r="J271" s="2" t="n">
        <v>0</v>
      </c>
      <c r="K271" s="2" t="s">
        <v>427</v>
      </c>
      <c r="L271" s="2" t="s">
        <v>427</v>
      </c>
      <c r="M271" s="2" t="s">
        <v>426</v>
      </c>
      <c r="N271" s="2" t="n">
        <v>28</v>
      </c>
      <c r="O271" s="2" t="n">
        <v>0</v>
      </c>
    </row>
    <row r="272" customFormat="false" ht="15.75" hidden="false" customHeight="false" outlineLevel="0" collapsed="false">
      <c r="A272" s="2" t="n">
        <v>54</v>
      </c>
      <c r="B272" s="2" t="s">
        <v>133</v>
      </c>
      <c r="C272" s="2" t="n">
        <v>1951</v>
      </c>
      <c r="D272" s="2" t="n">
        <v>1960</v>
      </c>
      <c r="E272" s="2" t="n">
        <v>43</v>
      </c>
      <c r="F272" s="2" t="n">
        <v>2442</v>
      </c>
      <c r="G272" s="2" t="n">
        <v>173</v>
      </c>
      <c r="H272" s="2" t="n">
        <v>32.56</v>
      </c>
      <c r="I272" s="2" t="n">
        <v>44325</v>
      </c>
      <c r="J272" s="2" t="n">
        <v>1</v>
      </c>
      <c r="K272" s="2" t="n">
        <v>44202</v>
      </c>
      <c r="L272" s="2" t="n">
        <v>66</v>
      </c>
      <c r="M272" s="2" t="s">
        <v>426</v>
      </c>
      <c r="N272" s="2" t="n">
        <v>16</v>
      </c>
      <c r="O272" s="2" t="n">
        <v>0</v>
      </c>
    </row>
    <row r="273" customFormat="false" ht="15.75" hidden="false" customHeight="false" outlineLevel="0" collapsed="false">
      <c r="A273" s="2" t="n">
        <v>192</v>
      </c>
      <c r="B273" s="2" t="s">
        <v>32</v>
      </c>
      <c r="C273" s="2" t="n">
        <v>1990</v>
      </c>
      <c r="D273" s="2" t="n">
        <v>2008</v>
      </c>
      <c r="E273" s="2" t="n">
        <v>132</v>
      </c>
      <c r="F273" s="2" t="n">
        <v>2506</v>
      </c>
      <c r="G273" s="2" t="s">
        <v>601</v>
      </c>
      <c r="H273" s="2" t="n">
        <v>17.77</v>
      </c>
      <c r="I273" s="2" t="n">
        <v>44201</v>
      </c>
      <c r="J273" s="2" t="n">
        <v>619</v>
      </c>
      <c r="K273" s="2" t="s">
        <v>602</v>
      </c>
      <c r="L273" s="2" t="n">
        <v>29.65</v>
      </c>
      <c r="M273" s="2" t="s">
        <v>603</v>
      </c>
      <c r="N273" s="2" t="n">
        <v>60</v>
      </c>
      <c r="O273" s="2" t="n">
        <v>0</v>
      </c>
    </row>
    <row r="274" customFormat="false" ht="15.75" hidden="false" customHeight="false" outlineLevel="0" collapsed="false">
      <c r="A274" s="2" t="n">
        <v>102</v>
      </c>
      <c r="B274" s="2" t="s">
        <v>49</v>
      </c>
      <c r="C274" s="2" t="n">
        <v>1961</v>
      </c>
      <c r="D274" s="2" t="n">
        <v>1975</v>
      </c>
      <c r="E274" s="2" t="n">
        <v>46</v>
      </c>
      <c r="F274" s="2" t="n">
        <v>2611</v>
      </c>
      <c r="G274" s="2" t="n">
        <v>121</v>
      </c>
      <c r="H274" s="2" t="n">
        <v>31.08</v>
      </c>
      <c r="I274" s="2" t="n">
        <v>44243</v>
      </c>
      <c r="J274" s="4" t="n">
        <v>0</v>
      </c>
      <c r="K274" s="2" t="s">
        <v>427</v>
      </c>
      <c r="L274" s="2" t="s">
        <v>427</v>
      </c>
      <c r="M274" s="2" t="s">
        <v>433</v>
      </c>
      <c r="N274" s="2" t="n">
        <v>66</v>
      </c>
      <c r="O274" s="2" t="n">
        <v>16</v>
      </c>
    </row>
    <row r="275" customFormat="false" ht="15.75" hidden="false" customHeight="false" outlineLevel="0" collapsed="false">
      <c r="A275" s="2" t="n">
        <v>280</v>
      </c>
      <c r="B275" s="2" t="s">
        <v>30</v>
      </c>
      <c r="C275" s="2" t="n">
        <v>2013</v>
      </c>
      <c r="D275" s="2" t="n">
        <v>2021</v>
      </c>
      <c r="E275" s="2" t="n">
        <v>39</v>
      </c>
      <c r="F275" s="2" t="n">
        <v>2679</v>
      </c>
      <c r="G275" s="2" t="n">
        <v>212</v>
      </c>
      <c r="H275" s="2" t="n">
        <v>46.18</v>
      </c>
      <c r="I275" s="2" t="n">
        <v>44389</v>
      </c>
      <c r="J275" s="2" t="n">
        <v>2</v>
      </c>
      <c r="K275" s="2" t="n">
        <v>44222</v>
      </c>
      <c r="L275" s="2" t="n">
        <v>112</v>
      </c>
      <c r="M275" s="2" t="s">
        <v>426</v>
      </c>
      <c r="N275" s="2" t="n">
        <v>42</v>
      </c>
      <c r="O275" s="2" t="n">
        <v>0</v>
      </c>
    </row>
    <row r="276" customFormat="false" ht="15.75" hidden="false" customHeight="false" outlineLevel="0" collapsed="false">
      <c r="A276" s="2" t="n">
        <v>271</v>
      </c>
      <c r="B276" s="2" t="s">
        <v>52</v>
      </c>
      <c r="C276" s="2" t="n">
        <v>2011</v>
      </c>
      <c r="D276" s="2" t="n">
        <v>2021</v>
      </c>
      <c r="E276" s="2" t="n">
        <v>79</v>
      </c>
      <c r="F276" s="2" t="n">
        <v>2685</v>
      </c>
      <c r="G276" s="2" t="n">
        <v>124</v>
      </c>
      <c r="H276" s="2" t="n">
        <v>27.68</v>
      </c>
      <c r="I276" s="2" t="n">
        <v>44327</v>
      </c>
      <c r="J276" s="2" t="n">
        <v>413</v>
      </c>
      <c r="K276" s="2" t="s">
        <v>583</v>
      </c>
      <c r="L276" s="2" t="n">
        <v>24.56</v>
      </c>
      <c r="M276" s="2" t="s">
        <v>604</v>
      </c>
      <c r="N276" s="2" t="n">
        <v>27</v>
      </c>
      <c r="O276" s="2" t="n">
        <v>0</v>
      </c>
    </row>
    <row r="277" customFormat="false" ht="15.75" hidden="false" customHeight="false" outlineLevel="0" collapsed="false">
      <c r="A277" s="2" t="n">
        <v>138</v>
      </c>
      <c r="B277" s="2" t="s">
        <v>24</v>
      </c>
      <c r="C277" s="2" t="n">
        <v>1976</v>
      </c>
      <c r="D277" s="2" t="n">
        <v>1986</v>
      </c>
      <c r="E277" s="2" t="n">
        <v>88</v>
      </c>
      <c r="F277" s="2" t="n">
        <v>2759</v>
      </c>
      <c r="G277" s="2" t="n">
        <v>102</v>
      </c>
      <c r="H277" s="2" t="n">
        <v>27.04</v>
      </c>
      <c r="I277" s="2" t="n">
        <v>44239</v>
      </c>
      <c r="J277" s="2" t="n">
        <v>1</v>
      </c>
      <c r="K277" s="2" t="n">
        <v>44205</v>
      </c>
      <c r="L277" s="2" t="n">
        <v>13</v>
      </c>
      <c r="M277" s="2" t="s">
        <v>426</v>
      </c>
      <c r="N277" s="2" t="n">
        <v>160</v>
      </c>
      <c r="O277" s="2" t="n">
        <v>38</v>
      </c>
    </row>
    <row r="278" customFormat="false" ht="15.75" hidden="false" customHeight="false" outlineLevel="0" collapsed="false">
      <c r="A278" s="2" t="n">
        <v>104</v>
      </c>
      <c r="B278" s="2" t="s">
        <v>91</v>
      </c>
      <c r="C278" s="2" t="n">
        <v>1961</v>
      </c>
      <c r="D278" s="2" t="n">
        <v>1975</v>
      </c>
      <c r="E278" s="2" t="n">
        <v>46</v>
      </c>
      <c r="F278" s="2" t="n">
        <v>2793</v>
      </c>
      <c r="G278" s="2" t="s">
        <v>605</v>
      </c>
      <c r="H278" s="2" t="n">
        <v>34.91</v>
      </c>
      <c r="I278" s="2" t="n">
        <v>44363</v>
      </c>
      <c r="J278" s="2" t="n">
        <v>1</v>
      </c>
      <c r="K278" s="2" t="n">
        <v>44206</v>
      </c>
      <c r="L278" s="2" t="n">
        <v>88</v>
      </c>
      <c r="M278" s="2" t="s">
        <v>426</v>
      </c>
      <c r="N278" s="2" t="n">
        <v>27</v>
      </c>
      <c r="O278" s="2" t="n">
        <v>0</v>
      </c>
    </row>
    <row r="279" customFormat="false" ht="15.75" hidden="false" customHeight="false" outlineLevel="0" collapsed="false">
      <c r="A279" s="2" t="n">
        <v>83</v>
      </c>
      <c r="B279" s="2" t="s">
        <v>73</v>
      </c>
      <c r="C279" s="2" t="n">
        <v>1958</v>
      </c>
      <c r="D279" s="2" t="n">
        <v>1969</v>
      </c>
      <c r="E279" s="2" t="n">
        <v>55</v>
      </c>
      <c r="F279" s="2" t="n">
        <v>3061</v>
      </c>
      <c r="G279" s="2" t="s">
        <v>606</v>
      </c>
      <c r="H279" s="2" t="n">
        <v>35.59</v>
      </c>
      <c r="I279" s="2" t="n">
        <v>44334</v>
      </c>
      <c r="J279" s="2" t="n">
        <v>52</v>
      </c>
      <c r="K279" s="2" t="s">
        <v>607</v>
      </c>
      <c r="L279" s="2" t="n">
        <v>46.48</v>
      </c>
      <c r="M279" s="2" t="s">
        <v>455</v>
      </c>
      <c r="N279" s="2" t="n">
        <v>37</v>
      </c>
      <c r="O279" s="2" t="n">
        <v>0</v>
      </c>
    </row>
    <row r="280" customFormat="false" ht="15.75" hidden="false" customHeight="false" outlineLevel="0" collapsed="false">
      <c r="A280" s="2" t="n">
        <v>166</v>
      </c>
      <c r="B280" s="2" t="s">
        <v>85</v>
      </c>
      <c r="C280" s="2" t="n">
        <v>1983</v>
      </c>
      <c r="D280" s="2" t="n">
        <v>1999</v>
      </c>
      <c r="E280" s="2" t="n">
        <v>51</v>
      </c>
      <c r="F280" s="2" t="n">
        <v>3202</v>
      </c>
      <c r="G280" s="2" t="n">
        <v>201</v>
      </c>
      <c r="H280" s="2" t="n">
        <v>42.13</v>
      </c>
      <c r="I280" s="2" t="n">
        <v>44454</v>
      </c>
      <c r="J280" s="2" t="n">
        <v>0</v>
      </c>
      <c r="K280" s="2" t="s">
        <v>427</v>
      </c>
      <c r="L280" s="2" t="s">
        <v>427</v>
      </c>
      <c r="M280" s="2" t="s">
        <v>426</v>
      </c>
      <c r="N280" s="2" t="n">
        <v>9</v>
      </c>
      <c r="O280" s="2" t="n">
        <v>0</v>
      </c>
    </row>
    <row r="281" customFormat="false" ht="15.75" hidden="false" customHeight="false" outlineLevel="0" collapsed="false">
      <c r="A281" s="2" t="n">
        <v>59</v>
      </c>
      <c r="B281" s="2" t="s">
        <v>120</v>
      </c>
      <c r="C281" s="2" t="n">
        <v>1952</v>
      </c>
      <c r="D281" s="2" t="n">
        <v>1965</v>
      </c>
      <c r="E281" s="2" t="n">
        <v>55</v>
      </c>
      <c r="F281" s="2" t="n">
        <v>3208</v>
      </c>
      <c r="G281" s="2" t="s">
        <v>608</v>
      </c>
      <c r="H281" s="2" t="n">
        <v>39.12</v>
      </c>
      <c r="I281" s="2" t="n">
        <v>44392</v>
      </c>
      <c r="J281" s="2" t="n">
        <v>1</v>
      </c>
      <c r="K281" s="2" t="n">
        <v>44212</v>
      </c>
      <c r="L281" s="2" t="n">
        <v>44</v>
      </c>
      <c r="M281" s="2" t="s">
        <v>426</v>
      </c>
      <c r="N281" s="2" t="n">
        <v>19</v>
      </c>
      <c r="O281" s="2" t="n">
        <v>2</v>
      </c>
    </row>
    <row r="282" customFormat="false" ht="15.75" hidden="false" customHeight="false" outlineLevel="0" collapsed="false">
      <c r="A282" s="2" t="n">
        <v>47</v>
      </c>
      <c r="B282" s="2" t="s">
        <v>79</v>
      </c>
      <c r="C282" s="2" t="n">
        <v>1948</v>
      </c>
      <c r="D282" s="2" t="n">
        <v>1962</v>
      </c>
      <c r="E282" s="2" t="n">
        <v>59</v>
      </c>
      <c r="F282" s="2" t="n">
        <v>3631</v>
      </c>
      <c r="G282" s="2" t="n">
        <v>223</v>
      </c>
      <c r="H282" s="2" t="n">
        <v>42.22</v>
      </c>
      <c r="I282" s="2" t="n">
        <v>44544</v>
      </c>
      <c r="J282" s="2" t="n">
        <v>35</v>
      </c>
      <c r="K282" s="2" t="s">
        <v>609</v>
      </c>
      <c r="L282" s="2" t="n">
        <v>42.08</v>
      </c>
      <c r="M282" s="2" t="s">
        <v>496</v>
      </c>
      <c r="N282" s="2" t="n">
        <v>33</v>
      </c>
      <c r="O282" s="2" t="n">
        <v>0</v>
      </c>
    </row>
    <row r="283" customFormat="false" ht="15.75" hidden="false" customHeight="false" outlineLevel="0" collapsed="false">
      <c r="A283" s="2" t="n">
        <v>151</v>
      </c>
      <c r="B283" s="2" t="s">
        <v>46</v>
      </c>
      <c r="C283" s="2" t="n">
        <v>1981</v>
      </c>
      <c r="D283" s="2" t="n">
        <v>1992</v>
      </c>
      <c r="E283" s="2" t="n">
        <v>80</v>
      </c>
      <c r="F283" s="2" t="n">
        <v>3830</v>
      </c>
      <c r="G283" s="2" t="n">
        <v>206</v>
      </c>
      <c r="H283" s="2" t="n">
        <v>35.79</v>
      </c>
      <c r="I283" s="2" t="n">
        <v>44512</v>
      </c>
      <c r="J283" s="2" t="n">
        <v>151</v>
      </c>
      <c r="K283" s="2" t="s">
        <v>527</v>
      </c>
      <c r="L283" s="2" t="n">
        <v>40.96</v>
      </c>
      <c r="M283" s="2" t="s">
        <v>496</v>
      </c>
      <c r="N283" s="2" t="n">
        <v>36</v>
      </c>
      <c r="O283" s="2" t="n">
        <v>0</v>
      </c>
    </row>
    <row r="284" customFormat="false" ht="15.75" hidden="false" customHeight="false" outlineLevel="0" collapsed="false">
      <c r="A284" s="2" t="n">
        <v>260</v>
      </c>
      <c r="B284" s="2" t="s">
        <v>56</v>
      </c>
      <c r="C284" s="2" t="n">
        <v>2008</v>
      </c>
      <c r="D284" s="2" t="n">
        <v>2018</v>
      </c>
      <c r="E284" s="2" t="n">
        <v>61</v>
      </c>
      <c r="F284" s="2" t="n">
        <v>3982</v>
      </c>
      <c r="G284" s="2" t="n">
        <v>167</v>
      </c>
      <c r="H284" s="2" t="n">
        <v>38.28</v>
      </c>
      <c r="I284" s="2" t="n">
        <v>44545</v>
      </c>
      <c r="J284" s="2" t="n">
        <v>1</v>
      </c>
      <c r="K284" s="2" t="n">
        <v>44208</v>
      </c>
      <c r="L284" s="2" t="n">
        <v>198</v>
      </c>
      <c r="M284" s="2" t="s">
        <v>426</v>
      </c>
      <c r="N284" s="2" t="n">
        <v>49</v>
      </c>
      <c r="O284" s="2" t="n">
        <v>0</v>
      </c>
    </row>
    <row r="285" customFormat="false" ht="15.75" hidden="false" customHeight="false" outlineLevel="0" collapsed="false">
      <c r="A285" s="2" t="n">
        <v>249</v>
      </c>
      <c r="B285" s="2" t="s">
        <v>44</v>
      </c>
      <c r="C285" s="2" t="n">
        <v>2004</v>
      </c>
      <c r="D285" s="2" t="n">
        <v>2016</v>
      </c>
      <c r="E285" s="2" t="n">
        <v>58</v>
      </c>
      <c r="F285" s="2" t="n">
        <v>4154</v>
      </c>
      <c r="G285" s="2" t="n">
        <v>206</v>
      </c>
      <c r="H285" s="2" t="n">
        <v>41.95</v>
      </c>
      <c r="I285" s="2" t="n">
        <v>44461</v>
      </c>
      <c r="J285" s="4" t="n">
        <v>0</v>
      </c>
      <c r="K285" s="2" t="s">
        <v>427</v>
      </c>
      <c r="L285" s="2" t="s">
        <v>427</v>
      </c>
      <c r="M285" s="2" t="s">
        <v>433</v>
      </c>
      <c r="N285" s="2" t="n">
        <v>38</v>
      </c>
      <c r="O285" s="2" t="n">
        <v>0</v>
      </c>
    </row>
    <row r="286" customFormat="false" ht="15.75" hidden="false" customHeight="false" outlineLevel="0" collapsed="false">
      <c r="A286" s="2" t="n">
        <v>125</v>
      </c>
      <c r="B286" s="2" t="s">
        <v>47</v>
      </c>
      <c r="C286" s="2" t="n">
        <v>1969</v>
      </c>
      <c r="D286" s="2" t="n">
        <v>1988</v>
      </c>
      <c r="E286" s="2" t="n">
        <v>69</v>
      </c>
      <c r="F286" s="2" t="n">
        <v>4378</v>
      </c>
      <c r="G286" s="2" t="n">
        <v>138</v>
      </c>
      <c r="H286" s="2" t="n">
        <v>42.5</v>
      </c>
      <c r="I286" s="2" t="n">
        <v>44524</v>
      </c>
      <c r="J286" s="2" t="n">
        <v>32</v>
      </c>
      <c r="K286" s="2" t="s">
        <v>610</v>
      </c>
      <c r="L286" s="2" t="n">
        <v>55.68</v>
      </c>
      <c r="M286" s="2" t="s">
        <v>426</v>
      </c>
      <c r="N286" s="2" t="n">
        <v>47</v>
      </c>
      <c r="O286" s="2" t="n">
        <v>0</v>
      </c>
    </row>
    <row r="287" customFormat="false" ht="15.75" hidden="false" customHeight="false" outlineLevel="0" collapsed="false">
      <c r="A287" s="2" t="n">
        <v>278</v>
      </c>
      <c r="B287" s="2" t="s">
        <v>31</v>
      </c>
      <c r="C287" s="2" t="n">
        <v>2013</v>
      </c>
      <c r="D287" s="2" t="n">
        <v>2021</v>
      </c>
      <c r="E287" s="2" t="n">
        <v>74</v>
      </c>
      <c r="F287" s="2" t="n">
        <v>4647</v>
      </c>
      <c r="G287" s="2" t="n">
        <v>188</v>
      </c>
      <c r="H287" s="2" t="n">
        <v>41.12</v>
      </c>
      <c r="I287" s="2" t="n">
        <v>44553</v>
      </c>
      <c r="J287" s="4" t="n">
        <v>0</v>
      </c>
      <c r="K287" s="2" t="s">
        <v>427</v>
      </c>
      <c r="L287" s="2" t="s">
        <v>427</v>
      </c>
      <c r="M287" s="2" t="s">
        <v>433</v>
      </c>
      <c r="N287" s="2" t="n">
        <v>96</v>
      </c>
      <c r="O287" s="2" t="n">
        <v>0</v>
      </c>
    </row>
    <row r="288" customFormat="false" ht="15.75" hidden="false" customHeight="false" outlineLevel="0" collapsed="false">
      <c r="A288" s="2" t="n">
        <v>251</v>
      </c>
      <c r="B288" s="2" t="s">
        <v>18</v>
      </c>
      <c r="C288" s="2" t="n">
        <v>2005</v>
      </c>
      <c r="D288" s="2" t="n">
        <v>2014</v>
      </c>
      <c r="E288" s="2" t="n">
        <v>90</v>
      </c>
      <c r="F288" s="2" t="n">
        <v>4876</v>
      </c>
      <c r="G288" s="2" t="n">
        <v>224</v>
      </c>
      <c r="H288" s="2" t="n">
        <v>38.09</v>
      </c>
      <c r="I288" s="2" t="s">
        <v>536</v>
      </c>
      <c r="J288" s="2" t="n">
        <v>0</v>
      </c>
      <c r="K288" s="2" t="s">
        <v>427</v>
      </c>
      <c r="L288" s="2" t="s">
        <v>427</v>
      </c>
      <c r="M288" s="2" t="s">
        <v>426</v>
      </c>
      <c r="N288" s="2" t="n">
        <v>256</v>
      </c>
      <c r="O288" s="2" t="n">
        <v>38</v>
      </c>
    </row>
    <row r="289" customFormat="false" ht="15.75" hidden="false" customHeight="false" outlineLevel="0" collapsed="false">
      <c r="A289" s="2" t="n">
        <v>141</v>
      </c>
      <c r="B289" s="2" t="s">
        <v>34</v>
      </c>
      <c r="C289" s="2" t="n">
        <v>1978</v>
      </c>
      <c r="D289" s="2" t="n">
        <v>1994</v>
      </c>
      <c r="E289" s="2" t="n">
        <v>131</v>
      </c>
      <c r="F289" s="2" t="n">
        <v>5248</v>
      </c>
      <c r="G289" s="2" t="n">
        <v>163</v>
      </c>
      <c r="H289" s="2" t="n">
        <v>31.05</v>
      </c>
      <c r="I289" s="2" t="n">
        <v>44435</v>
      </c>
      <c r="J289" s="2" t="n">
        <v>434</v>
      </c>
      <c r="K289" s="2" t="s">
        <v>611</v>
      </c>
      <c r="L289" s="2" t="n">
        <v>29.64</v>
      </c>
      <c r="M289" s="2" t="s">
        <v>612</v>
      </c>
      <c r="N289" s="2" t="n">
        <v>64</v>
      </c>
      <c r="O289" s="2" t="n">
        <v>0</v>
      </c>
    </row>
    <row r="290" customFormat="false" ht="15.75" hidden="false" customHeight="false" outlineLevel="0" collapsed="false">
      <c r="A290" s="2" t="n">
        <v>124</v>
      </c>
      <c r="B290" s="2" t="s">
        <v>51</v>
      </c>
      <c r="C290" s="2" t="n">
        <v>1969</v>
      </c>
      <c r="D290" s="2" t="n">
        <v>1983</v>
      </c>
      <c r="E290" s="2" t="n">
        <v>91</v>
      </c>
      <c r="F290" s="2" t="n">
        <v>6080</v>
      </c>
      <c r="G290" s="2" t="n">
        <v>222</v>
      </c>
      <c r="H290" s="2" t="n">
        <v>41.93</v>
      </c>
      <c r="I290" s="2" t="s">
        <v>613</v>
      </c>
      <c r="J290" s="2" t="n">
        <v>1</v>
      </c>
      <c r="K290" s="2" t="n">
        <v>44207</v>
      </c>
      <c r="L290" s="2" t="n">
        <v>46</v>
      </c>
      <c r="M290" s="2" t="s">
        <v>426</v>
      </c>
      <c r="N290" s="2" t="n">
        <v>63</v>
      </c>
      <c r="O290" s="2" t="n">
        <v>0</v>
      </c>
    </row>
    <row r="291" customFormat="false" ht="15.75" hidden="false" customHeight="false" outlineLevel="0" collapsed="false">
      <c r="A291" s="2" t="n">
        <v>169</v>
      </c>
      <c r="B291" s="2" t="s">
        <v>21</v>
      </c>
      <c r="C291" s="2" t="n">
        <v>1985</v>
      </c>
      <c r="D291" s="2" t="n">
        <v>2000</v>
      </c>
      <c r="E291" s="2" t="n">
        <v>99</v>
      </c>
      <c r="F291" s="2" t="n">
        <v>6215</v>
      </c>
      <c r="G291" s="2" t="n">
        <v>199</v>
      </c>
      <c r="H291" s="2" t="n">
        <v>45.03</v>
      </c>
      <c r="I291" s="2" t="s">
        <v>614</v>
      </c>
      <c r="J291" s="2" t="n">
        <v>0</v>
      </c>
      <c r="K291" s="2" t="s">
        <v>427</v>
      </c>
      <c r="L291" s="2" t="s">
        <v>427</v>
      </c>
      <c r="M291" s="2" t="s">
        <v>426</v>
      </c>
      <c r="N291" s="2" t="n">
        <v>105</v>
      </c>
      <c r="O291" s="2" t="n">
        <v>0</v>
      </c>
    </row>
    <row r="292" customFormat="false" ht="15.75" hidden="false" customHeight="false" outlineLevel="0" collapsed="false">
      <c r="A292" s="2" t="n">
        <v>266</v>
      </c>
      <c r="B292" s="2" t="s">
        <v>58</v>
      </c>
      <c r="C292" s="2" t="n">
        <v>2010</v>
      </c>
      <c r="D292" s="2" t="n">
        <v>2021</v>
      </c>
      <c r="E292" s="2" t="n">
        <v>86</v>
      </c>
      <c r="F292" s="2" t="n">
        <v>6267</v>
      </c>
      <c r="G292" s="2" t="s">
        <v>615</v>
      </c>
      <c r="H292" s="2" t="n">
        <v>46.08</v>
      </c>
      <c r="I292" s="2" t="s">
        <v>616</v>
      </c>
      <c r="J292" s="2" t="n">
        <v>0</v>
      </c>
      <c r="K292" s="2" t="s">
        <v>427</v>
      </c>
      <c r="L292" s="2" t="s">
        <v>427</v>
      </c>
      <c r="M292" s="2" t="s">
        <v>426</v>
      </c>
      <c r="N292" s="2" t="n">
        <v>57</v>
      </c>
      <c r="O292" s="2" t="n">
        <v>0</v>
      </c>
    </row>
    <row r="293" customFormat="false" ht="15.75" hidden="false" customHeight="false" outlineLevel="0" collapsed="false">
      <c r="A293" s="2" t="n">
        <v>139</v>
      </c>
      <c r="B293" s="2" t="s">
        <v>40</v>
      </c>
      <c r="C293" s="2" t="n">
        <v>1976</v>
      </c>
      <c r="D293" s="2" t="n">
        <v>1992</v>
      </c>
      <c r="E293" s="2" t="n">
        <v>116</v>
      </c>
      <c r="F293" s="2" t="n">
        <v>6868</v>
      </c>
      <c r="G293" s="2" t="n">
        <v>166</v>
      </c>
      <c r="H293" s="2" t="n">
        <v>42.13</v>
      </c>
      <c r="I293" s="2" t="s">
        <v>617</v>
      </c>
      <c r="J293" s="2" t="n">
        <v>0</v>
      </c>
      <c r="K293" s="2" t="s">
        <v>427</v>
      </c>
      <c r="L293" s="2" t="s">
        <v>427</v>
      </c>
      <c r="M293" s="2" t="s">
        <v>426</v>
      </c>
      <c r="N293" s="2" t="n">
        <v>78</v>
      </c>
      <c r="O293" s="2" t="n">
        <v>0</v>
      </c>
    </row>
    <row r="294" customFormat="false" ht="15.75" hidden="false" customHeight="false" outlineLevel="0" collapsed="false">
      <c r="A294" s="2" t="n">
        <v>206</v>
      </c>
      <c r="B294" s="2" t="s">
        <v>28</v>
      </c>
      <c r="C294" s="2" t="n">
        <v>1996</v>
      </c>
      <c r="D294" s="2" t="n">
        <v>2008</v>
      </c>
      <c r="E294" s="2" t="n">
        <v>113</v>
      </c>
      <c r="F294" s="2" t="n">
        <v>7212</v>
      </c>
      <c r="G294" s="2" t="n">
        <v>239</v>
      </c>
      <c r="H294" s="2" t="n">
        <v>42.17</v>
      </c>
      <c r="I294" s="2" t="s">
        <v>618</v>
      </c>
      <c r="J294" s="2" t="n">
        <v>32</v>
      </c>
      <c r="K294" s="2" t="n">
        <v>44283</v>
      </c>
      <c r="L294" s="2" t="n">
        <v>52.53</v>
      </c>
      <c r="M294" s="2" t="s">
        <v>426</v>
      </c>
      <c r="N294" s="2" t="n">
        <v>71</v>
      </c>
      <c r="O294" s="2" t="n">
        <v>0</v>
      </c>
    </row>
    <row r="295" customFormat="false" ht="15.75" hidden="false" customHeight="false" outlineLevel="0" collapsed="false">
      <c r="A295" s="2" t="s">
        <v>619</v>
      </c>
      <c r="B295" s="2" t="s">
        <v>20</v>
      </c>
      <c r="C295" s="2" t="n">
        <v>2011</v>
      </c>
      <c r="D295" s="2" t="n">
        <v>2021</v>
      </c>
      <c r="E295" s="2" t="n">
        <v>92</v>
      </c>
      <c r="F295" s="2" t="n">
        <v>7547</v>
      </c>
      <c r="G295" s="2" t="s">
        <v>620</v>
      </c>
      <c r="H295" s="2" t="n">
        <v>52.04</v>
      </c>
      <c r="I295" s="2" t="s">
        <v>621</v>
      </c>
      <c r="J295" s="2" t="n">
        <v>0</v>
      </c>
      <c r="K295" s="2" t="s">
        <v>427</v>
      </c>
      <c r="L295" s="2" t="s">
        <v>427</v>
      </c>
      <c r="M295" s="2" t="s">
        <v>426</v>
      </c>
      <c r="N295" s="2" t="n">
        <v>90</v>
      </c>
      <c r="O295" s="2" t="n">
        <v>0</v>
      </c>
    </row>
    <row r="296" customFormat="false" ht="15.75" hidden="false" customHeight="false" outlineLevel="0" collapsed="false">
      <c r="A296" s="2" t="n">
        <v>239</v>
      </c>
      <c r="B296" s="2" t="s">
        <v>26</v>
      </c>
      <c r="C296" s="2" t="n">
        <v>2001</v>
      </c>
      <c r="D296" s="2" t="n">
        <v>2013</v>
      </c>
      <c r="E296" s="4" t="n">
        <v>104</v>
      </c>
      <c r="F296" s="2" t="n">
        <v>8448</v>
      </c>
      <c r="G296" s="2" t="n">
        <v>319</v>
      </c>
      <c r="H296" s="2" t="n">
        <v>50.89</v>
      </c>
      <c r="I296" s="2" t="s">
        <v>622</v>
      </c>
      <c r="J296" s="2" t="n">
        <v>40</v>
      </c>
      <c r="K296" s="2" t="s">
        <v>623</v>
      </c>
      <c r="L296" s="2" t="n">
        <v>47.35</v>
      </c>
      <c r="M296" s="2" t="s">
        <v>455</v>
      </c>
      <c r="N296" s="2" t="n">
        <v>81</v>
      </c>
      <c r="O296" s="2" t="n">
        <v>0</v>
      </c>
    </row>
    <row r="297" customFormat="false" ht="15.75" hidden="false" customHeight="false" outlineLevel="0" collapsed="false">
      <c r="A297" s="2" t="n">
        <v>209</v>
      </c>
      <c r="B297" s="2" t="s">
        <v>25</v>
      </c>
      <c r="C297" s="2" t="n">
        <v>1996</v>
      </c>
      <c r="D297" s="2" t="n">
        <v>2012</v>
      </c>
      <c r="E297" s="2" t="n">
        <v>134</v>
      </c>
      <c r="F297" s="2" t="n">
        <v>8781</v>
      </c>
      <c r="G297" s="2" t="n">
        <v>281</v>
      </c>
      <c r="H297" s="2" t="n">
        <v>45.97</v>
      </c>
      <c r="I297" s="2" t="s">
        <v>624</v>
      </c>
      <c r="J297" s="2" t="n">
        <v>2</v>
      </c>
      <c r="K297" s="2" t="n">
        <v>44198</v>
      </c>
      <c r="L297" s="2" t="n">
        <v>63</v>
      </c>
      <c r="M297" s="2" t="s">
        <v>426</v>
      </c>
      <c r="N297" s="2" t="n">
        <v>135</v>
      </c>
      <c r="O297" s="2" t="n">
        <v>0</v>
      </c>
    </row>
    <row r="298" customFormat="false" ht="15.75" hidden="false" customHeight="false" outlineLevel="0" collapsed="false">
      <c r="A298" s="2" t="n">
        <v>128</v>
      </c>
      <c r="B298" s="2" t="s">
        <v>36</v>
      </c>
      <c r="C298" s="2" t="n">
        <v>1971</v>
      </c>
      <c r="D298" s="2" t="n">
        <v>1987</v>
      </c>
      <c r="E298" s="2" t="n">
        <v>125</v>
      </c>
      <c r="F298" s="2" t="n">
        <v>10122</v>
      </c>
      <c r="G298" s="2" t="s">
        <v>625</v>
      </c>
      <c r="H298" s="2" t="n">
        <v>51.12</v>
      </c>
      <c r="I298" s="2" t="s">
        <v>626</v>
      </c>
      <c r="J298" s="2" t="n">
        <v>1</v>
      </c>
      <c r="K298" s="2" t="s">
        <v>627</v>
      </c>
      <c r="L298" s="2" t="n">
        <v>206</v>
      </c>
      <c r="M298" s="2" t="s">
        <v>426</v>
      </c>
      <c r="N298" s="2" t="n">
        <v>108</v>
      </c>
      <c r="O298" s="2" t="n">
        <v>0</v>
      </c>
    </row>
    <row r="299" customFormat="false" ht="15.75" hidden="false" customHeight="false" outlineLevel="0" collapsed="false">
      <c r="A299" s="2" t="n">
        <v>207</v>
      </c>
      <c r="B299" s="2" t="s">
        <v>19</v>
      </c>
      <c r="C299" s="2" t="n">
        <v>1996</v>
      </c>
      <c r="D299" s="2" t="n">
        <v>2012</v>
      </c>
      <c r="E299" s="4" t="n">
        <v>164</v>
      </c>
      <c r="F299" s="2" t="n">
        <v>13288</v>
      </c>
      <c r="G299" s="2" t="n">
        <v>270</v>
      </c>
      <c r="H299" s="2" t="n">
        <v>52.31</v>
      </c>
      <c r="I299" s="2" t="s">
        <v>628</v>
      </c>
      <c r="J299" s="2" t="n">
        <v>1</v>
      </c>
      <c r="K299" s="2" t="n">
        <v>44214</v>
      </c>
      <c r="L299" s="2" t="n">
        <v>39</v>
      </c>
      <c r="M299" s="2" t="s">
        <v>426</v>
      </c>
      <c r="N299" s="2" t="n">
        <v>210</v>
      </c>
      <c r="O299" s="2" t="n">
        <v>0</v>
      </c>
    </row>
    <row r="300" customFormat="false" ht="15.75" hidden="false" customHeight="false" outlineLevel="0" collapsed="false">
      <c r="A300" s="2" t="n">
        <v>187</v>
      </c>
      <c r="B300" s="2" t="s">
        <v>22</v>
      </c>
      <c r="C300" s="2" t="n">
        <v>1989</v>
      </c>
      <c r="D300" s="2" t="n">
        <v>2013</v>
      </c>
      <c r="E300" s="2" t="n">
        <v>200</v>
      </c>
      <c r="F300" s="2" t="n">
        <v>15921</v>
      </c>
      <c r="G300" s="2" t="s">
        <v>629</v>
      </c>
      <c r="H300" s="2" t="n">
        <v>53.86</v>
      </c>
      <c r="I300" s="2" t="s">
        <v>630</v>
      </c>
      <c r="J300" s="2" t="n">
        <v>45</v>
      </c>
      <c r="K300" s="2" t="n">
        <v>44265</v>
      </c>
      <c r="L300" s="2" t="n">
        <v>54.64</v>
      </c>
      <c r="M300" s="2" t="s">
        <v>426</v>
      </c>
      <c r="N300" s="2" t="n">
        <v>115</v>
      </c>
      <c r="O300" s="2" t="n">
        <v>0</v>
      </c>
    </row>
    <row r="301" customFormat="false" ht="15.75" hidden="false" customHeight="false" outlineLevel="0" collapsed="false">
      <c r="A301" s="2" t="n">
        <v>76</v>
      </c>
      <c r="B301" s="2" t="s">
        <v>403</v>
      </c>
      <c r="C301" s="2" t="n">
        <v>1955</v>
      </c>
      <c r="D301" s="2" t="n">
        <v>1955</v>
      </c>
      <c r="E301" s="2" t="n">
        <v>1</v>
      </c>
      <c r="F301" s="4" t="n">
        <v>0</v>
      </c>
      <c r="G301" s="2" t="s">
        <v>427</v>
      </c>
      <c r="H301" s="2" t="s">
        <v>427</v>
      </c>
      <c r="I301" s="2" t="s">
        <v>433</v>
      </c>
      <c r="J301" s="2" t="n">
        <v>0</v>
      </c>
      <c r="K301" s="2" t="s">
        <v>427</v>
      </c>
      <c r="L301" s="2" t="s">
        <v>427</v>
      </c>
      <c r="M301" s="2" t="s">
        <v>426</v>
      </c>
      <c r="N301" s="2" t="n">
        <v>0</v>
      </c>
      <c r="O301" s="2" t="n">
        <v>0</v>
      </c>
    </row>
    <row r="302" customFormat="false" ht="15.75" hidden="false" customHeight="false" outlineLevel="0" collapsed="false">
      <c r="A302" s="2" t="n">
        <v>65</v>
      </c>
      <c r="B302" s="2" t="s">
        <v>310</v>
      </c>
      <c r="C302" s="2" t="n">
        <v>1952</v>
      </c>
      <c r="D302" s="2" t="n">
        <v>1952</v>
      </c>
      <c r="E302" s="2" t="n">
        <v>1</v>
      </c>
      <c r="F302" s="4" t="n">
        <v>0</v>
      </c>
      <c r="G302" s="2" t="s">
        <v>427</v>
      </c>
      <c r="H302" s="2" t="s">
        <v>427</v>
      </c>
      <c r="I302" s="2" t="s">
        <v>433</v>
      </c>
      <c r="J302" s="2" t="n">
        <v>1</v>
      </c>
      <c r="K302" s="2" t="n">
        <v>44205</v>
      </c>
      <c r="L302" s="2" t="n">
        <v>19</v>
      </c>
      <c r="M302" s="2" t="s">
        <v>426</v>
      </c>
      <c r="N302" s="2" t="n">
        <v>1</v>
      </c>
      <c r="O302" s="2" t="n">
        <v>0</v>
      </c>
    </row>
    <row r="303" customFormat="false" ht="15.75" hidden="false" customHeight="false" outlineLevel="0" collapsed="false">
      <c r="A303" s="2" t="n">
        <v>160</v>
      </c>
      <c r="B303" s="2" t="s">
        <v>361</v>
      </c>
      <c r="C303" s="2" t="n">
        <v>1982</v>
      </c>
      <c r="D303" s="2" t="n">
        <v>1982</v>
      </c>
      <c r="E303" s="2" t="n">
        <v>1</v>
      </c>
      <c r="F303" s="4" t="n">
        <v>0</v>
      </c>
      <c r="G303" s="2" t="s">
        <v>427</v>
      </c>
      <c r="H303" s="2" t="s">
        <v>427</v>
      </c>
      <c r="I303" s="2" t="s">
        <v>433</v>
      </c>
      <c r="J303" s="2" t="n">
        <v>2</v>
      </c>
      <c r="K303" s="2" t="s">
        <v>631</v>
      </c>
      <c r="L303" s="2" t="n">
        <v>76</v>
      </c>
      <c r="M303" s="2" t="s">
        <v>426</v>
      </c>
      <c r="N303" s="2" t="n">
        <v>0</v>
      </c>
      <c r="O303" s="2" t="n">
        <v>0</v>
      </c>
    </row>
    <row r="304" customFormat="false" ht="15.75" hidden="false" customHeight="false" outlineLevel="0" collapsed="false">
      <c r="A304" s="2" t="n">
        <v>66</v>
      </c>
      <c r="B304" s="2" t="s">
        <v>404</v>
      </c>
      <c r="C304" s="2" t="n">
        <v>1952</v>
      </c>
      <c r="D304" s="2" t="n">
        <v>1952</v>
      </c>
      <c r="E304" s="2" t="n">
        <v>1</v>
      </c>
      <c r="F304" s="4" t="n">
        <v>0</v>
      </c>
      <c r="G304" s="2" t="s">
        <v>427</v>
      </c>
      <c r="H304" s="2" t="s">
        <v>427</v>
      </c>
      <c r="I304" s="2" t="s">
        <v>433</v>
      </c>
      <c r="J304" s="4" t="n">
        <v>0</v>
      </c>
      <c r="K304" s="2" t="s">
        <v>427</v>
      </c>
      <c r="L304" s="2" t="s">
        <v>427</v>
      </c>
      <c r="M304" s="2" t="s">
        <v>433</v>
      </c>
      <c r="N304" s="2" t="n">
        <v>0</v>
      </c>
      <c r="O304" s="2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" t="s">
        <v>632</v>
      </c>
      <c r="F1" s="2" t="s">
        <v>409</v>
      </c>
      <c r="K1" s="2" t="s">
        <v>410</v>
      </c>
      <c r="Q1" s="2" t="s">
        <v>411</v>
      </c>
    </row>
    <row r="2" customFormat="false" ht="15.75" hidden="false" customHeight="false" outlineLevel="0" collapsed="false">
      <c r="A2" s="2" t="s">
        <v>633</v>
      </c>
      <c r="B2" s="2" t="s">
        <v>0</v>
      </c>
      <c r="C2" s="2" t="s">
        <v>413</v>
      </c>
      <c r="D2" s="2" t="s">
        <v>414</v>
      </c>
      <c r="E2" s="2" t="s">
        <v>415</v>
      </c>
      <c r="F2" s="2" t="s">
        <v>634</v>
      </c>
      <c r="G2" s="2" t="s">
        <v>635</v>
      </c>
      <c r="H2" s="2" t="s">
        <v>416</v>
      </c>
      <c r="I2" s="2" t="s">
        <v>417</v>
      </c>
      <c r="J2" s="2" t="s">
        <v>418</v>
      </c>
      <c r="K2" s="2" t="s">
        <v>636</v>
      </c>
      <c r="L2" s="2" t="s">
        <v>637</v>
      </c>
      <c r="M2" s="2" t="s">
        <v>416</v>
      </c>
      <c r="N2" s="2" t="s">
        <v>420</v>
      </c>
      <c r="O2" s="2" t="s">
        <v>638</v>
      </c>
      <c r="P2" s="2" t="s">
        <v>418</v>
      </c>
      <c r="Q2" s="2" t="s">
        <v>424</v>
      </c>
      <c r="R2" s="2" t="s">
        <v>425</v>
      </c>
    </row>
    <row r="3" customFormat="false" ht="15.75" hidden="false" customHeight="false" outlineLevel="0" collapsed="false">
      <c r="A3" s="2" t="n">
        <v>178</v>
      </c>
      <c r="B3" s="2" t="s">
        <v>399</v>
      </c>
      <c r="C3" s="2" t="n">
        <v>2009</v>
      </c>
      <c r="D3" s="2" t="n">
        <v>2009</v>
      </c>
      <c r="E3" s="2" t="n">
        <v>3</v>
      </c>
      <c r="F3" s="2" t="n">
        <v>1</v>
      </c>
      <c r="G3" s="2" t="n">
        <v>1</v>
      </c>
      <c r="H3" s="2" t="n">
        <v>0</v>
      </c>
      <c r="I3" s="2" t="s">
        <v>428</v>
      </c>
      <c r="J3" s="2" t="s">
        <v>639</v>
      </c>
      <c r="K3" s="2" t="n">
        <v>18</v>
      </c>
      <c r="L3" s="2" t="n">
        <v>0</v>
      </c>
      <c r="M3" s="2" t="n">
        <v>17</v>
      </c>
      <c r="N3" s="2" t="n">
        <v>0</v>
      </c>
      <c r="O3" s="2" t="s">
        <v>639</v>
      </c>
      <c r="P3" s="2" t="s">
        <v>639</v>
      </c>
      <c r="Q3" s="2" t="n">
        <v>0</v>
      </c>
      <c r="R3" s="2" t="n">
        <v>0</v>
      </c>
    </row>
    <row r="4" customFormat="false" ht="15.75" hidden="false" customHeight="false" outlineLevel="0" collapsed="false">
      <c r="A4" s="2" t="n">
        <v>225</v>
      </c>
      <c r="B4" s="2" t="s">
        <v>216</v>
      </c>
      <c r="C4" s="2" t="n">
        <v>2019</v>
      </c>
      <c r="D4" s="2" t="n">
        <v>2019</v>
      </c>
      <c r="E4" s="2" t="n">
        <v>1</v>
      </c>
      <c r="F4" s="2" t="n">
        <v>0</v>
      </c>
      <c r="G4" s="2" t="s">
        <v>639</v>
      </c>
      <c r="H4" s="4" t="n">
        <v>0</v>
      </c>
      <c r="I4" s="2" t="s">
        <v>639</v>
      </c>
      <c r="J4" s="2" t="s">
        <v>639</v>
      </c>
      <c r="K4" s="2" t="n">
        <v>60</v>
      </c>
      <c r="L4" s="2" t="n">
        <v>0</v>
      </c>
      <c r="M4" s="2" t="n">
        <v>76</v>
      </c>
      <c r="N4" s="2" t="n">
        <v>0</v>
      </c>
      <c r="O4" s="2" t="s">
        <v>639</v>
      </c>
      <c r="P4" s="2" t="s">
        <v>639</v>
      </c>
      <c r="Q4" s="2" t="n">
        <v>0</v>
      </c>
      <c r="R4" s="2" t="n">
        <v>0</v>
      </c>
    </row>
    <row r="5" customFormat="false" ht="15.75" hidden="false" customHeight="false" outlineLevel="0" collapsed="false">
      <c r="A5" s="2" t="n">
        <v>220</v>
      </c>
      <c r="B5" s="2" t="s">
        <v>156</v>
      </c>
      <c r="C5" s="2" t="n">
        <v>2017</v>
      </c>
      <c r="D5" s="2" t="n">
        <v>2017</v>
      </c>
      <c r="E5" s="2" t="n">
        <v>1</v>
      </c>
      <c r="F5" s="2" t="s">
        <v>639</v>
      </c>
      <c r="G5" s="2" t="s">
        <v>639</v>
      </c>
      <c r="H5" s="4" t="n">
        <v>0</v>
      </c>
      <c r="I5" s="2" t="s">
        <v>639</v>
      </c>
      <c r="J5" s="2" t="s">
        <v>639</v>
      </c>
      <c r="K5" s="2" t="n">
        <v>60</v>
      </c>
      <c r="L5" s="2" t="n">
        <v>0</v>
      </c>
      <c r="M5" s="2" t="n">
        <v>65</v>
      </c>
      <c r="N5" s="2" t="n">
        <v>1</v>
      </c>
      <c r="O5" s="2" t="s">
        <v>640</v>
      </c>
      <c r="P5" s="2" t="n">
        <v>65</v>
      </c>
      <c r="Q5" s="2" t="n">
        <v>1</v>
      </c>
      <c r="R5" s="2" t="n">
        <v>0</v>
      </c>
    </row>
    <row r="6" customFormat="false" ht="15.75" hidden="false" customHeight="false" outlineLevel="0" collapsed="false">
      <c r="A6" s="2" t="n">
        <v>70</v>
      </c>
      <c r="B6" s="2" t="s">
        <v>303</v>
      </c>
      <c r="C6" s="2" t="n">
        <v>1988</v>
      </c>
      <c r="D6" s="2" t="n">
        <v>1988</v>
      </c>
      <c r="E6" s="2" t="n">
        <v>1</v>
      </c>
      <c r="F6" s="2" t="n">
        <v>1</v>
      </c>
      <c r="G6" s="2" t="n">
        <v>1</v>
      </c>
      <c r="H6" s="2" t="n">
        <v>0</v>
      </c>
      <c r="I6" s="2" t="s">
        <v>428</v>
      </c>
      <c r="J6" s="2" t="s">
        <v>639</v>
      </c>
      <c r="K6" s="2" t="n">
        <v>60</v>
      </c>
      <c r="L6" s="2" t="n">
        <v>0</v>
      </c>
      <c r="M6" s="2" t="n">
        <v>36</v>
      </c>
      <c r="N6" s="2" t="n">
        <v>2</v>
      </c>
      <c r="O6" s="2" t="s">
        <v>641</v>
      </c>
      <c r="P6" s="2" t="n">
        <v>18</v>
      </c>
      <c r="Q6" s="2" t="n">
        <v>0</v>
      </c>
      <c r="R6" s="2" t="n">
        <v>0</v>
      </c>
    </row>
    <row r="7" customFormat="false" ht="15.75" hidden="false" customHeight="false" outlineLevel="0" collapsed="false">
      <c r="A7" s="2" t="n">
        <v>240</v>
      </c>
      <c r="B7" s="2" t="s">
        <v>273</v>
      </c>
      <c r="C7" s="2" t="n">
        <v>2021</v>
      </c>
      <c r="D7" s="2" t="n">
        <v>2021</v>
      </c>
      <c r="E7" s="2" t="n">
        <v>1</v>
      </c>
      <c r="F7" s="2" t="n">
        <v>1</v>
      </c>
      <c r="G7" s="2" t="n">
        <v>0</v>
      </c>
      <c r="H7" s="2" t="n">
        <v>0</v>
      </c>
      <c r="I7" s="2" t="s">
        <v>428</v>
      </c>
      <c r="J7" s="2" t="s">
        <v>639</v>
      </c>
      <c r="K7" s="2" t="n">
        <v>48</v>
      </c>
      <c r="L7" s="2" t="n">
        <v>0</v>
      </c>
      <c r="M7" s="2" t="n">
        <v>34</v>
      </c>
      <c r="N7" s="2" t="n">
        <v>2</v>
      </c>
      <c r="O7" s="2" t="s">
        <v>642</v>
      </c>
      <c r="P7" s="2" t="n">
        <v>17</v>
      </c>
      <c r="Q7" s="2" t="n">
        <v>2</v>
      </c>
      <c r="R7" s="2" t="n">
        <v>0</v>
      </c>
    </row>
    <row r="8" customFormat="false" ht="15.75" hidden="false" customHeight="false" outlineLevel="0" collapsed="false">
      <c r="A8" s="2" t="n">
        <v>232</v>
      </c>
      <c r="B8" s="2" t="s">
        <v>334</v>
      </c>
      <c r="C8" s="2" t="n">
        <v>2020</v>
      </c>
      <c r="D8" s="2" t="n">
        <v>2021</v>
      </c>
      <c r="E8" s="2" t="n">
        <v>2</v>
      </c>
      <c r="F8" s="2" t="n">
        <v>1</v>
      </c>
      <c r="G8" s="2" t="n">
        <v>0</v>
      </c>
      <c r="H8" s="2" t="n">
        <v>0</v>
      </c>
      <c r="I8" s="2" t="s">
        <v>428</v>
      </c>
      <c r="J8" s="2" t="s">
        <v>639</v>
      </c>
      <c r="K8" s="2" t="n">
        <v>120</v>
      </c>
      <c r="L8" s="2" t="n">
        <v>1</v>
      </c>
      <c r="M8" s="2" t="n">
        <v>143</v>
      </c>
      <c r="N8" s="2" t="n">
        <v>3</v>
      </c>
      <c r="O8" s="2" t="s">
        <v>643</v>
      </c>
      <c r="P8" s="2" t="n">
        <v>47.66</v>
      </c>
      <c r="Q8" s="2" t="n">
        <v>0</v>
      </c>
      <c r="R8" s="2" t="n">
        <v>0</v>
      </c>
    </row>
    <row r="9" customFormat="false" ht="15.75" hidden="false" customHeight="false" outlineLevel="0" collapsed="false">
      <c r="A9" s="2" t="n">
        <v>234</v>
      </c>
      <c r="B9" s="2" t="s">
        <v>338</v>
      </c>
      <c r="C9" s="2" t="n">
        <v>2021</v>
      </c>
      <c r="D9" s="2" t="n">
        <v>2021</v>
      </c>
      <c r="E9" s="2" t="n">
        <v>3</v>
      </c>
      <c r="F9" s="2" t="n">
        <v>1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151</v>
      </c>
      <c r="L9" s="2" t="n">
        <v>1</v>
      </c>
      <c r="M9" s="2" t="n">
        <v>174</v>
      </c>
      <c r="N9" s="2" t="n">
        <v>6</v>
      </c>
      <c r="O9" s="2" t="s">
        <v>471</v>
      </c>
      <c r="P9" s="2" t="n">
        <v>29</v>
      </c>
      <c r="Q9" s="2" t="n">
        <v>0</v>
      </c>
      <c r="R9" s="2" t="n">
        <v>0</v>
      </c>
    </row>
    <row r="10" customFormat="false" ht="15.75" hidden="false" customHeight="false" outlineLevel="0" collapsed="false">
      <c r="A10" s="2" t="n">
        <v>221</v>
      </c>
      <c r="B10" s="2" t="s">
        <v>301</v>
      </c>
      <c r="C10" s="2" t="n">
        <v>2018</v>
      </c>
      <c r="D10" s="2" t="n">
        <v>2018</v>
      </c>
      <c r="E10" s="2" t="n">
        <v>3</v>
      </c>
      <c r="F10" s="2" t="n">
        <v>2</v>
      </c>
      <c r="G10" s="2" t="n">
        <v>0</v>
      </c>
      <c r="H10" s="2" t="n">
        <v>1</v>
      </c>
      <c r="I10" s="2" t="n">
        <v>1</v>
      </c>
      <c r="J10" s="2" t="n">
        <v>0.5</v>
      </c>
      <c r="K10" s="2" t="n">
        <v>162</v>
      </c>
      <c r="L10" s="2" t="n">
        <v>0</v>
      </c>
      <c r="M10" s="2" t="n">
        <v>179</v>
      </c>
      <c r="N10" s="2" t="n">
        <v>0</v>
      </c>
      <c r="O10" s="2" t="s">
        <v>639</v>
      </c>
      <c r="P10" s="2" t="s">
        <v>639</v>
      </c>
      <c r="Q10" s="2" t="n">
        <v>1</v>
      </c>
      <c r="R10" s="2" t="n">
        <v>0</v>
      </c>
    </row>
    <row r="11" customFormat="false" ht="15.75" hidden="false" customHeight="false" outlineLevel="0" collapsed="false">
      <c r="A11" s="2" t="n">
        <v>216</v>
      </c>
      <c r="B11" s="2" t="s">
        <v>265</v>
      </c>
      <c r="C11" s="2" t="n">
        <v>2016</v>
      </c>
      <c r="D11" s="2" t="n">
        <v>2016</v>
      </c>
      <c r="E11" s="2" t="n">
        <v>1</v>
      </c>
      <c r="F11" s="2" t="n">
        <v>1</v>
      </c>
      <c r="G11" s="2" t="n">
        <v>1</v>
      </c>
      <c r="H11" s="2" t="n">
        <v>1</v>
      </c>
      <c r="I11" s="2" t="s">
        <v>435</v>
      </c>
      <c r="J11" s="2" t="s">
        <v>639</v>
      </c>
      <c r="K11" s="2" t="n">
        <v>24</v>
      </c>
      <c r="L11" s="2" t="n">
        <v>0</v>
      </c>
      <c r="M11" s="2" t="n">
        <v>8</v>
      </c>
      <c r="N11" s="2" t="n">
        <v>1</v>
      </c>
      <c r="O11" s="2" t="n">
        <v>44204</v>
      </c>
      <c r="P11" s="2" t="n">
        <v>8</v>
      </c>
      <c r="Q11" s="2" t="n">
        <v>1</v>
      </c>
      <c r="R11" s="2" t="n">
        <v>0</v>
      </c>
    </row>
    <row r="12" customFormat="false" ht="15.75" hidden="false" customHeight="false" outlineLevel="0" collapsed="false">
      <c r="A12" s="2" t="n">
        <v>49</v>
      </c>
      <c r="B12" s="2" t="s">
        <v>355</v>
      </c>
      <c r="C12" s="2" t="n">
        <v>1984</v>
      </c>
      <c r="D12" s="2" t="n">
        <v>1986</v>
      </c>
      <c r="E12" s="2" t="n">
        <v>6</v>
      </c>
      <c r="F12" s="2" t="n">
        <v>1</v>
      </c>
      <c r="G12" s="2" t="n">
        <v>0</v>
      </c>
      <c r="H12" s="2" t="n">
        <v>1</v>
      </c>
      <c r="I12" s="2" t="n">
        <v>1</v>
      </c>
      <c r="J12" s="2" t="n">
        <v>1</v>
      </c>
      <c r="K12" s="2" t="n">
        <v>275</v>
      </c>
      <c r="L12" s="2" t="n">
        <v>1</v>
      </c>
      <c r="M12" s="2" t="n">
        <v>260</v>
      </c>
      <c r="N12" s="2" t="n">
        <v>3</v>
      </c>
      <c r="O12" s="2" t="s">
        <v>644</v>
      </c>
      <c r="P12" s="2" t="n">
        <v>86.66</v>
      </c>
      <c r="Q12" s="2" t="n">
        <v>0</v>
      </c>
      <c r="R12" s="2" t="n">
        <v>0</v>
      </c>
    </row>
    <row r="13" customFormat="false" ht="15.75" hidden="false" customHeight="false" outlineLevel="0" collapsed="false">
      <c r="A13" s="2" t="n">
        <v>179</v>
      </c>
      <c r="B13" s="2" t="s">
        <v>274</v>
      </c>
      <c r="C13" s="2" t="n">
        <v>2009</v>
      </c>
      <c r="D13" s="2" t="n">
        <v>2010</v>
      </c>
      <c r="E13" s="2" t="n">
        <v>4</v>
      </c>
      <c r="F13" s="2" t="n">
        <v>1</v>
      </c>
      <c r="G13" s="2" t="n">
        <v>1</v>
      </c>
      <c r="H13" s="2" t="n">
        <v>1</v>
      </c>
      <c r="I13" s="2" t="s">
        <v>435</v>
      </c>
      <c r="J13" s="2" t="s">
        <v>639</v>
      </c>
      <c r="K13" s="2" t="n">
        <v>165</v>
      </c>
      <c r="L13" s="2" t="n">
        <v>4</v>
      </c>
      <c r="M13" s="2" t="n">
        <v>144</v>
      </c>
      <c r="N13" s="2" t="n">
        <v>3</v>
      </c>
      <c r="O13" s="2" t="n">
        <v>44211</v>
      </c>
      <c r="P13" s="2" t="n">
        <v>48</v>
      </c>
      <c r="Q13" s="2" t="n">
        <v>1</v>
      </c>
      <c r="R13" s="2" t="n">
        <v>0</v>
      </c>
    </row>
    <row r="14" customFormat="false" ht="15.75" hidden="false" customHeight="false" outlineLevel="0" collapsed="false">
      <c r="A14" s="2" t="n">
        <v>34</v>
      </c>
      <c r="B14" s="2" t="s">
        <v>268</v>
      </c>
      <c r="C14" s="2" t="n">
        <v>1980</v>
      </c>
      <c r="D14" s="2" t="n">
        <v>1981</v>
      </c>
      <c r="E14" s="2" t="n">
        <v>6</v>
      </c>
      <c r="F14" s="2" t="n">
        <v>4</v>
      </c>
      <c r="G14" s="2" t="n">
        <v>2</v>
      </c>
      <c r="H14" s="2" t="n">
        <v>1</v>
      </c>
      <c r="I14" s="2" t="n">
        <v>1</v>
      </c>
      <c r="J14" s="2" t="n">
        <v>0.5</v>
      </c>
      <c r="K14" s="2" t="n">
        <v>244</v>
      </c>
      <c r="L14" s="2" t="n">
        <v>4</v>
      </c>
      <c r="M14" s="2" t="n">
        <v>186</v>
      </c>
      <c r="N14" s="2" t="n">
        <v>4</v>
      </c>
      <c r="O14" s="2" t="s">
        <v>645</v>
      </c>
      <c r="P14" s="2" t="n">
        <v>46.5</v>
      </c>
      <c r="Q14" s="2" t="n">
        <v>2</v>
      </c>
      <c r="R14" s="2" t="n">
        <v>0</v>
      </c>
    </row>
    <row r="15" customFormat="false" ht="15.75" hidden="false" customHeight="false" outlineLevel="0" collapsed="false">
      <c r="A15" s="2" t="n">
        <v>193</v>
      </c>
      <c r="B15" s="2" t="s">
        <v>297</v>
      </c>
      <c r="C15" s="2" t="n">
        <v>2011</v>
      </c>
      <c r="D15" s="2" t="n">
        <v>2012</v>
      </c>
      <c r="E15" s="2" t="n">
        <v>4</v>
      </c>
      <c r="F15" s="2" t="n">
        <v>1</v>
      </c>
      <c r="G15" s="2" t="n">
        <v>0</v>
      </c>
      <c r="H15" s="2" t="n">
        <v>1</v>
      </c>
      <c r="I15" s="2" t="n">
        <v>1</v>
      </c>
      <c r="J15" s="2" t="n">
        <v>1</v>
      </c>
      <c r="K15" s="2" t="n">
        <v>206</v>
      </c>
      <c r="L15" s="2" t="n">
        <v>0</v>
      </c>
      <c r="M15" s="2" t="n">
        <v>177</v>
      </c>
      <c r="N15" s="2" t="n">
        <v>6</v>
      </c>
      <c r="O15" s="2" t="s">
        <v>557</v>
      </c>
      <c r="P15" s="2" t="n">
        <v>29.5</v>
      </c>
      <c r="Q15" s="2" t="n">
        <v>1</v>
      </c>
      <c r="R15" s="2" t="n">
        <v>0</v>
      </c>
    </row>
    <row r="16" customFormat="false" ht="15.75" hidden="false" customHeight="false" outlineLevel="0" collapsed="false">
      <c r="A16" s="2" t="n">
        <v>56</v>
      </c>
      <c r="B16" s="2" t="s">
        <v>158</v>
      </c>
      <c r="C16" s="2" t="n">
        <v>1986</v>
      </c>
      <c r="D16" s="2" t="n">
        <v>1987</v>
      </c>
      <c r="E16" s="2" t="n">
        <v>7</v>
      </c>
      <c r="F16" s="2" t="n">
        <v>2</v>
      </c>
      <c r="G16" s="2" t="n">
        <v>2</v>
      </c>
      <c r="H16" s="2" t="n">
        <v>1</v>
      </c>
      <c r="I16" s="2" t="s">
        <v>435</v>
      </c>
      <c r="J16" s="2" t="s">
        <v>639</v>
      </c>
      <c r="K16" s="2" t="n">
        <v>330</v>
      </c>
      <c r="L16" s="2" t="n">
        <v>3</v>
      </c>
      <c r="M16" s="2" t="n">
        <v>228</v>
      </c>
      <c r="N16" s="2" t="n">
        <v>8</v>
      </c>
      <c r="O16" s="2" t="n">
        <v>44245</v>
      </c>
      <c r="P16" s="2" t="n">
        <v>28.5</v>
      </c>
      <c r="Q16" s="2" t="n">
        <v>1</v>
      </c>
      <c r="R16" s="2" t="n">
        <v>0</v>
      </c>
    </row>
    <row r="17" customFormat="false" ht="15.75" hidden="false" customHeight="false" outlineLevel="0" collapsed="false">
      <c r="A17" s="2" t="n">
        <v>186</v>
      </c>
      <c r="B17" s="2" t="s">
        <v>231</v>
      </c>
      <c r="C17" s="2" t="n">
        <v>2010</v>
      </c>
      <c r="D17" s="2" t="n">
        <v>2010</v>
      </c>
      <c r="E17" s="2" t="n">
        <v>1</v>
      </c>
      <c r="F17" s="2" t="n">
        <v>1</v>
      </c>
      <c r="G17" s="2" t="n">
        <v>0</v>
      </c>
      <c r="H17" s="2" t="n">
        <v>1</v>
      </c>
      <c r="I17" s="2" t="n">
        <v>1</v>
      </c>
      <c r="J17" s="2" t="n">
        <v>1</v>
      </c>
      <c r="K17" s="2" t="s">
        <v>639</v>
      </c>
      <c r="L17" s="2" t="s">
        <v>639</v>
      </c>
      <c r="M17" s="2" t="s">
        <v>639</v>
      </c>
      <c r="N17" s="4" t="n">
        <v>0</v>
      </c>
      <c r="O17" s="2" t="s">
        <v>639</v>
      </c>
      <c r="P17" s="2" t="s">
        <v>639</v>
      </c>
      <c r="Q17" s="2" t="n">
        <v>0</v>
      </c>
      <c r="R17" s="2" t="n">
        <v>1</v>
      </c>
    </row>
    <row r="18" customFormat="false" ht="15.75" hidden="false" customHeight="false" outlineLevel="0" collapsed="false">
      <c r="A18" s="2" t="n">
        <v>238</v>
      </c>
      <c r="B18" s="2" t="s">
        <v>309</v>
      </c>
      <c r="C18" s="2" t="n">
        <v>2021</v>
      </c>
      <c r="D18" s="2" t="n">
        <v>2021</v>
      </c>
      <c r="E18" s="2" t="n">
        <v>1</v>
      </c>
      <c r="F18" s="2" t="n">
        <v>1</v>
      </c>
      <c r="G18" s="2" t="n">
        <v>0</v>
      </c>
      <c r="H18" s="2" t="n">
        <v>2</v>
      </c>
      <c r="I18" s="2" t="n">
        <v>2</v>
      </c>
      <c r="J18" s="2" t="n">
        <v>2</v>
      </c>
      <c r="K18" s="2" t="n">
        <v>48</v>
      </c>
      <c r="L18" s="2" t="n">
        <v>0</v>
      </c>
      <c r="M18" s="2" t="n">
        <v>49</v>
      </c>
      <c r="N18" s="2" t="n">
        <v>1</v>
      </c>
      <c r="O18" s="2" t="s">
        <v>646</v>
      </c>
      <c r="P18" s="2" t="n">
        <v>49</v>
      </c>
      <c r="Q18" s="2" t="n">
        <v>1</v>
      </c>
      <c r="R18" s="2" t="n">
        <v>0</v>
      </c>
    </row>
    <row r="19" customFormat="false" ht="15.75" hidden="false" customHeight="false" outlineLevel="0" collapsed="false">
      <c r="A19" s="2" t="n">
        <v>79</v>
      </c>
      <c r="B19" s="2" t="s">
        <v>306</v>
      </c>
      <c r="C19" s="2" t="n">
        <v>1990</v>
      </c>
      <c r="D19" s="2" t="n">
        <v>1991</v>
      </c>
      <c r="E19" s="2" t="n">
        <v>3</v>
      </c>
      <c r="F19" s="2" t="n">
        <v>1</v>
      </c>
      <c r="G19" s="2" t="n">
        <v>1</v>
      </c>
      <c r="H19" s="2" t="n">
        <v>2</v>
      </c>
      <c r="I19" s="2" t="s">
        <v>439</v>
      </c>
      <c r="J19" s="2" t="s">
        <v>639</v>
      </c>
      <c r="K19" s="2" t="n">
        <v>174</v>
      </c>
      <c r="L19" s="2" t="n">
        <v>2</v>
      </c>
      <c r="M19" s="2" t="n">
        <v>98</v>
      </c>
      <c r="N19" s="2" t="n">
        <v>2</v>
      </c>
      <c r="O19" s="2" t="n">
        <v>44226</v>
      </c>
      <c r="P19" s="2" t="n">
        <v>49</v>
      </c>
      <c r="Q19" s="2" t="n">
        <v>1</v>
      </c>
      <c r="R19" s="2" t="n">
        <v>0</v>
      </c>
    </row>
    <row r="20" customFormat="false" ht="15.75" hidden="false" customHeight="false" outlineLevel="0" collapsed="false">
      <c r="A20" s="2" t="n">
        <v>187</v>
      </c>
      <c r="B20" s="2" t="s">
        <v>248</v>
      </c>
      <c r="C20" s="2" t="n">
        <v>2010</v>
      </c>
      <c r="D20" s="2" t="n">
        <v>2010</v>
      </c>
      <c r="E20" s="2" t="n">
        <v>1</v>
      </c>
      <c r="F20" s="2" t="n">
        <v>1</v>
      </c>
      <c r="G20" s="2" t="n">
        <v>1</v>
      </c>
      <c r="H20" s="2" t="n">
        <v>3</v>
      </c>
      <c r="I20" s="2" t="s">
        <v>440</v>
      </c>
      <c r="J20" s="2" t="s">
        <v>639</v>
      </c>
      <c r="K20" s="2" t="n">
        <v>42</v>
      </c>
      <c r="L20" s="2" t="n">
        <v>0</v>
      </c>
      <c r="M20" s="2" t="n">
        <v>45</v>
      </c>
      <c r="N20" s="2" t="n">
        <v>0</v>
      </c>
      <c r="O20" s="2" t="s">
        <v>639</v>
      </c>
      <c r="P20" s="2" t="s">
        <v>639</v>
      </c>
      <c r="Q20" s="2" t="n">
        <v>1</v>
      </c>
      <c r="R20" s="2" t="n">
        <v>0</v>
      </c>
    </row>
    <row r="21" customFormat="false" ht="15.75" hidden="false" customHeight="false" outlineLevel="0" collapsed="false">
      <c r="A21" s="2" t="n">
        <v>38</v>
      </c>
      <c r="B21" s="2" t="s">
        <v>276</v>
      </c>
      <c r="C21" s="2" t="n">
        <v>1981</v>
      </c>
      <c r="D21" s="2" t="n">
        <v>1982</v>
      </c>
      <c r="E21" s="2" t="n">
        <v>4</v>
      </c>
      <c r="F21" s="2" t="n">
        <v>1</v>
      </c>
      <c r="G21" s="2" t="n">
        <v>0</v>
      </c>
      <c r="H21" s="2" t="n">
        <v>3</v>
      </c>
      <c r="I21" s="2" t="n">
        <v>3</v>
      </c>
      <c r="J21" s="2" t="n">
        <v>3</v>
      </c>
      <c r="K21" s="2" t="n">
        <v>222</v>
      </c>
      <c r="L21" s="2" t="n">
        <v>4</v>
      </c>
      <c r="M21" s="2" t="n">
        <v>161</v>
      </c>
      <c r="N21" s="2" t="n">
        <v>1</v>
      </c>
      <c r="O21" s="2" t="s">
        <v>647</v>
      </c>
      <c r="P21" s="2" t="n">
        <v>161</v>
      </c>
      <c r="Q21" s="2" t="n">
        <v>1</v>
      </c>
      <c r="R21" s="2" t="n">
        <v>0</v>
      </c>
    </row>
    <row r="22" customFormat="false" ht="15.75" hidden="false" customHeight="false" outlineLevel="0" collapsed="false">
      <c r="A22" s="2" t="n">
        <v>120</v>
      </c>
      <c r="B22" s="2" t="s">
        <v>396</v>
      </c>
      <c r="C22" s="2" t="n">
        <v>1999</v>
      </c>
      <c r="D22" s="2" t="n">
        <v>1999</v>
      </c>
      <c r="E22" s="2" t="n">
        <v>2</v>
      </c>
      <c r="F22" s="2" t="n">
        <v>2</v>
      </c>
      <c r="G22" s="2" t="n">
        <v>1</v>
      </c>
      <c r="H22" s="2" t="n">
        <v>4</v>
      </c>
      <c r="I22" s="2" t="s">
        <v>447</v>
      </c>
      <c r="J22" s="2" t="n">
        <v>4</v>
      </c>
      <c r="K22" s="2" t="n">
        <v>78</v>
      </c>
      <c r="L22" s="2" t="n">
        <v>1</v>
      </c>
      <c r="M22" s="2" t="n">
        <v>60</v>
      </c>
      <c r="N22" s="2" t="n">
        <v>0</v>
      </c>
      <c r="O22" s="2" t="s">
        <v>639</v>
      </c>
      <c r="P22" s="2" t="s">
        <v>639</v>
      </c>
      <c r="Q22" s="2" t="n">
        <v>0</v>
      </c>
      <c r="R22" s="2" t="n">
        <v>0</v>
      </c>
    </row>
    <row r="23" customFormat="false" ht="15.75" hidden="false" customHeight="false" outlineLevel="0" collapsed="false">
      <c r="A23" s="2" t="n">
        <v>102</v>
      </c>
      <c r="B23" s="2" t="s">
        <v>337</v>
      </c>
      <c r="C23" s="2" t="n">
        <v>1997</v>
      </c>
      <c r="D23" s="2" t="n">
        <v>1997</v>
      </c>
      <c r="E23" s="2" t="n">
        <v>1</v>
      </c>
      <c r="F23" s="2" t="n">
        <v>1</v>
      </c>
      <c r="G23" s="2" t="n">
        <v>0</v>
      </c>
      <c r="H23" s="2" t="n">
        <v>4</v>
      </c>
      <c r="I23" s="2" t="n">
        <v>4</v>
      </c>
      <c r="J23" s="2" t="n">
        <v>4</v>
      </c>
      <c r="K23" s="2" t="n">
        <v>30</v>
      </c>
      <c r="L23" s="2" t="n">
        <v>0</v>
      </c>
      <c r="M23" s="2" t="n">
        <v>20</v>
      </c>
      <c r="N23" s="2" t="n">
        <v>1</v>
      </c>
      <c r="O23" s="2" t="n">
        <v>44216</v>
      </c>
      <c r="P23" s="2" t="n">
        <v>20</v>
      </c>
      <c r="Q23" s="2" t="n">
        <v>0</v>
      </c>
      <c r="R23" s="2" t="n">
        <v>0</v>
      </c>
    </row>
    <row r="24" customFormat="false" ht="15.75" hidden="false" customHeight="false" outlineLevel="0" collapsed="false">
      <c r="A24" s="2" t="n">
        <v>150</v>
      </c>
      <c r="B24" s="2" t="s">
        <v>270</v>
      </c>
      <c r="C24" s="2" t="n">
        <v>2003</v>
      </c>
      <c r="D24" s="2" t="n">
        <v>2003</v>
      </c>
      <c r="E24" s="2" t="n">
        <v>4</v>
      </c>
      <c r="F24" s="2" t="n">
        <v>3</v>
      </c>
      <c r="G24" s="2" t="n">
        <v>1</v>
      </c>
      <c r="H24" s="2" t="n">
        <v>4</v>
      </c>
      <c r="I24" s="2" t="s">
        <v>447</v>
      </c>
      <c r="J24" s="2" t="n">
        <v>2</v>
      </c>
      <c r="K24" s="2" t="n">
        <v>172</v>
      </c>
      <c r="L24" s="2" t="n">
        <v>3</v>
      </c>
      <c r="M24" s="2" t="n">
        <v>120</v>
      </c>
      <c r="N24" s="2" t="n">
        <v>4</v>
      </c>
      <c r="O24" s="2" t="n">
        <v>44242</v>
      </c>
      <c r="P24" s="2" t="n">
        <v>30</v>
      </c>
      <c r="Q24" s="2" t="n">
        <v>2</v>
      </c>
      <c r="R24" s="2" t="n">
        <v>0</v>
      </c>
    </row>
    <row r="25" customFormat="false" ht="15.75" hidden="false" customHeight="false" outlineLevel="0" collapsed="false">
      <c r="A25" s="2" t="n">
        <v>22</v>
      </c>
      <c r="B25" s="2" t="s">
        <v>329</v>
      </c>
      <c r="C25" s="2" t="n">
        <v>1976</v>
      </c>
      <c r="D25" s="2" t="n">
        <v>1976</v>
      </c>
      <c r="E25" s="2" t="n">
        <v>1</v>
      </c>
      <c r="F25" s="2" t="n">
        <v>1</v>
      </c>
      <c r="G25" s="2" t="n">
        <v>0</v>
      </c>
      <c r="H25" s="2" t="n">
        <v>4</v>
      </c>
      <c r="I25" s="2" t="n">
        <v>4</v>
      </c>
      <c r="J25" s="2" t="n">
        <v>4</v>
      </c>
      <c r="K25" s="2" t="s">
        <v>639</v>
      </c>
      <c r="L25" s="2" t="s">
        <v>639</v>
      </c>
      <c r="M25" s="2" t="s">
        <v>639</v>
      </c>
      <c r="N25" s="4" t="n">
        <v>0</v>
      </c>
      <c r="O25" s="2" t="s">
        <v>639</v>
      </c>
      <c r="P25" s="2" t="s">
        <v>639</v>
      </c>
      <c r="Q25" s="2" t="n">
        <v>1</v>
      </c>
      <c r="R25" s="2" t="n">
        <v>0</v>
      </c>
    </row>
    <row r="26" customFormat="false" ht="15.75" hidden="false" customHeight="false" outlineLevel="0" collapsed="false">
      <c r="A26" s="2" t="n">
        <v>77</v>
      </c>
      <c r="B26" s="2" t="s">
        <v>256</v>
      </c>
      <c r="C26" s="2" t="n">
        <v>1990</v>
      </c>
      <c r="D26" s="2" t="n">
        <v>1990</v>
      </c>
      <c r="E26" s="2" t="n">
        <v>1</v>
      </c>
      <c r="F26" s="2" t="n">
        <v>1</v>
      </c>
      <c r="G26" s="2" t="n">
        <v>0</v>
      </c>
      <c r="H26" s="2" t="n">
        <v>4</v>
      </c>
      <c r="I26" s="2" t="n">
        <v>4</v>
      </c>
      <c r="J26" s="2" t="n">
        <v>4</v>
      </c>
      <c r="K26" s="2" t="s">
        <v>639</v>
      </c>
      <c r="L26" s="2" t="s">
        <v>639</v>
      </c>
      <c r="M26" s="2" t="s">
        <v>639</v>
      </c>
      <c r="N26" s="4" t="n">
        <v>0</v>
      </c>
      <c r="O26" s="2" t="s">
        <v>639</v>
      </c>
      <c r="P26" s="2" t="s">
        <v>639</v>
      </c>
      <c r="Q26" s="2" t="n">
        <v>1</v>
      </c>
      <c r="R26" s="2" t="n">
        <v>0</v>
      </c>
    </row>
    <row r="27" customFormat="false" ht="15.75" hidden="false" customHeight="false" outlineLevel="0" collapsed="false">
      <c r="A27" s="2" t="n">
        <v>54</v>
      </c>
      <c r="B27" s="2" t="s">
        <v>132</v>
      </c>
      <c r="C27" s="2" t="n">
        <v>1985</v>
      </c>
      <c r="D27" s="2" t="n">
        <v>1987</v>
      </c>
      <c r="E27" s="2" t="n">
        <v>16</v>
      </c>
      <c r="F27" s="2" t="n">
        <v>4</v>
      </c>
      <c r="G27" s="2" t="n">
        <v>2</v>
      </c>
      <c r="H27" s="2" t="n">
        <v>5</v>
      </c>
      <c r="I27" s="2" t="s">
        <v>439</v>
      </c>
      <c r="J27" s="2" t="n">
        <v>2.5</v>
      </c>
      <c r="K27" s="2" t="n">
        <v>756</v>
      </c>
      <c r="L27" s="2" t="n">
        <v>5</v>
      </c>
      <c r="M27" s="2" t="n">
        <v>538</v>
      </c>
      <c r="N27" s="2" t="n">
        <v>15</v>
      </c>
      <c r="O27" s="2" t="s">
        <v>648</v>
      </c>
      <c r="P27" s="2" t="n">
        <v>35.86</v>
      </c>
      <c r="Q27" s="2" t="n">
        <v>7</v>
      </c>
      <c r="R27" s="2" t="n">
        <v>0</v>
      </c>
    </row>
    <row r="28" customFormat="false" ht="15.75" hidden="false" customHeight="false" outlineLevel="0" collapsed="false">
      <c r="A28" s="2" t="n">
        <v>91</v>
      </c>
      <c r="B28" s="2" t="s">
        <v>649</v>
      </c>
      <c r="C28" s="2" t="n">
        <v>1994</v>
      </c>
      <c r="D28" s="2" t="n">
        <v>1994</v>
      </c>
      <c r="E28" s="2" t="n">
        <v>2</v>
      </c>
      <c r="F28" s="2" t="n">
        <v>1</v>
      </c>
      <c r="G28" s="2" t="n">
        <v>0</v>
      </c>
      <c r="H28" s="2" t="n">
        <v>6</v>
      </c>
      <c r="I28" s="2" t="n">
        <v>6</v>
      </c>
      <c r="J28" s="2" t="n">
        <v>6</v>
      </c>
      <c r="K28" s="2" t="n">
        <v>102</v>
      </c>
      <c r="L28" s="2" t="n">
        <v>1</v>
      </c>
      <c r="M28" s="2" t="n">
        <v>78</v>
      </c>
      <c r="N28" s="2" t="n">
        <v>3</v>
      </c>
      <c r="O28" s="2" t="s">
        <v>650</v>
      </c>
      <c r="P28" s="2" t="n">
        <v>26</v>
      </c>
      <c r="Q28" s="2" t="n">
        <v>0</v>
      </c>
      <c r="R28" s="2" t="n">
        <v>0</v>
      </c>
    </row>
    <row r="29" customFormat="false" ht="15.75" hidden="false" customHeight="false" outlineLevel="0" collapsed="false">
      <c r="A29" s="2" t="n">
        <v>94</v>
      </c>
      <c r="B29" s="2" t="s">
        <v>302</v>
      </c>
      <c r="C29" s="2" t="n">
        <v>1995</v>
      </c>
      <c r="D29" s="2" t="n">
        <v>1995</v>
      </c>
      <c r="E29" s="2" t="n">
        <v>3</v>
      </c>
      <c r="F29" s="2" t="n">
        <v>2</v>
      </c>
      <c r="G29" s="2" t="n">
        <v>1</v>
      </c>
      <c r="H29" s="2" t="n">
        <v>6</v>
      </c>
      <c r="I29" s="2" t="s">
        <v>440</v>
      </c>
      <c r="J29" s="2" t="n">
        <v>6</v>
      </c>
      <c r="K29" s="2" t="n">
        <v>161</v>
      </c>
      <c r="L29" s="2" t="n">
        <v>0</v>
      </c>
      <c r="M29" s="2" t="n">
        <v>117</v>
      </c>
      <c r="N29" s="2" t="n">
        <v>3</v>
      </c>
      <c r="O29" s="2" t="s">
        <v>651</v>
      </c>
      <c r="P29" s="2" t="n">
        <v>39</v>
      </c>
      <c r="Q29" s="2" t="n">
        <v>1</v>
      </c>
      <c r="R29" s="2" t="n">
        <v>0</v>
      </c>
    </row>
    <row r="30" customFormat="false" ht="15.75" hidden="false" customHeight="false" outlineLevel="0" collapsed="false">
      <c r="A30" s="2" t="n">
        <v>48</v>
      </c>
      <c r="B30" s="2" t="s">
        <v>299</v>
      </c>
      <c r="C30" s="2" t="n">
        <v>1984</v>
      </c>
      <c r="D30" s="2" t="n">
        <v>1985</v>
      </c>
      <c r="E30" s="2" t="n">
        <v>8</v>
      </c>
      <c r="F30" s="2" t="n">
        <v>2</v>
      </c>
      <c r="G30" s="2" t="n">
        <v>0</v>
      </c>
      <c r="H30" s="2" t="n">
        <v>6</v>
      </c>
      <c r="I30" s="2" t="n">
        <v>6</v>
      </c>
      <c r="J30" s="2" t="n">
        <v>3</v>
      </c>
      <c r="K30" s="2" t="n">
        <v>360</v>
      </c>
      <c r="L30" s="2" t="n">
        <v>4</v>
      </c>
      <c r="M30" s="2" t="n">
        <v>263</v>
      </c>
      <c r="N30" s="2" t="n">
        <v>7</v>
      </c>
      <c r="O30" s="2" t="s">
        <v>557</v>
      </c>
      <c r="P30" s="2" t="n">
        <v>37.57</v>
      </c>
      <c r="Q30" s="2" t="n">
        <v>1</v>
      </c>
      <c r="R30" s="2" t="n">
        <v>0</v>
      </c>
    </row>
    <row r="31" customFormat="false" ht="15.75" hidden="false" customHeight="false" outlineLevel="0" collapsed="false">
      <c r="A31" s="2" t="n">
        <v>106</v>
      </c>
      <c r="B31" s="2" t="s">
        <v>192</v>
      </c>
      <c r="C31" s="2" t="n">
        <v>1997</v>
      </c>
      <c r="D31" s="2" t="n">
        <v>2001</v>
      </c>
      <c r="E31" s="2" t="n">
        <v>16</v>
      </c>
      <c r="F31" s="2" t="n">
        <v>5</v>
      </c>
      <c r="G31" s="2" t="n">
        <v>1</v>
      </c>
      <c r="H31" s="2" t="n">
        <v>6</v>
      </c>
      <c r="I31" s="2" t="s">
        <v>440</v>
      </c>
      <c r="J31" s="2" t="n">
        <v>1.5</v>
      </c>
      <c r="K31" s="2" t="n">
        <v>686</v>
      </c>
      <c r="L31" s="2" t="n">
        <v>6</v>
      </c>
      <c r="M31" s="2" t="n">
        <v>609</v>
      </c>
      <c r="N31" s="2" t="n">
        <v>24</v>
      </c>
      <c r="O31" s="2" t="s">
        <v>652</v>
      </c>
      <c r="P31" s="2" t="n">
        <v>25.37</v>
      </c>
      <c r="Q31" s="2" t="n">
        <v>6</v>
      </c>
      <c r="R31" s="2" t="n">
        <v>0</v>
      </c>
    </row>
    <row r="32" customFormat="false" ht="15.75" hidden="false" customHeight="false" outlineLevel="0" collapsed="false">
      <c r="A32" s="2" t="n">
        <v>21</v>
      </c>
      <c r="B32" s="2" t="s">
        <v>180</v>
      </c>
      <c r="C32" s="2" t="n">
        <v>1976</v>
      </c>
      <c r="D32" s="2" t="n">
        <v>1976</v>
      </c>
      <c r="E32" s="2" t="n">
        <v>1</v>
      </c>
      <c r="F32" s="2" t="n">
        <v>1</v>
      </c>
      <c r="G32" s="2" t="n">
        <v>0</v>
      </c>
      <c r="H32" s="2" t="n">
        <v>6</v>
      </c>
      <c r="I32" s="2" t="n">
        <v>6</v>
      </c>
      <c r="J32" s="2" t="n">
        <v>6</v>
      </c>
      <c r="K32" s="2" t="s">
        <v>639</v>
      </c>
      <c r="L32" s="2" t="s">
        <v>639</v>
      </c>
      <c r="M32" s="2" t="s">
        <v>639</v>
      </c>
      <c r="N32" s="4" t="n">
        <v>0</v>
      </c>
      <c r="O32" s="2" t="s">
        <v>639</v>
      </c>
      <c r="P32" s="2" t="s">
        <v>639</v>
      </c>
      <c r="Q32" s="2" t="n">
        <v>1</v>
      </c>
      <c r="R32" s="2" t="n">
        <v>1</v>
      </c>
    </row>
    <row r="33" customFormat="false" ht="15.75" hidden="false" customHeight="false" outlineLevel="0" collapsed="false">
      <c r="A33" s="2" t="n">
        <v>239</v>
      </c>
      <c r="B33" s="2" t="s">
        <v>384</v>
      </c>
      <c r="C33" s="2" t="n">
        <v>2021</v>
      </c>
      <c r="D33" s="2" t="n">
        <v>2021</v>
      </c>
      <c r="E33" s="2" t="n">
        <v>1</v>
      </c>
      <c r="F33" s="2" t="n">
        <v>1</v>
      </c>
      <c r="G33" s="2" t="n">
        <v>0</v>
      </c>
      <c r="H33" s="2" t="n">
        <v>7</v>
      </c>
      <c r="I33" s="2" t="n">
        <v>7</v>
      </c>
      <c r="J33" s="2" t="n">
        <v>7</v>
      </c>
      <c r="K33" s="2" t="n">
        <v>18</v>
      </c>
      <c r="L33" s="2" t="n">
        <v>0</v>
      </c>
      <c r="M33" s="2" t="n">
        <v>10</v>
      </c>
      <c r="N33" s="2" t="n">
        <v>0</v>
      </c>
      <c r="O33" s="2" t="s">
        <v>639</v>
      </c>
      <c r="P33" s="2" t="s">
        <v>639</v>
      </c>
      <c r="Q33" s="2" t="n">
        <v>0</v>
      </c>
      <c r="R33" s="2" t="n">
        <v>0</v>
      </c>
    </row>
    <row r="34" customFormat="false" ht="15.75" hidden="false" customHeight="false" outlineLevel="0" collapsed="false">
      <c r="A34" s="2" t="n">
        <v>97</v>
      </c>
      <c r="B34" s="2" t="s">
        <v>300</v>
      </c>
      <c r="C34" s="2" t="n">
        <v>1996</v>
      </c>
      <c r="D34" s="2" t="n">
        <v>1998</v>
      </c>
      <c r="E34" s="2" t="n">
        <v>3</v>
      </c>
      <c r="F34" s="2" t="n">
        <v>1</v>
      </c>
      <c r="G34" s="2" t="n">
        <v>1</v>
      </c>
      <c r="H34" s="2" t="n">
        <v>7</v>
      </c>
      <c r="I34" s="2" t="s">
        <v>653</v>
      </c>
      <c r="J34" s="2" t="s">
        <v>639</v>
      </c>
      <c r="K34" s="2" t="n">
        <v>126</v>
      </c>
      <c r="L34" s="2" t="n">
        <v>1</v>
      </c>
      <c r="M34" s="2" t="n">
        <v>120</v>
      </c>
      <c r="N34" s="2" t="n">
        <v>3</v>
      </c>
      <c r="O34" s="2" t="s">
        <v>467</v>
      </c>
      <c r="P34" s="2" t="n">
        <v>40</v>
      </c>
      <c r="Q34" s="2" t="n">
        <v>0</v>
      </c>
      <c r="R34" s="2" t="n">
        <v>0</v>
      </c>
    </row>
    <row r="35" customFormat="false" ht="15.75" hidden="false" customHeight="false" outlineLevel="0" collapsed="false">
      <c r="A35" s="2" t="n">
        <v>145</v>
      </c>
      <c r="B35" s="2" t="s">
        <v>295</v>
      </c>
      <c r="C35" s="2" t="n">
        <v>2002</v>
      </c>
      <c r="D35" s="2" t="n">
        <v>2002</v>
      </c>
      <c r="E35" s="2" t="n">
        <v>3</v>
      </c>
      <c r="F35" s="2" t="n">
        <v>2</v>
      </c>
      <c r="G35" s="2" t="n">
        <v>2</v>
      </c>
      <c r="H35" s="2" t="n">
        <v>7</v>
      </c>
      <c r="I35" s="2" t="s">
        <v>654</v>
      </c>
      <c r="J35" s="2" t="s">
        <v>639</v>
      </c>
      <c r="K35" s="2" t="n">
        <v>12</v>
      </c>
      <c r="L35" s="2" t="n">
        <v>1</v>
      </c>
      <c r="M35" s="2" t="n">
        <v>122</v>
      </c>
      <c r="N35" s="2" t="n">
        <v>5</v>
      </c>
      <c r="O35" s="2" t="s">
        <v>474</v>
      </c>
      <c r="P35" s="2" t="n">
        <v>24.4</v>
      </c>
      <c r="Q35" s="2" t="n">
        <v>0</v>
      </c>
      <c r="R35" s="2" t="n">
        <v>0</v>
      </c>
    </row>
    <row r="36" customFormat="false" ht="15.75" hidden="false" customHeight="false" outlineLevel="0" collapsed="false">
      <c r="A36" s="2" t="n">
        <v>164</v>
      </c>
      <c r="B36" s="2" t="s">
        <v>220</v>
      </c>
      <c r="C36" s="2" t="n">
        <v>2006</v>
      </c>
      <c r="D36" s="2" t="n">
        <v>2006</v>
      </c>
      <c r="E36" s="2" t="n">
        <v>2</v>
      </c>
      <c r="F36" s="2" t="n">
        <v>1</v>
      </c>
      <c r="G36" s="2" t="n">
        <v>0</v>
      </c>
      <c r="H36" s="2" t="n">
        <v>8</v>
      </c>
      <c r="I36" s="2" t="n">
        <v>8</v>
      </c>
      <c r="J36" s="2" t="n">
        <v>8</v>
      </c>
      <c r="K36" s="2" t="n">
        <v>72</v>
      </c>
      <c r="L36" s="2" t="n">
        <v>0</v>
      </c>
      <c r="M36" s="2" t="n">
        <v>105</v>
      </c>
      <c r="N36" s="2" t="n">
        <v>0</v>
      </c>
      <c r="O36" s="2" t="s">
        <v>639</v>
      </c>
      <c r="P36" s="2" t="s">
        <v>639</v>
      </c>
      <c r="Q36" s="2" t="n">
        <v>3</v>
      </c>
      <c r="R36" s="2" t="n">
        <v>0</v>
      </c>
    </row>
    <row r="37" customFormat="false" ht="15.75" hidden="false" customHeight="false" outlineLevel="0" collapsed="false">
      <c r="A37" s="2" t="n">
        <v>118</v>
      </c>
      <c r="B37" s="2" t="s">
        <v>363</v>
      </c>
      <c r="C37" s="2" t="n">
        <v>1998</v>
      </c>
      <c r="D37" s="2" t="n">
        <v>1998</v>
      </c>
      <c r="E37" s="2" t="n">
        <v>2</v>
      </c>
      <c r="F37" s="2" t="n">
        <v>2</v>
      </c>
      <c r="G37" s="2" t="n">
        <v>0</v>
      </c>
      <c r="H37" s="2" t="n">
        <v>8</v>
      </c>
      <c r="I37" s="2" t="n">
        <v>8</v>
      </c>
      <c r="J37" s="2" t="n">
        <v>4</v>
      </c>
      <c r="K37" s="2" t="n">
        <v>36</v>
      </c>
      <c r="L37" s="2" t="n">
        <v>1</v>
      </c>
      <c r="M37" s="2" t="n">
        <v>27</v>
      </c>
      <c r="N37" s="2" t="n">
        <v>1</v>
      </c>
      <c r="O37" s="2" t="n">
        <v>44209</v>
      </c>
      <c r="P37" s="2" t="n">
        <v>27</v>
      </c>
      <c r="Q37" s="2" t="n">
        <v>0</v>
      </c>
      <c r="R37" s="2" t="n">
        <v>0</v>
      </c>
    </row>
    <row r="38" customFormat="false" ht="15.75" hidden="false" customHeight="false" outlineLevel="0" collapsed="false">
      <c r="A38" s="2" t="n">
        <v>110</v>
      </c>
      <c r="B38" s="2" t="s">
        <v>217</v>
      </c>
      <c r="C38" s="2" t="n">
        <v>1998</v>
      </c>
      <c r="D38" s="2" t="n">
        <v>1998</v>
      </c>
      <c r="E38" s="2" t="n">
        <v>10</v>
      </c>
      <c r="F38" s="2" t="n">
        <v>2</v>
      </c>
      <c r="G38" s="2" t="n">
        <v>0</v>
      </c>
      <c r="H38" s="2" t="n">
        <v>8</v>
      </c>
      <c r="I38" s="2" t="n">
        <v>8</v>
      </c>
      <c r="J38" s="2" t="n">
        <v>4</v>
      </c>
      <c r="K38" s="2" t="n">
        <v>498</v>
      </c>
      <c r="L38" s="2" t="n">
        <v>1</v>
      </c>
      <c r="M38" s="2" t="n">
        <v>399</v>
      </c>
      <c r="N38" s="2" t="n">
        <v>10</v>
      </c>
      <c r="O38" s="2" t="n">
        <v>44284</v>
      </c>
      <c r="P38" s="2" t="n">
        <v>39.9</v>
      </c>
      <c r="Q38" s="2" t="n">
        <v>4</v>
      </c>
      <c r="R38" s="2" t="n">
        <v>0</v>
      </c>
    </row>
    <row r="39" customFormat="false" ht="15.75" hidden="false" customHeight="false" outlineLevel="0" collapsed="false">
      <c r="A39" s="2" t="n">
        <v>192</v>
      </c>
      <c r="B39" s="2" t="s">
        <v>259</v>
      </c>
      <c r="C39" s="2" t="n">
        <v>2011</v>
      </c>
      <c r="D39" s="2" t="n">
        <v>2014</v>
      </c>
      <c r="E39" s="2" t="n">
        <v>9</v>
      </c>
      <c r="F39" s="2" t="n">
        <v>3</v>
      </c>
      <c r="G39" s="2" t="n">
        <v>2</v>
      </c>
      <c r="H39" s="2" t="n">
        <v>8</v>
      </c>
      <c r="I39" s="2" t="s">
        <v>453</v>
      </c>
      <c r="J39" s="2" t="n">
        <v>8</v>
      </c>
      <c r="K39" s="2" t="n">
        <v>380</v>
      </c>
      <c r="L39" s="2" t="n">
        <v>1</v>
      </c>
      <c r="M39" s="2" t="n">
        <v>419</v>
      </c>
      <c r="N39" s="2" t="n">
        <v>11</v>
      </c>
      <c r="O39" s="2" t="n">
        <v>44279</v>
      </c>
      <c r="P39" s="2" t="n">
        <v>38.09</v>
      </c>
      <c r="Q39" s="2" t="n">
        <v>1</v>
      </c>
      <c r="R39" s="2" t="n">
        <v>0</v>
      </c>
    </row>
    <row r="40" customFormat="false" ht="15.75" hidden="false" customHeight="false" outlineLevel="0" collapsed="false">
      <c r="A40" s="2" t="n">
        <v>67</v>
      </c>
      <c r="B40" s="2" t="s">
        <v>181</v>
      </c>
      <c r="C40" s="2" t="n">
        <v>1988</v>
      </c>
      <c r="D40" s="2" t="n">
        <v>1992</v>
      </c>
      <c r="E40" s="2" t="n">
        <v>18</v>
      </c>
      <c r="F40" s="2" t="n">
        <v>7</v>
      </c>
      <c r="G40" s="2" t="n">
        <v>3</v>
      </c>
      <c r="H40" s="2" t="n">
        <v>8</v>
      </c>
      <c r="I40" s="2" t="n">
        <v>4</v>
      </c>
      <c r="J40" s="2" t="n">
        <v>2</v>
      </c>
      <c r="K40" s="2" t="n">
        <v>960</v>
      </c>
      <c r="L40" s="2" t="n">
        <v>6</v>
      </c>
      <c r="M40" s="2" t="n">
        <v>719</v>
      </c>
      <c r="N40" s="2" t="n">
        <v>23</v>
      </c>
      <c r="O40" s="2" t="s">
        <v>655</v>
      </c>
      <c r="P40" s="2" t="n">
        <v>31.26</v>
      </c>
      <c r="Q40" s="2" t="n">
        <v>2</v>
      </c>
      <c r="R40" s="2" t="n">
        <v>0</v>
      </c>
    </row>
    <row r="41" customFormat="false" ht="15.75" hidden="false" customHeight="false" outlineLevel="0" collapsed="false">
      <c r="A41" s="2" t="n">
        <v>100</v>
      </c>
      <c r="B41" s="2" t="s">
        <v>393</v>
      </c>
      <c r="C41" s="2" t="n">
        <v>1996</v>
      </c>
      <c r="D41" s="2" t="n">
        <v>1996</v>
      </c>
      <c r="E41" s="2" t="n">
        <v>1</v>
      </c>
      <c r="F41" s="2" t="n">
        <v>1</v>
      </c>
      <c r="G41" s="2" t="n">
        <v>0</v>
      </c>
      <c r="H41" s="2" t="n">
        <v>8</v>
      </c>
      <c r="I41" s="2" t="n">
        <v>8</v>
      </c>
      <c r="J41" s="2" t="n">
        <v>8</v>
      </c>
      <c r="K41" s="2" t="s">
        <v>639</v>
      </c>
      <c r="L41" s="2" t="s">
        <v>639</v>
      </c>
      <c r="M41" s="2" t="s">
        <v>639</v>
      </c>
      <c r="N41" s="4" t="n">
        <v>0</v>
      </c>
      <c r="O41" s="2" t="s">
        <v>639</v>
      </c>
      <c r="P41" s="2" t="s">
        <v>639</v>
      </c>
      <c r="Q41" s="2" t="n">
        <v>0</v>
      </c>
      <c r="R41" s="2" t="n">
        <v>0</v>
      </c>
    </row>
    <row r="42" customFormat="false" ht="15.75" hidden="false" customHeight="false" outlineLevel="0" collapsed="false">
      <c r="A42" s="2" t="n">
        <v>53</v>
      </c>
      <c r="B42" s="2" t="s">
        <v>254</v>
      </c>
      <c r="C42" s="2" t="n">
        <v>1985</v>
      </c>
      <c r="D42" s="2" t="n">
        <v>1987</v>
      </c>
      <c r="E42" s="2" t="n">
        <v>4</v>
      </c>
      <c r="F42" s="2" t="n">
        <v>4</v>
      </c>
      <c r="G42" s="2" t="n">
        <v>1</v>
      </c>
      <c r="H42" s="2" t="n">
        <v>9</v>
      </c>
      <c r="I42" s="2" t="n">
        <v>8</v>
      </c>
      <c r="J42" s="2" t="n">
        <v>3</v>
      </c>
      <c r="K42" s="2" t="n">
        <v>42</v>
      </c>
      <c r="L42" s="2" t="n">
        <v>0</v>
      </c>
      <c r="M42" s="2" t="n">
        <v>42</v>
      </c>
      <c r="N42" s="2" t="n">
        <v>0</v>
      </c>
      <c r="O42" s="2" t="s">
        <v>639</v>
      </c>
      <c r="P42" s="2" t="s">
        <v>639</v>
      </c>
      <c r="Q42" s="2" t="n">
        <v>2</v>
      </c>
      <c r="R42" s="2" t="n">
        <v>0</v>
      </c>
    </row>
    <row r="43" customFormat="false" ht="15.75" hidden="false" customHeight="false" outlineLevel="0" collapsed="false">
      <c r="A43" s="2" t="n">
        <v>228</v>
      </c>
      <c r="B43" s="2" t="s">
        <v>175</v>
      </c>
      <c r="C43" s="2" t="n">
        <v>2019</v>
      </c>
      <c r="D43" s="2" t="n">
        <v>2019</v>
      </c>
      <c r="E43" s="2" t="n">
        <v>1</v>
      </c>
      <c r="F43" s="2" t="n">
        <v>1</v>
      </c>
      <c r="G43" s="2" t="n">
        <v>0</v>
      </c>
      <c r="H43" s="2" t="n">
        <v>9</v>
      </c>
      <c r="I43" s="2" t="n">
        <v>9</v>
      </c>
      <c r="J43" s="2" t="n">
        <v>9</v>
      </c>
      <c r="K43" s="2" t="n">
        <v>47</v>
      </c>
      <c r="L43" s="2" t="n">
        <v>0</v>
      </c>
      <c r="M43" s="2" t="n">
        <v>68</v>
      </c>
      <c r="N43" s="2" t="n">
        <v>0</v>
      </c>
      <c r="O43" s="2" t="s">
        <v>639</v>
      </c>
      <c r="P43" s="2" t="s">
        <v>639</v>
      </c>
      <c r="Q43" s="2" t="n">
        <v>0</v>
      </c>
      <c r="R43" s="2" t="n">
        <v>0</v>
      </c>
    </row>
    <row r="44" customFormat="false" ht="15.75" hidden="false" customHeight="false" outlineLevel="0" collapsed="false">
      <c r="A44" s="2" t="n">
        <v>104</v>
      </c>
      <c r="B44" s="2" t="s">
        <v>344</v>
      </c>
      <c r="C44" s="2" t="n">
        <v>1997</v>
      </c>
      <c r="D44" s="2" t="n">
        <v>1997</v>
      </c>
      <c r="E44" s="2" t="n">
        <v>4</v>
      </c>
      <c r="F44" s="2" t="n">
        <v>2</v>
      </c>
      <c r="G44" s="2" t="n">
        <v>2</v>
      </c>
      <c r="H44" s="2" t="n">
        <v>9</v>
      </c>
      <c r="I44" s="2" t="s">
        <v>461</v>
      </c>
      <c r="J44" s="2" t="s">
        <v>639</v>
      </c>
      <c r="K44" s="2" t="n">
        <v>192</v>
      </c>
      <c r="L44" s="2" t="n">
        <v>1</v>
      </c>
      <c r="M44" s="2" t="n">
        <v>133</v>
      </c>
      <c r="N44" s="2" t="n">
        <v>4</v>
      </c>
      <c r="O44" s="2" t="n">
        <v>44276</v>
      </c>
      <c r="P44" s="2" t="n">
        <v>33.25</v>
      </c>
      <c r="Q44" s="2" t="n">
        <v>0</v>
      </c>
      <c r="R44" s="2" t="n">
        <v>0</v>
      </c>
    </row>
    <row r="45" customFormat="false" ht="15.75" hidden="false" customHeight="false" outlineLevel="0" collapsed="false">
      <c r="A45" s="2" t="n">
        <v>222</v>
      </c>
      <c r="B45" s="2" t="s">
        <v>213</v>
      </c>
      <c r="C45" s="2" t="n">
        <v>2018</v>
      </c>
      <c r="D45" s="2" t="n">
        <v>2019</v>
      </c>
      <c r="E45" s="2" t="n">
        <v>11</v>
      </c>
      <c r="F45" s="2" t="n">
        <v>3</v>
      </c>
      <c r="G45" s="2" t="n">
        <v>1</v>
      </c>
      <c r="H45" s="2" t="n">
        <v>9</v>
      </c>
      <c r="I45" s="2" t="n">
        <v>5</v>
      </c>
      <c r="J45" s="2" t="n">
        <v>4.5</v>
      </c>
      <c r="K45" s="2" t="n">
        <v>480</v>
      </c>
      <c r="L45" s="2" t="n">
        <v>2</v>
      </c>
      <c r="M45" s="2" t="n">
        <v>465</v>
      </c>
      <c r="N45" s="2" t="n">
        <v>15</v>
      </c>
      <c r="O45" s="2" t="n">
        <v>44268</v>
      </c>
      <c r="P45" s="2" t="n">
        <v>31</v>
      </c>
      <c r="Q45" s="2" t="n">
        <v>1</v>
      </c>
      <c r="R45" s="2" t="n">
        <v>0</v>
      </c>
    </row>
    <row r="46" customFormat="false" ht="15.75" hidden="false" customHeight="false" outlineLevel="0" collapsed="false">
      <c r="A46" s="2" t="n">
        <v>31</v>
      </c>
      <c r="B46" s="2" t="s">
        <v>149</v>
      </c>
      <c r="C46" s="2" t="n">
        <v>1980</v>
      </c>
      <c r="D46" s="2" t="n">
        <v>1982</v>
      </c>
      <c r="E46" s="2" t="n">
        <v>15</v>
      </c>
      <c r="F46" s="2" t="n">
        <v>5</v>
      </c>
      <c r="G46" s="2" t="n">
        <v>2</v>
      </c>
      <c r="H46" s="2" t="n">
        <v>9</v>
      </c>
      <c r="I46" s="2" t="s">
        <v>654</v>
      </c>
      <c r="J46" s="2" t="n">
        <v>3</v>
      </c>
      <c r="K46" s="2" t="n">
        <v>792</v>
      </c>
      <c r="L46" s="2" t="n">
        <v>8</v>
      </c>
      <c r="M46" s="2" t="n">
        <v>524</v>
      </c>
      <c r="N46" s="2" t="n">
        <v>22</v>
      </c>
      <c r="O46" s="2" t="n">
        <v>44316</v>
      </c>
      <c r="P46" s="2" t="n">
        <v>23.81</v>
      </c>
      <c r="Q46" s="2" t="n">
        <v>3</v>
      </c>
      <c r="R46" s="2" t="n">
        <v>0</v>
      </c>
    </row>
    <row r="47" customFormat="false" ht="15.75" hidden="false" customHeight="false" outlineLevel="0" collapsed="false">
      <c r="A47" s="2" t="n">
        <v>33</v>
      </c>
      <c r="B47" s="2" t="s">
        <v>378</v>
      </c>
      <c r="C47" s="2" t="n">
        <v>1980</v>
      </c>
      <c r="D47" s="2" t="n">
        <v>1981</v>
      </c>
      <c r="E47" s="2" t="n">
        <v>2</v>
      </c>
      <c r="F47" s="2" t="n">
        <v>2</v>
      </c>
      <c r="G47" s="2" t="n">
        <v>0</v>
      </c>
      <c r="H47" s="2" t="n">
        <v>10</v>
      </c>
      <c r="I47" s="2" t="n">
        <v>6</v>
      </c>
      <c r="J47" s="2" t="n">
        <v>5</v>
      </c>
      <c r="K47" s="2" t="s">
        <v>639</v>
      </c>
      <c r="L47" s="2" t="s">
        <v>639</v>
      </c>
      <c r="M47" s="2" t="s">
        <v>639</v>
      </c>
      <c r="N47" s="4" t="n">
        <v>0</v>
      </c>
      <c r="O47" s="2" t="s">
        <v>639</v>
      </c>
      <c r="P47" s="2" t="s">
        <v>639</v>
      </c>
      <c r="Q47" s="2" t="n">
        <v>0</v>
      </c>
      <c r="R47" s="2" t="n">
        <v>0</v>
      </c>
    </row>
    <row r="48" customFormat="false" ht="15.75" hidden="false" customHeight="false" outlineLevel="0" collapsed="false">
      <c r="A48" s="2" t="n">
        <v>152</v>
      </c>
      <c r="B48" s="2" t="s">
        <v>391</v>
      </c>
      <c r="C48" s="2" t="n">
        <v>2003</v>
      </c>
      <c r="D48" s="2" t="n">
        <v>2003</v>
      </c>
      <c r="E48" s="2" t="n">
        <v>1</v>
      </c>
      <c r="F48" s="2" t="n">
        <v>1</v>
      </c>
      <c r="G48" s="2" t="n">
        <v>0</v>
      </c>
      <c r="H48" s="2" t="n">
        <v>10</v>
      </c>
      <c r="I48" s="2" t="n">
        <v>10</v>
      </c>
      <c r="J48" s="2" t="n">
        <v>10</v>
      </c>
      <c r="K48" s="2" t="s">
        <v>639</v>
      </c>
      <c r="L48" s="2" t="s">
        <v>639</v>
      </c>
      <c r="M48" s="2" t="s">
        <v>639</v>
      </c>
      <c r="N48" s="4" t="n">
        <v>0</v>
      </c>
      <c r="O48" s="2" t="s">
        <v>639</v>
      </c>
      <c r="P48" s="2" t="s">
        <v>639</v>
      </c>
      <c r="Q48" s="2" t="n">
        <v>0</v>
      </c>
      <c r="R48" s="2" t="n">
        <v>0</v>
      </c>
    </row>
    <row r="49" customFormat="false" ht="15.75" hidden="false" customHeight="false" outlineLevel="0" collapsed="false">
      <c r="A49" s="2" t="n">
        <v>166</v>
      </c>
      <c r="B49" s="2" t="s">
        <v>90</v>
      </c>
      <c r="C49" s="2" t="n">
        <v>2006</v>
      </c>
      <c r="D49" s="2" t="n">
        <v>2006</v>
      </c>
      <c r="E49" s="2" t="n">
        <v>2</v>
      </c>
      <c r="F49" s="2" t="n">
        <v>2</v>
      </c>
      <c r="G49" s="2" t="n">
        <v>0</v>
      </c>
      <c r="H49" s="2" t="n">
        <v>10</v>
      </c>
      <c r="I49" s="2" t="n">
        <v>10</v>
      </c>
      <c r="J49" s="2" t="n">
        <v>5</v>
      </c>
      <c r="K49" s="2" t="s">
        <v>639</v>
      </c>
      <c r="L49" s="2" t="s">
        <v>639</v>
      </c>
      <c r="M49" s="2" t="s">
        <v>639</v>
      </c>
      <c r="N49" s="4" t="n">
        <v>0</v>
      </c>
      <c r="O49" s="2" t="s">
        <v>639</v>
      </c>
      <c r="P49" s="2" t="s">
        <v>639</v>
      </c>
      <c r="Q49" s="2" t="n">
        <v>0</v>
      </c>
      <c r="R49" s="2" t="n">
        <v>0</v>
      </c>
    </row>
    <row r="50" customFormat="false" ht="15.75" hidden="false" customHeight="false" outlineLevel="0" collapsed="false">
      <c r="A50" s="2" t="n">
        <v>20</v>
      </c>
      <c r="B50" s="2" t="s">
        <v>97</v>
      </c>
      <c r="C50" s="2" t="n">
        <v>1976</v>
      </c>
      <c r="D50" s="2" t="n">
        <v>1976</v>
      </c>
      <c r="E50" s="2" t="n">
        <v>1</v>
      </c>
      <c r="F50" s="2" t="n">
        <v>1</v>
      </c>
      <c r="G50" s="2" t="n">
        <v>1</v>
      </c>
      <c r="H50" s="2" t="n">
        <v>11</v>
      </c>
      <c r="I50" s="2" t="s">
        <v>477</v>
      </c>
      <c r="J50" s="2" t="s">
        <v>639</v>
      </c>
      <c r="K50" s="2" t="n">
        <v>56</v>
      </c>
      <c r="L50" s="2" t="n">
        <v>0</v>
      </c>
      <c r="M50" s="2" t="n">
        <v>36</v>
      </c>
      <c r="N50" s="2" t="n">
        <v>3</v>
      </c>
      <c r="O50" s="2" t="s">
        <v>656</v>
      </c>
      <c r="P50" s="2" t="n">
        <v>12</v>
      </c>
      <c r="Q50" s="2" t="n">
        <v>0</v>
      </c>
      <c r="R50" s="2" t="n">
        <v>0</v>
      </c>
    </row>
    <row r="51" customFormat="false" ht="15.75" hidden="false" customHeight="false" outlineLevel="0" collapsed="false">
      <c r="A51" s="2" t="n">
        <v>55</v>
      </c>
      <c r="B51" s="2" t="s">
        <v>215</v>
      </c>
      <c r="C51" s="2" t="n">
        <v>1985</v>
      </c>
      <c r="D51" s="2" t="n">
        <v>1987</v>
      </c>
      <c r="E51" s="2" t="n">
        <v>11</v>
      </c>
      <c r="F51" s="2" t="n">
        <v>2</v>
      </c>
      <c r="G51" s="2" t="n">
        <v>0</v>
      </c>
      <c r="H51" s="2" t="n">
        <v>11</v>
      </c>
      <c r="I51" s="2" t="n">
        <v>7</v>
      </c>
      <c r="J51" s="2" t="n">
        <v>5.5</v>
      </c>
      <c r="K51" s="2" t="n">
        <v>486</v>
      </c>
      <c r="L51" s="2" t="n">
        <v>1</v>
      </c>
      <c r="M51" s="2" t="n">
        <v>361</v>
      </c>
      <c r="N51" s="2" t="n">
        <v>10</v>
      </c>
      <c r="O51" s="2" t="n">
        <v>44284</v>
      </c>
      <c r="P51" s="2" t="n">
        <v>36.1</v>
      </c>
      <c r="Q51" s="2" t="n">
        <v>2</v>
      </c>
      <c r="R51" s="2" t="n">
        <v>0</v>
      </c>
    </row>
    <row r="52" customFormat="false" ht="15.75" hidden="false" customHeight="false" outlineLevel="0" collapsed="false">
      <c r="A52" s="2" t="n">
        <v>105</v>
      </c>
      <c r="B52" s="2" t="s">
        <v>238</v>
      </c>
      <c r="C52" s="2" t="n">
        <v>1997</v>
      </c>
      <c r="D52" s="2" t="n">
        <v>1998</v>
      </c>
      <c r="E52" s="2" t="n">
        <v>10</v>
      </c>
      <c r="F52" s="2" t="n">
        <v>5</v>
      </c>
      <c r="G52" s="2" t="n">
        <v>3</v>
      </c>
      <c r="H52" s="2" t="n">
        <v>11</v>
      </c>
      <c r="I52" s="2" t="s">
        <v>654</v>
      </c>
      <c r="J52" s="2" t="n">
        <v>5.5</v>
      </c>
      <c r="K52" s="2" t="n">
        <v>402</v>
      </c>
      <c r="L52" s="2" t="n">
        <v>3</v>
      </c>
      <c r="M52" s="2" t="n">
        <v>357</v>
      </c>
      <c r="N52" s="2" t="n">
        <v>11</v>
      </c>
      <c r="O52" s="2" t="n">
        <v>44282</v>
      </c>
      <c r="P52" s="2" t="n">
        <v>32.45</v>
      </c>
      <c r="Q52" s="2" t="n">
        <v>2</v>
      </c>
      <c r="R52" s="2" t="n">
        <v>0</v>
      </c>
    </row>
    <row r="53" customFormat="false" ht="15.75" hidden="false" customHeight="false" outlineLevel="0" collapsed="false">
      <c r="A53" s="2" t="n">
        <v>27</v>
      </c>
      <c r="B53" s="2" t="s">
        <v>164</v>
      </c>
      <c r="C53" s="2" t="n">
        <v>1978</v>
      </c>
      <c r="D53" s="2" t="n">
        <v>1981</v>
      </c>
      <c r="E53" s="2" t="n">
        <v>3</v>
      </c>
      <c r="F53" s="2" t="n">
        <v>2</v>
      </c>
      <c r="G53" s="2" t="n">
        <v>2</v>
      </c>
      <c r="H53" s="2" t="n">
        <v>11</v>
      </c>
      <c r="I53" s="2" t="s">
        <v>461</v>
      </c>
      <c r="J53" s="2" t="s">
        <v>639</v>
      </c>
      <c r="K53" s="2" t="s">
        <v>639</v>
      </c>
      <c r="L53" s="2" t="s">
        <v>639</v>
      </c>
      <c r="M53" s="2" t="s">
        <v>639</v>
      </c>
      <c r="N53" s="4" t="n">
        <v>0</v>
      </c>
      <c r="O53" s="2" t="s">
        <v>639</v>
      </c>
      <c r="P53" s="2" t="s">
        <v>639</v>
      </c>
      <c r="Q53" s="2" t="n">
        <v>2</v>
      </c>
      <c r="R53" s="2" t="n">
        <v>0</v>
      </c>
    </row>
    <row r="54" customFormat="false" ht="15.75" hidden="false" customHeight="false" outlineLevel="0" collapsed="false">
      <c r="A54" s="2" t="n">
        <v>208</v>
      </c>
      <c r="B54" s="2" t="s">
        <v>277</v>
      </c>
      <c r="C54" s="2" t="n">
        <v>2016</v>
      </c>
      <c r="D54" s="2" t="n">
        <v>2016</v>
      </c>
      <c r="E54" s="2" t="n">
        <v>3</v>
      </c>
      <c r="F54" s="2" t="n">
        <v>2</v>
      </c>
      <c r="G54" s="2" t="n">
        <v>1</v>
      </c>
      <c r="H54" s="2" t="n">
        <v>12</v>
      </c>
      <c r="I54" s="2" t="n">
        <v>9</v>
      </c>
      <c r="J54" s="2" t="n">
        <v>12</v>
      </c>
      <c r="K54" s="2" t="n">
        <v>150</v>
      </c>
      <c r="L54" s="2" t="n">
        <v>0</v>
      </c>
      <c r="M54" s="2" t="n">
        <v>160</v>
      </c>
      <c r="N54" s="2" t="n">
        <v>1</v>
      </c>
      <c r="O54" s="2" t="s">
        <v>657</v>
      </c>
      <c r="P54" s="2" t="n">
        <v>160</v>
      </c>
      <c r="Q54" s="2" t="n">
        <v>0</v>
      </c>
      <c r="R54" s="2" t="n">
        <v>0</v>
      </c>
    </row>
    <row r="55" customFormat="false" ht="15.75" hidden="false" customHeight="false" outlineLevel="0" collapsed="false">
      <c r="A55" s="2" t="n">
        <v>209</v>
      </c>
      <c r="B55" s="2" t="s">
        <v>328</v>
      </c>
      <c r="C55" s="2" t="n">
        <v>2016</v>
      </c>
      <c r="D55" s="2" t="n">
        <v>2016</v>
      </c>
      <c r="E55" s="2" t="n">
        <v>3</v>
      </c>
      <c r="F55" s="2" t="n">
        <v>3</v>
      </c>
      <c r="G55" s="2" t="n">
        <v>1</v>
      </c>
      <c r="H55" s="2" t="n">
        <v>13</v>
      </c>
      <c r="I55" s="2" t="n">
        <v>8</v>
      </c>
      <c r="J55" s="2" t="n">
        <v>6.5</v>
      </c>
      <c r="K55" s="2" t="n">
        <v>60</v>
      </c>
      <c r="L55" s="2" t="n">
        <v>0</v>
      </c>
      <c r="M55" s="2" t="n">
        <v>68</v>
      </c>
      <c r="N55" s="2" t="n">
        <v>0</v>
      </c>
      <c r="O55" s="2" t="s">
        <v>639</v>
      </c>
      <c r="P55" s="2" t="s">
        <v>639</v>
      </c>
      <c r="Q55" s="2" t="n">
        <v>1</v>
      </c>
      <c r="R55" s="2" t="n">
        <v>0</v>
      </c>
    </row>
    <row r="56" customFormat="false" ht="15.75" hidden="false" customHeight="false" outlineLevel="0" collapsed="false">
      <c r="A56" s="2" t="n">
        <v>12</v>
      </c>
      <c r="B56" s="2" t="s">
        <v>362</v>
      </c>
      <c r="C56" s="2" t="n">
        <v>1974</v>
      </c>
      <c r="D56" s="2" t="n">
        <v>1974</v>
      </c>
      <c r="E56" s="2" t="n">
        <v>1</v>
      </c>
      <c r="F56" s="2" t="n">
        <v>1</v>
      </c>
      <c r="G56" s="2" t="n">
        <v>0</v>
      </c>
      <c r="H56" s="2" t="n">
        <v>13</v>
      </c>
      <c r="I56" s="2" t="n">
        <v>13</v>
      </c>
      <c r="J56" s="2" t="n">
        <v>13</v>
      </c>
      <c r="K56" s="2" t="n">
        <v>66</v>
      </c>
      <c r="L56" s="2" t="n">
        <v>2</v>
      </c>
      <c r="M56" s="2" t="n">
        <v>39</v>
      </c>
      <c r="N56" s="2" t="n">
        <v>1</v>
      </c>
      <c r="O56" s="2" t="s">
        <v>478</v>
      </c>
      <c r="P56" s="2" t="n">
        <v>39</v>
      </c>
      <c r="Q56" s="2" t="n">
        <v>0</v>
      </c>
      <c r="R56" s="2" t="n">
        <v>0</v>
      </c>
    </row>
    <row r="57" customFormat="false" ht="15.75" hidden="false" customHeight="false" outlineLevel="0" collapsed="false">
      <c r="A57" s="2" t="n">
        <v>237</v>
      </c>
      <c r="B57" s="2" t="s">
        <v>239</v>
      </c>
      <c r="C57" s="2" t="n">
        <v>2021</v>
      </c>
      <c r="D57" s="2" t="n">
        <v>2021</v>
      </c>
      <c r="E57" s="2" t="n">
        <v>1</v>
      </c>
      <c r="F57" s="2" t="n">
        <v>1</v>
      </c>
      <c r="G57" s="2" t="n">
        <v>0</v>
      </c>
      <c r="H57" s="2" t="n">
        <v>13</v>
      </c>
      <c r="I57" s="2" t="n">
        <v>13</v>
      </c>
      <c r="J57" s="2" t="n">
        <v>13</v>
      </c>
      <c r="K57" s="2" t="n">
        <v>60</v>
      </c>
      <c r="L57" s="2" t="n">
        <v>0</v>
      </c>
      <c r="M57" s="2" t="n">
        <v>54</v>
      </c>
      <c r="N57" s="2" t="n">
        <v>3</v>
      </c>
      <c r="O57" s="2" t="s">
        <v>658</v>
      </c>
      <c r="P57" s="2" t="n">
        <v>18</v>
      </c>
      <c r="Q57" s="2" t="n">
        <v>0</v>
      </c>
      <c r="R57" s="2" t="n">
        <v>0</v>
      </c>
    </row>
    <row r="58" customFormat="false" ht="15.75" hidden="false" customHeight="false" outlineLevel="0" collapsed="false">
      <c r="A58" s="2" t="n">
        <v>93</v>
      </c>
      <c r="B58" s="2" t="s">
        <v>269</v>
      </c>
      <c r="C58" s="2" t="n">
        <v>1995</v>
      </c>
      <c r="D58" s="2" t="n">
        <v>1996</v>
      </c>
      <c r="E58" s="2" t="n">
        <v>4</v>
      </c>
      <c r="F58" s="2" t="n">
        <v>2</v>
      </c>
      <c r="G58" s="2" t="n">
        <v>0</v>
      </c>
      <c r="H58" s="2" t="n">
        <v>15</v>
      </c>
      <c r="I58" s="2" t="n">
        <v>12</v>
      </c>
      <c r="J58" s="2" t="n">
        <v>7.5</v>
      </c>
      <c r="K58" s="2" t="n">
        <v>184</v>
      </c>
      <c r="L58" s="2" t="n">
        <v>1</v>
      </c>
      <c r="M58" s="2" t="n">
        <v>174</v>
      </c>
      <c r="N58" s="2" t="n">
        <v>4</v>
      </c>
      <c r="O58" s="2" t="s">
        <v>659</v>
      </c>
      <c r="P58" s="2" t="n">
        <v>43.5</v>
      </c>
      <c r="Q58" s="2" t="n">
        <v>2</v>
      </c>
      <c r="R58" s="2" t="n">
        <v>0</v>
      </c>
    </row>
    <row r="59" customFormat="false" ht="15.75" hidden="false" customHeight="false" outlineLevel="0" collapsed="false">
      <c r="A59" s="2" t="n">
        <v>99</v>
      </c>
      <c r="B59" s="2" t="s">
        <v>388</v>
      </c>
      <c r="C59" s="2" t="n">
        <v>1996</v>
      </c>
      <c r="D59" s="2" t="n">
        <v>1996</v>
      </c>
      <c r="E59" s="2" t="n">
        <v>2</v>
      </c>
      <c r="F59" s="2" t="n">
        <v>2</v>
      </c>
      <c r="G59" s="2" t="n">
        <v>0</v>
      </c>
      <c r="H59" s="2" t="n">
        <v>16</v>
      </c>
      <c r="I59" s="2" t="n">
        <v>9</v>
      </c>
      <c r="J59" s="2" t="n">
        <v>8</v>
      </c>
      <c r="K59" s="2" t="s">
        <v>639</v>
      </c>
      <c r="L59" s="2" t="s">
        <v>639</v>
      </c>
      <c r="M59" s="2" t="s">
        <v>639</v>
      </c>
      <c r="N59" s="4" t="n">
        <v>0</v>
      </c>
      <c r="O59" s="2" t="s">
        <v>639</v>
      </c>
      <c r="P59" s="2" t="s">
        <v>639</v>
      </c>
      <c r="Q59" s="2" t="n">
        <v>0</v>
      </c>
      <c r="R59" s="2" t="n">
        <v>0</v>
      </c>
    </row>
    <row r="60" customFormat="false" ht="15.75" hidden="false" customHeight="false" outlineLevel="0" collapsed="false">
      <c r="A60" s="2" t="n">
        <v>119</v>
      </c>
      <c r="B60" s="2" t="s">
        <v>308</v>
      </c>
      <c r="C60" s="2" t="n">
        <v>1999</v>
      </c>
      <c r="D60" s="2" t="n">
        <v>1999</v>
      </c>
      <c r="E60" s="2" t="n">
        <v>3</v>
      </c>
      <c r="F60" s="2" t="n">
        <v>2</v>
      </c>
      <c r="G60" s="2" t="n">
        <v>0</v>
      </c>
      <c r="H60" s="2" t="n">
        <v>18</v>
      </c>
      <c r="I60" s="2" t="n">
        <v>13</v>
      </c>
      <c r="J60" s="2" t="n">
        <v>9</v>
      </c>
      <c r="K60" s="2" t="n">
        <v>114</v>
      </c>
      <c r="L60" s="2" t="n">
        <v>0</v>
      </c>
      <c r="M60" s="2" t="n">
        <v>94</v>
      </c>
      <c r="N60" s="2" t="n">
        <v>1</v>
      </c>
      <c r="O60" s="2" t="n">
        <v>44221</v>
      </c>
      <c r="P60" s="2" t="n">
        <v>94</v>
      </c>
      <c r="Q60" s="2" t="n">
        <v>1</v>
      </c>
      <c r="R60" s="2" t="n">
        <v>0</v>
      </c>
    </row>
    <row r="61" customFormat="false" ht="15.75" hidden="false" customHeight="false" outlineLevel="0" collapsed="false">
      <c r="A61" s="2" t="n">
        <v>126</v>
      </c>
      <c r="B61" s="2" t="s">
        <v>240</v>
      </c>
      <c r="C61" s="2" t="n">
        <v>1999</v>
      </c>
      <c r="D61" s="2" t="n">
        <v>2000</v>
      </c>
      <c r="E61" s="2" t="n">
        <v>8</v>
      </c>
      <c r="F61" s="2" t="n">
        <v>3</v>
      </c>
      <c r="G61" s="2" t="n">
        <v>0</v>
      </c>
      <c r="H61" s="2" t="n">
        <v>19</v>
      </c>
      <c r="I61" s="2" t="n">
        <v>8</v>
      </c>
      <c r="J61" s="2" t="n">
        <v>6.33</v>
      </c>
      <c r="K61" s="2" t="n">
        <v>378</v>
      </c>
      <c r="L61" s="2" t="n">
        <v>4</v>
      </c>
      <c r="M61" s="2" t="n">
        <v>348</v>
      </c>
      <c r="N61" s="2" t="n">
        <v>9</v>
      </c>
      <c r="O61" s="2" t="n">
        <v>44279</v>
      </c>
      <c r="P61" s="2" t="n">
        <v>38.66</v>
      </c>
      <c r="Q61" s="2" t="n">
        <v>3</v>
      </c>
      <c r="R61" s="2" t="n">
        <v>0</v>
      </c>
    </row>
    <row r="62" customFormat="false" ht="15.75" hidden="false" customHeight="false" outlineLevel="0" collapsed="false">
      <c r="A62" s="2" t="n">
        <v>210</v>
      </c>
      <c r="B62" s="2" t="s">
        <v>84</v>
      </c>
      <c r="C62" s="2" t="n">
        <v>2016</v>
      </c>
      <c r="D62" s="2" t="n">
        <v>2020</v>
      </c>
      <c r="E62" s="2" t="n">
        <v>67</v>
      </c>
      <c r="F62" s="2" t="n">
        <v>17</v>
      </c>
      <c r="G62" s="2" t="n">
        <v>11</v>
      </c>
      <c r="H62" s="2" t="n">
        <v>19</v>
      </c>
      <c r="I62" s="2" t="s">
        <v>469</v>
      </c>
      <c r="J62" s="2" t="n">
        <v>3.16</v>
      </c>
      <c r="K62" s="2" t="n">
        <v>3523</v>
      </c>
      <c r="L62" s="2" t="n">
        <v>39</v>
      </c>
      <c r="M62" s="2" t="n">
        <v>2736</v>
      </c>
      <c r="N62" s="2" t="n">
        <v>108</v>
      </c>
      <c r="O62" s="2" t="n">
        <v>44343</v>
      </c>
      <c r="P62" s="2" t="n">
        <v>25.33</v>
      </c>
      <c r="Q62" s="2" t="n">
        <v>17</v>
      </c>
      <c r="R62" s="2" t="n">
        <v>0</v>
      </c>
    </row>
    <row r="63" customFormat="false" ht="15.75" hidden="false" customHeight="false" outlineLevel="0" collapsed="false">
      <c r="A63" s="2" t="n">
        <v>18</v>
      </c>
      <c r="B63" s="2" t="s">
        <v>314</v>
      </c>
      <c r="C63" s="2" t="n">
        <v>1976</v>
      </c>
      <c r="D63" s="2" t="n">
        <v>1976</v>
      </c>
      <c r="E63" s="2" t="n">
        <v>2</v>
      </c>
      <c r="F63" s="2" t="n">
        <v>2</v>
      </c>
      <c r="G63" s="2" t="n">
        <v>0</v>
      </c>
      <c r="H63" s="2" t="n">
        <v>20</v>
      </c>
      <c r="I63" s="2" t="n">
        <v>14</v>
      </c>
      <c r="J63" s="2" t="n">
        <v>10</v>
      </c>
      <c r="K63" s="2" t="s">
        <v>639</v>
      </c>
      <c r="L63" s="2" t="s">
        <v>639</v>
      </c>
      <c r="M63" s="2" t="s">
        <v>639</v>
      </c>
      <c r="N63" s="4" t="n">
        <v>0</v>
      </c>
      <c r="O63" s="2" t="s">
        <v>639</v>
      </c>
      <c r="P63" s="2" t="s">
        <v>639</v>
      </c>
      <c r="Q63" s="2" t="n">
        <v>0</v>
      </c>
      <c r="R63" s="2" t="n">
        <v>0</v>
      </c>
    </row>
    <row r="64" customFormat="false" ht="15.75" hidden="false" customHeight="false" outlineLevel="0" collapsed="false">
      <c r="A64" s="2" t="n">
        <v>60</v>
      </c>
      <c r="B64" s="2" t="s">
        <v>267</v>
      </c>
      <c r="C64" s="2" t="n">
        <v>1986</v>
      </c>
      <c r="D64" s="2" t="n">
        <v>1987</v>
      </c>
      <c r="E64" s="2" t="n">
        <v>4</v>
      </c>
      <c r="F64" s="2" t="n">
        <v>3</v>
      </c>
      <c r="G64" s="2" t="n">
        <v>1</v>
      </c>
      <c r="H64" s="2" t="n">
        <v>21</v>
      </c>
      <c r="I64" s="2" t="n">
        <v>8</v>
      </c>
      <c r="J64" s="2" t="n">
        <v>10.5</v>
      </c>
      <c r="K64" s="2" t="n">
        <v>102</v>
      </c>
      <c r="L64" s="2" t="n">
        <v>0</v>
      </c>
      <c r="M64" s="2" t="n">
        <v>103</v>
      </c>
      <c r="N64" s="2" t="n">
        <v>1</v>
      </c>
      <c r="O64" s="2" t="s">
        <v>503</v>
      </c>
      <c r="P64" s="2" t="n">
        <v>103</v>
      </c>
      <c r="Q64" s="2" t="n">
        <v>0</v>
      </c>
      <c r="R64" s="2" t="n">
        <v>0</v>
      </c>
    </row>
    <row r="65" customFormat="false" ht="15.75" hidden="false" customHeight="false" outlineLevel="0" collapsed="false">
      <c r="A65" s="2" t="n">
        <v>182</v>
      </c>
      <c r="B65" s="2" t="s">
        <v>258</v>
      </c>
      <c r="C65" s="2" t="n">
        <v>2010</v>
      </c>
      <c r="D65" s="2" t="n">
        <v>2013</v>
      </c>
      <c r="E65" s="2" t="n">
        <v>13</v>
      </c>
      <c r="F65" s="2" t="n">
        <v>5</v>
      </c>
      <c r="G65" s="2" t="n">
        <v>0</v>
      </c>
      <c r="H65" s="2" t="n">
        <v>21</v>
      </c>
      <c r="I65" s="2" t="n">
        <v>16</v>
      </c>
      <c r="J65" s="2" t="n">
        <v>4.2</v>
      </c>
      <c r="K65" s="2" t="n">
        <v>594</v>
      </c>
      <c r="L65" s="2" t="n">
        <v>1</v>
      </c>
      <c r="M65" s="2" t="n">
        <v>612</v>
      </c>
      <c r="N65" s="2" t="n">
        <v>12</v>
      </c>
      <c r="O65" s="2" t="s">
        <v>645</v>
      </c>
      <c r="P65" s="2" t="n">
        <v>51</v>
      </c>
      <c r="Q65" s="2" t="n">
        <v>1</v>
      </c>
      <c r="R65" s="2" t="n">
        <v>0</v>
      </c>
    </row>
    <row r="66" customFormat="false" ht="15.75" hidden="false" customHeight="false" outlineLevel="0" collapsed="false">
      <c r="A66" s="2" t="n">
        <v>73</v>
      </c>
      <c r="B66" s="2" t="s">
        <v>221</v>
      </c>
      <c r="C66" s="2" t="n">
        <v>1989</v>
      </c>
      <c r="D66" s="2" t="n">
        <v>1990</v>
      </c>
      <c r="E66" s="2" t="n">
        <v>3</v>
      </c>
      <c r="F66" s="2" t="n">
        <v>3</v>
      </c>
      <c r="G66" s="2" t="n">
        <v>1</v>
      </c>
      <c r="H66" s="2" t="n">
        <v>23</v>
      </c>
      <c r="I66" s="2" t="n">
        <v>18</v>
      </c>
      <c r="J66" s="2" t="n">
        <v>11.5</v>
      </c>
      <c r="K66" s="2" t="n">
        <v>84</v>
      </c>
      <c r="L66" s="2" t="n">
        <v>0</v>
      </c>
      <c r="M66" s="2" t="n">
        <v>77</v>
      </c>
      <c r="N66" s="2" t="n">
        <v>1</v>
      </c>
      <c r="O66" s="2" t="s">
        <v>660</v>
      </c>
      <c r="P66" s="2" t="n">
        <v>77</v>
      </c>
      <c r="Q66" s="2" t="n">
        <v>4</v>
      </c>
      <c r="R66" s="2" t="n">
        <v>0</v>
      </c>
    </row>
    <row r="67" customFormat="false" ht="15.75" hidden="false" customHeight="false" outlineLevel="0" collapsed="false">
      <c r="A67" s="2" t="n">
        <v>108</v>
      </c>
      <c r="B67" s="2" t="s">
        <v>223</v>
      </c>
      <c r="C67" s="2" t="n">
        <v>1997</v>
      </c>
      <c r="D67" s="2" t="n">
        <v>2003</v>
      </c>
      <c r="E67" s="2" t="n">
        <v>8</v>
      </c>
      <c r="F67" s="2" t="n">
        <v>4</v>
      </c>
      <c r="G67" s="2" t="n">
        <v>1</v>
      </c>
      <c r="H67" s="2" t="n">
        <v>23</v>
      </c>
      <c r="I67" s="2" t="n">
        <v>11</v>
      </c>
      <c r="J67" s="2" t="n">
        <v>7.66</v>
      </c>
      <c r="K67" s="2" t="n">
        <v>294</v>
      </c>
      <c r="L67" s="2" t="n">
        <v>0</v>
      </c>
      <c r="M67" s="2" t="n">
        <v>283</v>
      </c>
      <c r="N67" s="2" t="n">
        <v>2</v>
      </c>
      <c r="O67" s="2" t="n">
        <v>44227</v>
      </c>
      <c r="P67" s="2" t="n">
        <v>141.5</v>
      </c>
      <c r="Q67" s="2" t="n">
        <v>3</v>
      </c>
      <c r="R67" s="2" t="n">
        <v>0</v>
      </c>
    </row>
    <row r="68" customFormat="false" ht="15.75" hidden="false" customHeight="false" outlineLevel="0" collapsed="false">
      <c r="A68" s="2" t="n">
        <v>103</v>
      </c>
      <c r="B68" s="2" t="s">
        <v>212</v>
      </c>
      <c r="C68" s="2" t="n">
        <v>1997</v>
      </c>
      <c r="D68" s="2" t="n">
        <v>1997</v>
      </c>
      <c r="E68" s="2" t="n">
        <v>25</v>
      </c>
      <c r="F68" s="2" t="n">
        <v>11</v>
      </c>
      <c r="G68" s="2" t="n">
        <v>4</v>
      </c>
      <c r="H68" s="2" t="n">
        <v>26</v>
      </c>
      <c r="I68" s="2" t="n">
        <v>7</v>
      </c>
      <c r="J68" s="2" t="n">
        <v>3.71</v>
      </c>
      <c r="K68" s="2" t="n">
        <v>1131</v>
      </c>
      <c r="L68" s="2" t="n">
        <v>18</v>
      </c>
      <c r="M68" s="2" t="n">
        <v>890</v>
      </c>
      <c r="N68" s="2" t="n">
        <v>25</v>
      </c>
      <c r="O68" s="2" t="s">
        <v>655</v>
      </c>
      <c r="P68" s="2" t="n">
        <v>35.6</v>
      </c>
      <c r="Q68" s="2" t="n">
        <v>4</v>
      </c>
      <c r="R68" s="2" t="n">
        <v>0</v>
      </c>
    </row>
    <row r="69" customFormat="false" ht="15.75" hidden="false" customHeight="false" outlineLevel="0" collapsed="false">
      <c r="A69" s="2" t="n">
        <v>8</v>
      </c>
      <c r="B69" s="2" t="s">
        <v>60</v>
      </c>
      <c r="C69" s="2" t="n">
        <v>1974</v>
      </c>
      <c r="D69" s="2" t="n">
        <v>1976</v>
      </c>
      <c r="E69" s="2" t="n">
        <v>7</v>
      </c>
      <c r="F69" s="2" t="n">
        <v>6</v>
      </c>
      <c r="G69" s="2" t="n">
        <v>0</v>
      </c>
      <c r="H69" s="2" t="n">
        <v>27</v>
      </c>
      <c r="I69" s="2" t="n">
        <v>13</v>
      </c>
      <c r="J69" s="2" t="n">
        <v>4.5</v>
      </c>
      <c r="K69" s="2" t="n">
        <v>252</v>
      </c>
      <c r="L69" s="2" t="n">
        <v>4</v>
      </c>
      <c r="M69" s="2" t="n">
        <v>169</v>
      </c>
      <c r="N69" s="2" t="n">
        <v>4</v>
      </c>
      <c r="O69" s="2" t="s">
        <v>661</v>
      </c>
      <c r="P69" s="2" t="n">
        <v>42.25</v>
      </c>
      <c r="Q69" s="2" t="n">
        <v>2</v>
      </c>
      <c r="R69" s="2" t="n">
        <v>0</v>
      </c>
    </row>
    <row r="70" customFormat="false" ht="15.75" hidden="false" customHeight="false" outlineLevel="0" collapsed="false">
      <c r="A70" s="2" t="n">
        <v>203</v>
      </c>
      <c r="B70" s="2" t="s">
        <v>262</v>
      </c>
      <c r="C70" s="2" t="n">
        <v>2014</v>
      </c>
      <c r="D70" s="2" t="n">
        <v>2016</v>
      </c>
      <c r="E70" s="2" t="n">
        <v>12</v>
      </c>
      <c r="F70" s="2" t="n">
        <v>2</v>
      </c>
      <c r="G70" s="2" t="n">
        <v>2</v>
      </c>
      <c r="H70" s="2" t="n">
        <v>27</v>
      </c>
      <c r="I70" s="2" t="s">
        <v>662</v>
      </c>
      <c r="J70" s="2" t="s">
        <v>639</v>
      </c>
      <c r="K70" s="2" t="n">
        <v>598</v>
      </c>
      <c r="L70" s="2" t="n">
        <v>5</v>
      </c>
      <c r="M70" s="2" t="n">
        <v>508</v>
      </c>
      <c r="N70" s="2" t="n">
        <v>19</v>
      </c>
      <c r="O70" s="2" t="s">
        <v>663</v>
      </c>
      <c r="P70" s="2" t="n">
        <v>26.73</v>
      </c>
      <c r="Q70" s="2" t="n">
        <v>2</v>
      </c>
      <c r="R70" s="2" t="n">
        <v>0</v>
      </c>
    </row>
    <row r="71" customFormat="false" ht="15.75" hidden="false" customHeight="false" outlineLevel="0" collapsed="false">
      <c r="A71" s="2" t="n">
        <v>107</v>
      </c>
      <c r="B71" s="2" t="s">
        <v>165</v>
      </c>
      <c r="C71" s="2" t="n">
        <v>1997</v>
      </c>
      <c r="D71" s="2" t="n">
        <v>2001</v>
      </c>
      <c r="E71" s="2" t="n">
        <v>45</v>
      </c>
      <c r="F71" s="2" t="n">
        <v>11</v>
      </c>
      <c r="G71" s="2" t="n">
        <v>6</v>
      </c>
      <c r="H71" s="2" t="n">
        <v>28</v>
      </c>
      <c r="I71" s="2" t="s">
        <v>514</v>
      </c>
      <c r="J71" s="2" t="n">
        <v>5.6</v>
      </c>
      <c r="K71" s="2" t="n">
        <v>1996</v>
      </c>
      <c r="L71" s="2" t="n">
        <v>21</v>
      </c>
      <c r="M71" s="2" t="n">
        <v>1662</v>
      </c>
      <c r="N71" s="2" t="n">
        <v>57</v>
      </c>
      <c r="O71" s="2" t="s">
        <v>664</v>
      </c>
      <c r="P71" s="2" t="n">
        <v>29.15</v>
      </c>
      <c r="Q71" s="2" t="n">
        <v>10</v>
      </c>
      <c r="R71" s="2" t="n">
        <v>0</v>
      </c>
    </row>
    <row r="72" customFormat="false" ht="15.75" hidden="false" customHeight="false" outlineLevel="0" collapsed="false">
      <c r="A72" s="2" t="n">
        <v>2</v>
      </c>
      <c r="B72" s="2" t="s">
        <v>83</v>
      </c>
      <c r="C72" s="2" t="n">
        <v>1974</v>
      </c>
      <c r="D72" s="2" t="n">
        <v>1979</v>
      </c>
      <c r="E72" s="2" t="n">
        <v>10</v>
      </c>
      <c r="F72" s="2" t="n">
        <v>7</v>
      </c>
      <c r="G72" s="2" t="n">
        <v>2</v>
      </c>
      <c r="H72" s="2" t="n">
        <v>31</v>
      </c>
      <c r="I72" s="2" t="n">
        <v>13</v>
      </c>
      <c r="J72" s="2" t="n">
        <v>6.2</v>
      </c>
      <c r="K72" s="2" t="n">
        <v>590</v>
      </c>
      <c r="L72" s="2" t="n">
        <v>17</v>
      </c>
      <c r="M72" s="2" t="n">
        <v>340</v>
      </c>
      <c r="N72" s="2" t="n">
        <v>7</v>
      </c>
      <c r="O72" s="2" t="s">
        <v>645</v>
      </c>
      <c r="P72" s="2" t="n">
        <v>48.57</v>
      </c>
      <c r="Q72" s="2" t="n">
        <v>4</v>
      </c>
      <c r="R72" s="2" t="n">
        <v>0</v>
      </c>
    </row>
    <row r="73" customFormat="false" ht="15.75" hidden="false" customHeight="false" outlineLevel="0" collapsed="false">
      <c r="A73" s="2" t="n">
        <v>199</v>
      </c>
      <c r="B73" s="2" t="s">
        <v>184</v>
      </c>
      <c r="C73" s="2" t="n">
        <v>2013</v>
      </c>
      <c r="D73" s="2" t="n">
        <v>2015</v>
      </c>
      <c r="E73" s="2" t="n">
        <v>26</v>
      </c>
      <c r="F73" s="2" t="n">
        <v>9</v>
      </c>
      <c r="G73" s="2" t="n">
        <v>5</v>
      </c>
      <c r="H73" s="2" t="n">
        <v>31</v>
      </c>
      <c r="I73" s="2" t="n">
        <v>11</v>
      </c>
      <c r="J73" s="2" t="n">
        <v>7.75</v>
      </c>
      <c r="K73" s="2" t="n">
        <v>1121</v>
      </c>
      <c r="L73" s="2" t="n">
        <v>12</v>
      </c>
      <c r="M73" s="2" t="n">
        <v>1020</v>
      </c>
      <c r="N73" s="2" t="n">
        <v>31</v>
      </c>
      <c r="O73" s="2" t="n">
        <v>44308</v>
      </c>
      <c r="P73" s="2" t="n">
        <v>32.9</v>
      </c>
      <c r="Q73" s="2" t="n">
        <v>6</v>
      </c>
      <c r="R73" s="2" t="n">
        <v>0</v>
      </c>
    </row>
    <row r="74" customFormat="false" ht="15.75" hidden="false" customHeight="false" outlineLevel="0" collapsed="false">
      <c r="A74" s="2" t="n">
        <v>75</v>
      </c>
      <c r="B74" s="2" t="s">
        <v>142</v>
      </c>
      <c r="C74" s="2" t="n">
        <v>1990</v>
      </c>
      <c r="D74" s="2" t="n">
        <v>1996</v>
      </c>
      <c r="E74" s="2" t="n">
        <v>53</v>
      </c>
      <c r="F74" s="2" t="n">
        <v>16</v>
      </c>
      <c r="G74" s="2" t="n">
        <v>8</v>
      </c>
      <c r="H74" s="2" t="n">
        <v>32</v>
      </c>
      <c r="I74" s="2" t="n">
        <v>8</v>
      </c>
      <c r="J74" s="2" t="n">
        <v>4</v>
      </c>
      <c r="K74" s="2" t="n">
        <v>2770</v>
      </c>
      <c r="L74" s="2" t="n">
        <v>16</v>
      </c>
      <c r="M74" s="2" t="n">
        <v>2014</v>
      </c>
      <c r="N74" s="2" t="n">
        <v>63</v>
      </c>
      <c r="O74" s="2" t="s">
        <v>665</v>
      </c>
      <c r="P74" s="2" t="n">
        <v>31.96</v>
      </c>
      <c r="Q74" s="2" t="n">
        <v>8</v>
      </c>
      <c r="R74" s="2" t="n">
        <v>0</v>
      </c>
    </row>
    <row r="75" customFormat="false" ht="15.75" hidden="false" customHeight="false" outlineLevel="0" collapsed="false">
      <c r="A75" s="2" t="n">
        <v>46</v>
      </c>
      <c r="B75" s="2" t="s">
        <v>236</v>
      </c>
      <c r="C75" s="2" t="n">
        <v>1983</v>
      </c>
      <c r="D75" s="2" t="n">
        <v>1987</v>
      </c>
      <c r="E75" s="2" t="n">
        <v>10</v>
      </c>
      <c r="F75" s="2" t="n">
        <v>5</v>
      </c>
      <c r="G75" s="2" t="n">
        <v>3</v>
      </c>
      <c r="H75" s="2" t="n">
        <v>33</v>
      </c>
      <c r="I75" s="2" t="n">
        <v>15</v>
      </c>
      <c r="J75" s="2" t="n">
        <v>16.5</v>
      </c>
      <c r="K75" s="2" t="n">
        <v>444</v>
      </c>
      <c r="L75" s="2" t="n">
        <v>4</v>
      </c>
      <c r="M75" s="2" t="n">
        <v>345</v>
      </c>
      <c r="N75" s="2" t="n">
        <v>10</v>
      </c>
      <c r="O75" s="2" t="s">
        <v>666</v>
      </c>
      <c r="P75" s="2" t="n">
        <v>34.5</v>
      </c>
      <c r="Q75" s="2" t="n">
        <v>2</v>
      </c>
      <c r="R75" s="2" t="n">
        <v>0</v>
      </c>
    </row>
    <row r="76" customFormat="false" ht="15.75" hidden="false" customHeight="false" outlineLevel="0" collapsed="false">
      <c r="A76" s="2" t="n">
        <v>76</v>
      </c>
      <c r="B76" s="2" t="s">
        <v>235</v>
      </c>
      <c r="C76" s="2" t="n">
        <v>1990</v>
      </c>
      <c r="D76" s="2" t="n">
        <v>1991</v>
      </c>
      <c r="E76" s="2" t="n">
        <v>9</v>
      </c>
      <c r="F76" s="2" t="n">
        <v>6</v>
      </c>
      <c r="G76" s="2" t="n">
        <v>2</v>
      </c>
      <c r="H76" s="2" t="n">
        <v>33</v>
      </c>
      <c r="I76" s="2" t="n">
        <v>16</v>
      </c>
      <c r="J76" s="2" t="n">
        <v>8.25</v>
      </c>
      <c r="K76" s="2" t="n">
        <v>426</v>
      </c>
      <c r="L76" s="2" t="n">
        <v>0</v>
      </c>
      <c r="M76" s="2" t="n">
        <v>283</v>
      </c>
      <c r="N76" s="2" t="n">
        <v>11</v>
      </c>
      <c r="O76" s="2" t="n">
        <v>44283</v>
      </c>
      <c r="P76" s="2" t="n">
        <v>25.72</v>
      </c>
      <c r="Q76" s="2" t="n">
        <v>2</v>
      </c>
      <c r="R76" s="2" t="n">
        <v>0</v>
      </c>
    </row>
    <row r="77" customFormat="false" ht="15.75" hidden="false" customHeight="false" outlineLevel="0" collapsed="false">
      <c r="A77" s="2" t="n">
        <v>72</v>
      </c>
      <c r="B77" s="2" t="s">
        <v>263</v>
      </c>
      <c r="C77" s="2" t="n">
        <v>1989</v>
      </c>
      <c r="D77" s="2" t="n">
        <v>1997</v>
      </c>
      <c r="E77" s="2" t="n">
        <v>20</v>
      </c>
      <c r="F77" s="2" t="n">
        <v>13</v>
      </c>
      <c r="G77" s="2" t="n">
        <v>4</v>
      </c>
      <c r="H77" s="2" t="n">
        <v>34</v>
      </c>
      <c r="I77" s="2" t="n">
        <v>9</v>
      </c>
      <c r="J77" s="2" t="n">
        <v>3.77</v>
      </c>
      <c r="K77" s="2" t="n">
        <v>807</v>
      </c>
      <c r="L77" s="2" t="n">
        <v>4</v>
      </c>
      <c r="M77" s="2" t="n">
        <v>615</v>
      </c>
      <c r="N77" s="2" t="n">
        <v>13</v>
      </c>
      <c r="O77" s="2" t="s">
        <v>474</v>
      </c>
      <c r="P77" s="2" t="n">
        <v>47.3</v>
      </c>
      <c r="Q77" s="2" t="n">
        <v>2</v>
      </c>
      <c r="R77" s="2" t="n">
        <v>0</v>
      </c>
    </row>
    <row r="78" customFormat="false" ht="15.75" hidden="false" customHeight="false" outlineLevel="0" collapsed="false">
      <c r="A78" s="2" t="n">
        <v>158</v>
      </c>
      <c r="B78" s="2" t="s">
        <v>204</v>
      </c>
      <c r="C78" s="2" t="n">
        <v>2004</v>
      </c>
      <c r="D78" s="2" t="n">
        <v>2007</v>
      </c>
      <c r="E78" s="2" t="n">
        <v>4</v>
      </c>
      <c r="F78" s="2" t="n">
        <v>3</v>
      </c>
      <c r="G78" s="2" t="n">
        <v>2</v>
      </c>
      <c r="H78" s="2" t="n">
        <v>35</v>
      </c>
      <c r="I78" s="2" t="s">
        <v>511</v>
      </c>
      <c r="J78" s="2" t="n">
        <v>35</v>
      </c>
      <c r="K78" s="2" t="n">
        <v>150</v>
      </c>
      <c r="L78" s="2" t="n">
        <v>3</v>
      </c>
      <c r="M78" s="2" t="n">
        <v>115</v>
      </c>
      <c r="N78" s="2" t="n">
        <v>1</v>
      </c>
      <c r="O78" s="2" t="n">
        <v>44224</v>
      </c>
      <c r="P78" s="2" t="n">
        <v>115</v>
      </c>
      <c r="Q78" s="2" t="n">
        <v>3</v>
      </c>
      <c r="R78" s="2" t="n">
        <v>0</v>
      </c>
    </row>
    <row r="79" customFormat="false" ht="15.75" hidden="false" customHeight="false" outlineLevel="0" collapsed="false">
      <c r="A79" s="2" t="n">
        <v>167</v>
      </c>
      <c r="B79" s="2" t="s">
        <v>160</v>
      </c>
      <c r="C79" s="2" t="n">
        <v>2007</v>
      </c>
      <c r="D79" s="2" t="n">
        <v>2011</v>
      </c>
      <c r="E79" s="2" t="n">
        <v>25</v>
      </c>
      <c r="F79" s="2" t="n">
        <v>12</v>
      </c>
      <c r="G79" s="2" t="n">
        <v>5</v>
      </c>
      <c r="H79" s="2" t="n">
        <v>38</v>
      </c>
      <c r="I79" s="2" t="s">
        <v>667</v>
      </c>
      <c r="J79" s="2" t="n">
        <v>5.42</v>
      </c>
      <c r="K79" s="2" t="n">
        <v>1312</v>
      </c>
      <c r="L79" s="2" t="n">
        <v>6</v>
      </c>
      <c r="M79" s="2" t="n">
        <v>1117</v>
      </c>
      <c r="N79" s="2" t="n">
        <v>32</v>
      </c>
      <c r="O79" s="2" t="n">
        <v>44309</v>
      </c>
      <c r="P79" s="2" t="n">
        <v>34.9</v>
      </c>
      <c r="Q79" s="2" t="n">
        <v>9</v>
      </c>
      <c r="R79" s="2" t="n">
        <v>0</v>
      </c>
    </row>
    <row r="80" customFormat="false" ht="15.75" hidden="false" customHeight="false" outlineLevel="0" collapsed="false">
      <c r="A80" s="2" t="n">
        <v>6</v>
      </c>
      <c r="B80" s="2" t="s">
        <v>369</v>
      </c>
      <c r="C80" s="2" t="n">
        <v>1974</v>
      </c>
      <c r="D80" s="2" t="n">
        <v>1974</v>
      </c>
      <c r="E80" s="2" t="n">
        <v>2</v>
      </c>
      <c r="F80" s="2" t="n">
        <v>2</v>
      </c>
      <c r="G80" s="2" t="n">
        <v>0</v>
      </c>
      <c r="H80" s="2" t="n">
        <v>38</v>
      </c>
      <c r="I80" s="2" t="n">
        <v>20</v>
      </c>
      <c r="J80" s="2" t="n">
        <v>19</v>
      </c>
      <c r="K80" s="2" t="s">
        <v>639</v>
      </c>
      <c r="L80" s="2" t="s">
        <v>639</v>
      </c>
      <c r="M80" s="2" t="s">
        <v>639</v>
      </c>
      <c r="N80" s="4" t="n">
        <v>0</v>
      </c>
      <c r="O80" s="2" t="s">
        <v>639</v>
      </c>
      <c r="P80" s="2" t="s">
        <v>639</v>
      </c>
      <c r="Q80" s="2" t="n">
        <v>0</v>
      </c>
      <c r="R80" s="2" t="n">
        <v>0</v>
      </c>
    </row>
    <row r="81" customFormat="false" ht="15.75" hidden="false" customHeight="false" outlineLevel="0" collapsed="false">
      <c r="A81" s="2" t="n">
        <v>138</v>
      </c>
      <c r="B81" s="2" t="s">
        <v>76</v>
      </c>
      <c r="C81" s="2" t="n">
        <v>2001</v>
      </c>
      <c r="D81" s="2" t="n">
        <v>2002</v>
      </c>
      <c r="E81" s="2" t="n">
        <v>4</v>
      </c>
      <c r="F81" s="2" t="n">
        <v>4</v>
      </c>
      <c r="G81" s="2" t="n">
        <v>1</v>
      </c>
      <c r="H81" s="2" t="n">
        <v>39</v>
      </c>
      <c r="I81" s="2" t="n">
        <v>30</v>
      </c>
      <c r="J81" s="2" t="n">
        <v>13</v>
      </c>
      <c r="K81" s="2" t="s">
        <v>639</v>
      </c>
      <c r="L81" s="2" t="s">
        <v>639</v>
      </c>
      <c r="M81" s="2" t="s">
        <v>639</v>
      </c>
      <c r="N81" s="4" t="n">
        <v>0</v>
      </c>
      <c r="O81" s="2" t="s">
        <v>639</v>
      </c>
      <c r="P81" s="2" t="s">
        <v>639</v>
      </c>
      <c r="Q81" s="2" t="n">
        <v>0</v>
      </c>
      <c r="R81" s="2" t="n">
        <v>0</v>
      </c>
    </row>
    <row r="82" customFormat="false" ht="15.75" hidden="false" customHeight="false" outlineLevel="0" collapsed="false">
      <c r="A82" s="2" t="n">
        <v>190</v>
      </c>
      <c r="B82" s="2" t="s">
        <v>41</v>
      </c>
      <c r="C82" s="2" t="n">
        <v>2010</v>
      </c>
      <c r="D82" s="2" t="n">
        <v>2014</v>
      </c>
      <c r="E82" s="2" t="n">
        <v>9</v>
      </c>
      <c r="F82" s="2" t="n">
        <v>5</v>
      </c>
      <c r="G82" s="2" t="n">
        <v>2</v>
      </c>
      <c r="H82" s="2" t="n">
        <v>41</v>
      </c>
      <c r="I82" s="2" t="n">
        <v>16</v>
      </c>
      <c r="J82" s="2" t="n">
        <v>13.66</v>
      </c>
      <c r="K82" s="2" t="s">
        <v>639</v>
      </c>
      <c r="L82" s="2" t="s">
        <v>639</v>
      </c>
      <c r="M82" s="2" t="s">
        <v>639</v>
      </c>
      <c r="N82" s="4" t="n">
        <v>0</v>
      </c>
      <c r="O82" s="2" t="s">
        <v>639</v>
      </c>
      <c r="P82" s="2" t="s">
        <v>639</v>
      </c>
      <c r="Q82" s="2" t="n">
        <v>17</v>
      </c>
      <c r="R82" s="2" t="n">
        <v>1</v>
      </c>
    </row>
    <row r="83" customFormat="false" ht="15.75" hidden="false" customHeight="false" outlineLevel="0" collapsed="false">
      <c r="A83" s="2" t="n">
        <v>92</v>
      </c>
      <c r="B83" s="2" t="s">
        <v>264</v>
      </c>
      <c r="C83" s="2" t="n">
        <v>1995</v>
      </c>
      <c r="D83" s="2" t="n">
        <v>2000</v>
      </c>
      <c r="E83" s="2" t="n">
        <v>17</v>
      </c>
      <c r="F83" s="2" t="n">
        <v>6</v>
      </c>
      <c r="G83" s="2" t="n">
        <v>0</v>
      </c>
      <c r="H83" s="2" t="n">
        <v>43</v>
      </c>
      <c r="I83" s="2" t="n">
        <v>19</v>
      </c>
      <c r="J83" s="2" t="n">
        <v>7.16</v>
      </c>
      <c r="K83" s="2" t="n">
        <v>900</v>
      </c>
      <c r="L83" s="2" t="n">
        <v>5</v>
      </c>
      <c r="M83" s="2" t="n">
        <v>612</v>
      </c>
      <c r="N83" s="2" t="n">
        <v>8</v>
      </c>
      <c r="O83" s="2" t="s">
        <v>668</v>
      </c>
      <c r="P83" s="2" t="n">
        <v>76.5</v>
      </c>
      <c r="Q83" s="2" t="n">
        <v>1</v>
      </c>
      <c r="R83" s="2" t="n">
        <v>0</v>
      </c>
    </row>
    <row r="84" customFormat="false" ht="15.75" hidden="false" customHeight="false" outlineLevel="0" collapsed="false">
      <c r="A84" s="2" t="n">
        <v>151</v>
      </c>
      <c r="B84" s="2" t="s">
        <v>141</v>
      </c>
      <c r="C84" s="2" t="n">
        <v>2003</v>
      </c>
      <c r="D84" s="2" t="n">
        <v>2016</v>
      </c>
      <c r="E84" s="2" t="n">
        <v>36</v>
      </c>
      <c r="F84" s="2" t="n">
        <v>11</v>
      </c>
      <c r="G84" s="2" t="n">
        <v>3</v>
      </c>
      <c r="H84" s="2" t="n">
        <v>43</v>
      </c>
      <c r="I84" s="2" t="n">
        <v>14</v>
      </c>
      <c r="J84" s="2" t="n">
        <v>5.37</v>
      </c>
      <c r="K84" s="2" t="n">
        <v>1917</v>
      </c>
      <c r="L84" s="2" t="n">
        <v>19</v>
      </c>
      <c r="M84" s="2" t="n">
        <v>1511</v>
      </c>
      <c r="N84" s="2" t="n">
        <v>64</v>
      </c>
      <c r="O84" s="2" t="s">
        <v>669</v>
      </c>
      <c r="P84" s="2" t="n">
        <v>23.6</v>
      </c>
      <c r="Q84" s="2" t="n">
        <v>5</v>
      </c>
      <c r="R84" s="2" t="n">
        <v>0</v>
      </c>
    </row>
    <row r="85" customFormat="false" ht="15.75" hidden="false" customHeight="false" outlineLevel="0" collapsed="false">
      <c r="A85" s="2" t="n">
        <v>13</v>
      </c>
      <c r="B85" s="2" t="s">
        <v>157</v>
      </c>
      <c r="C85" s="2" t="n">
        <v>1974</v>
      </c>
      <c r="D85" s="2" t="n">
        <v>1974</v>
      </c>
      <c r="E85" s="2" t="n">
        <v>1</v>
      </c>
      <c r="F85" s="2" t="n">
        <v>1</v>
      </c>
      <c r="G85" s="2" t="n">
        <v>0</v>
      </c>
      <c r="H85" s="2" t="n">
        <v>44</v>
      </c>
      <c r="I85" s="2" t="n">
        <v>44</v>
      </c>
      <c r="J85" s="2" t="n">
        <v>44</v>
      </c>
      <c r="K85" s="2" t="n">
        <v>35</v>
      </c>
      <c r="L85" s="2" t="n">
        <v>0</v>
      </c>
      <c r="M85" s="2" t="n">
        <v>47</v>
      </c>
      <c r="N85" s="2" t="n">
        <v>1</v>
      </c>
      <c r="O85" s="2" t="s">
        <v>670</v>
      </c>
      <c r="P85" s="2" t="n">
        <v>47</v>
      </c>
      <c r="Q85" s="2" t="n">
        <v>0</v>
      </c>
      <c r="R85" s="2" t="n">
        <v>0</v>
      </c>
    </row>
    <row r="86" customFormat="false" ht="15.75" hidden="false" customHeight="false" outlineLevel="0" collapsed="false">
      <c r="A86" s="2" t="n">
        <v>162</v>
      </c>
      <c r="B86" s="2" t="s">
        <v>140</v>
      </c>
      <c r="C86" s="2" t="n">
        <v>2005</v>
      </c>
      <c r="D86" s="2" t="n">
        <v>2011</v>
      </c>
      <c r="E86" s="2" t="n">
        <v>53</v>
      </c>
      <c r="F86" s="2" t="n">
        <v>21</v>
      </c>
      <c r="G86" s="2" t="n">
        <v>10</v>
      </c>
      <c r="H86" s="2" t="n">
        <v>44</v>
      </c>
      <c r="I86" s="2" t="s">
        <v>469</v>
      </c>
      <c r="J86" s="2" t="n">
        <v>4</v>
      </c>
      <c r="K86" s="2" t="n">
        <v>2476</v>
      </c>
      <c r="L86" s="2" t="n">
        <v>16</v>
      </c>
      <c r="M86" s="2" t="n">
        <v>2508</v>
      </c>
      <c r="N86" s="2" t="n">
        <v>75</v>
      </c>
      <c r="O86" s="2" t="s">
        <v>582</v>
      </c>
      <c r="P86" s="2" t="n">
        <v>33.44</v>
      </c>
      <c r="Q86" s="2" t="n">
        <v>7</v>
      </c>
      <c r="R86" s="2" t="n">
        <v>0</v>
      </c>
    </row>
    <row r="87" customFormat="false" ht="15.75" hidden="false" customHeight="false" outlineLevel="0" collapsed="false">
      <c r="A87" s="2" t="n">
        <v>174</v>
      </c>
      <c r="B87" s="2" t="s">
        <v>123</v>
      </c>
      <c r="C87" s="2" t="n">
        <v>2008</v>
      </c>
      <c r="D87" s="2" t="n">
        <v>2012</v>
      </c>
      <c r="E87" s="2" t="n">
        <v>18</v>
      </c>
      <c r="F87" s="2" t="n">
        <v>10</v>
      </c>
      <c r="G87" s="2" t="n">
        <v>8</v>
      </c>
      <c r="H87" s="2" t="n">
        <v>46</v>
      </c>
      <c r="I87" s="2" t="s">
        <v>486</v>
      </c>
      <c r="J87" s="2" t="n">
        <v>23</v>
      </c>
      <c r="K87" s="2" t="n">
        <v>876</v>
      </c>
      <c r="L87" s="2" t="n">
        <v>5</v>
      </c>
      <c r="M87" s="2" t="n">
        <v>652</v>
      </c>
      <c r="N87" s="2" t="n">
        <v>21</v>
      </c>
      <c r="O87" s="2" t="s">
        <v>671</v>
      </c>
      <c r="P87" s="2" t="n">
        <v>31.04</v>
      </c>
      <c r="Q87" s="2" t="n">
        <v>7</v>
      </c>
      <c r="R87" s="2" t="n">
        <v>0</v>
      </c>
    </row>
    <row r="88" customFormat="false" ht="15.75" hidden="false" customHeight="false" outlineLevel="0" collapsed="false">
      <c r="A88" s="2" t="n">
        <v>212</v>
      </c>
      <c r="B88" s="2" t="s">
        <v>196</v>
      </c>
      <c r="C88" s="2" t="n">
        <v>2016</v>
      </c>
      <c r="D88" s="2" t="n">
        <v>2016</v>
      </c>
      <c r="E88" s="2" t="n">
        <v>2</v>
      </c>
      <c r="F88" s="2" t="n">
        <v>2</v>
      </c>
      <c r="G88" s="2" t="n">
        <v>0</v>
      </c>
      <c r="H88" s="2" t="n">
        <v>46</v>
      </c>
      <c r="I88" s="2" t="n">
        <v>39</v>
      </c>
      <c r="J88" s="2" t="n">
        <v>23</v>
      </c>
      <c r="K88" s="2" t="s">
        <v>639</v>
      </c>
      <c r="L88" s="2" t="s">
        <v>639</v>
      </c>
      <c r="M88" s="2" t="s">
        <v>639</v>
      </c>
      <c r="N88" s="4" t="n">
        <v>0</v>
      </c>
      <c r="O88" s="2" t="s">
        <v>639</v>
      </c>
      <c r="P88" s="2" t="s">
        <v>639</v>
      </c>
      <c r="Q88" s="2" t="n">
        <v>0</v>
      </c>
      <c r="R88" s="2" t="n">
        <v>0</v>
      </c>
    </row>
    <row r="89" customFormat="false" ht="15.75" hidden="false" customHeight="false" outlineLevel="0" collapsed="false">
      <c r="A89" s="2" t="n">
        <v>241</v>
      </c>
      <c r="B89" s="2" t="s">
        <v>229</v>
      </c>
      <c r="C89" s="2" t="n">
        <v>2021</v>
      </c>
      <c r="D89" s="2" t="n">
        <v>2021</v>
      </c>
      <c r="E89" s="2" t="n">
        <v>1</v>
      </c>
      <c r="F89" s="2" t="n">
        <v>1</v>
      </c>
      <c r="G89" s="2" t="n">
        <v>0</v>
      </c>
      <c r="H89" s="2" t="n">
        <v>46</v>
      </c>
      <c r="I89" s="2" t="n">
        <v>46</v>
      </c>
      <c r="J89" s="2" t="n">
        <v>46</v>
      </c>
      <c r="K89" s="2" t="s">
        <v>639</v>
      </c>
      <c r="L89" s="2" t="s">
        <v>639</v>
      </c>
      <c r="M89" s="2" t="s">
        <v>639</v>
      </c>
      <c r="N89" s="4" t="n">
        <v>0</v>
      </c>
      <c r="O89" s="2" t="s">
        <v>639</v>
      </c>
      <c r="P89" s="2" t="s">
        <v>639</v>
      </c>
      <c r="Q89" s="2" t="n">
        <v>0</v>
      </c>
      <c r="R89" s="2" t="n">
        <v>1</v>
      </c>
    </row>
    <row r="90" customFormat="false" ht="15.75" hidden="false" customHeight="false" outlineLevel="0" collapsed="false">
      <c r="A90" s="2" t="n">
        <v>143</v>
      </c>
      <c r="B90" s="2" t="s">
        <v>237</v>
      </c>
      <c r="C90" s="2" t="n">
        <v>2002</v>
      </c>
      <c r="D90" s="2" t="n">
        <v>2003</v>
      </c>
      <c r="E90" s="2" t="n">
        <v>5</v>
      </c>
      <c r="F90" s="2" t="n">
        <v>4</v>
      </c>
      <c r="G90" s="2" t="n">
        <v>1</v>
      </c>
      <c r="H90" s="2" t="n">
        <v>47</v>
      </c>
      <c r="I90" s="2" t="n">
        <v>19</v>
      </c>
      <c r="J90" s="2" t="n">
        <v>15.66</v>
      </c>
      <c r="K90" s="2" t="n">
        <v>258</v>
      </c>
      <c r="L90" s="2" t="n">
        <v>1</v>
      </c>
      <c r="M90" s="2" t="n">
        <v>180</v>
      </c>
      <c r="N90" s="2" t="n">
        <v>3</v>
      </c>
      <c r="O90" s="2" t="s">
        <v>642</v>
      </c>
      <c r="P90" s="2" t="n">
        <v>60</v>
      </c>
      <c r="Q90" s="2" t="n">
        <v>2</v>
      </c>
      <c r="R90" s="2" t="n">
        <v>0</v>
      </c>
    </row>
    <row r="91" customFormat="false" ht="15.75" hidden="false" customHeight="false" outlineLevel="0" collapsed="false">
      <c r="A91" s="2" t="n">
        <v>83</v>
      </c>
      <c r="B91" s="2" t="s">
        <v>241</v>
      </c>
      <c r="C91" s="2" t="n">
        <v>1991</v>
      </c>
      <c r="D91" s="2" t="n">
        <v>1992</v>
      </c>
      <c r="E91" s="2" t="n">
        <v>6</v>
      </c>
      <c r="F91" s="2" t="n">
        <v>5</v>
      </c>
      <c r="G91" s="2" t="n">
        <v>3</v>
      </c>
      <c r="H91" s="2" t="n">
        <v>49</v>
      </c>
      <c r="I91" s="2" t="s">
        <v>662</v>
      </c>
      <c r="J91" s="2" t="n">
        <v>24.5</v>
      </c>
      <c r="K91" s="2" t="n">
        <v>240</v>
      </c>
      <c r="L91" s="2" t="n">
        <v>4</v>
      </c>
      <c r="M91" s="2" t="n">
        <v>202</v>
      </c>
      <c r="N91" s="2" t="n">
        <v>5</v>
      </c>
      <c r="O91" s="2" t="n">
        <v>44285</v>
      </c>
      <c r="P91" s="2" t="n">
        <v>40.4</v>
      </c>
      <c r="Q91" s="2" t="n">
        <v>3</v>
      </c>
      <c r="R91" s="2" t="n">
        <v>0</v>
      </c>
    </row>
    <row r="92" customFormat="false" ht="15.75" hidden="false" customHeight="false" outlineLevel="0" collapsed="false">
      <c r="A92" s="2" t="n">
        <v>43</v>
      </c>
      <c r="B92" s="2" t="s">
        <v>89</v>
      </c>
      <c r="C92" s="2" t="n">
        <v>1983</v>
      </c>
      <c r="D92" s="2" t="n">
        <v>1993</v>
      </c>
      <c r="E92" s="2" t="n">
        <v>59</v>
      </c>
      <c r="F92" s="2" t="n">
        <v>18</v>
      </c>
      <c r="G92" s="2" t="n">
        <v>14</v>
      </c>
      <c r="H92" s="2" t="n">
        <v>49</v>
      </c>
      <c r="I92" s="2" t="s">
        <v>461</v>
      </c>
      <c r="J92" s="2" t="n">
        <v>12.25</v>
      </c>
      <c r="K92" s="2" t="n">
        <v>3133</v>
      </c>
      <c r="L92" s="2" t="n">
        <v>33</v>
      </c>
      <c r="M92" s="2" t="n">
        <v>2066</v>
      </c>
      <c r="N92" s="2" t="n">
        <v>66</v>
      </c>
      <c r="O92" s="2" t="n">
        <v>44308</v>
      </c>
      <c r="P92" s="2" t="n">
        <v>31.3</v>
      </c>
      <c r="Q92" s="2" t="n">
        <v>18</v>
      </c>
      <c r="R92" s="2" t="n">
        <v>0</v>
      </c>
    </row>
    <row r="93" customFormat="false" ht="15.75" hidden="false" customHeight="false" outlineLevel="0" collapsed="false">
      <c r="A93" s="2" t="n">
        <v>127</v>
      </c>
      <c r="B93" s="2" t="s">
        <v>252</v>
      </c>
      <c r="C93" s="2" t="n">
        <v>1999</v>
      </c>
      <c r="D93" s="2" t="n">
        <v>2000</v>
      </c>
      <c r="E93" s="2" t="n">
        <v>3</v>
      </c>
      <c r="F93" s="2" t="n">
        <v>3</v>
      </c>
      <c r="G93" s="2" t="n">
        <v>0</v>
      </c>
      <c r="H93" s="2" t="n">
        <v>49</v>
      </c>
      <c r="I93" s="2" t="n">
        <v>30</v>
      </c>
      <c r="J93" s="2" t="n">
        <v>16.33</v>
      </c>
      <c r="K93" s="2" t="s">
        <v>639</v>
      </c>
      <c r="L93" s="2" t="s">
        <v>639</v>
      </c>
      <c r="M93" s="2" t="s">
        <v>639</v>
      </c>
      <c r="N93" s="4" t="n">
        <v>0</v>
      </c>
      <c r="O93" s="2" t="s">
        <v>639</v>
      </c>
      <c r="P93" s="2" t="s">
        <v>639</v>
      </c>
      <c r="Q93" s="2" t="n">
        <v>0</v>
      </c>
      <c r="R93" s="2" t="n">
        <v>0</v>
      </c>
    </row>
    <row r="94" customFormat="false" ht="15.75" hidden="false" customHeight="false" outlineLevel="0" collapsed="false">
      <c r="A94" s="2" t="n">
        <v>189</v>
      </c>
      <c r="B94" s="2" t="s">
        <v>287</v>
      </c>
      <c r="C94" s="2" t="n">
        <v>2010</v>
      </c>
      <c r="D94" s="2" t="n">
        <v>2010</v>
      </c>
      <c r="E94" s="2" t="n">
        <v>3</v>
      </c>
      <c r="F94" s="2" t="n">
        <v>2</v>
      </c>
      <c r="G94" s="2" t="n">
        <v>2</v>
      </c>
      <c r="H94" s="2" t="n">
        <v>49</v>
      </c>
      <c r="I94" s="2" t="s">
        <v>672</v>
      </c>
      <c r="J94" s="2" t="s">
        <v>639</v>
      </c>
      <c r="K94" s="2" t="s">
        <v>639</v>
      </c>
      <c r="L94" s="2" t="s">
        <v>639</v>
      </c>
      <c r="M94" s="2" t="s">
        <v>639</v>
      </c>
      <c r="N94" s="4" t="n">
        <v>0</v>
      </c>
      <c r="O94" s="2" t="s">
        <v>639</v>
      </c>
      <c r="P94" s="2" t="s">
        <v>639</v>
      </c>
      <c r="Q94" s="2" t="n">
        <v>2</v>
      </c>
      <c r="R94" s="2" t="n">
        <v>0</v>
      </c>
    </row>
    <row r="95" customFormat="false" ht="15.75" hidden="false" customHeight="false" outlineLevel="0" collapsed="false">
      <c r="A95" s="2" t="n">
        <v>227</v>
      </c>
      <c r="B95" s="2" t="s">
        <v>208</v>
      </c>
      <c r="C95" s="2" t="n">
        <v>2019</v>
      </c>
      <c r="D95" s="2" t="n">
        <v>2020</v>
      </c>
      <c r="E95" s="2" t="n">
        <v>3</v>
      </c>
      <c r="F95" s="2" t="n">
        <v>3</v>
      </c>
      <c r="G95" s="2" t="n">
        <v>0</v>
      </c>
      <c r="H95" s="2" t="n">
        <v>49</v>
      </c>
      <c r="I95" s="2" t="n">
        <v>33</v>
      </c>
      <c r="J95" s="2" t="n">
        <v>16.33</v>
      </c>
      <c r="K95" s="2" t="s">
        <v>639</v>
      </c>
      <c r="L95" s="2" t="s">
        <v>639</v>
      </c>
      <c r="M95" s="2" t="s">
        <v>639</v>
      </c>
      <c r="N95" s="4" t="n">
        <v>0</v>
      </c>
      <c r="O95" s="2" t="s">
        <v>639</v>
      </c>
      <c r="P95" s="2" t="s">
        <v>639</v>
      </c>
      <c r="Q95" s="2" t="n">
        <v>0</v>
      </c>
      <c r="R95" s="2" t="n">
        <v>0</v>
      </c>
    </row>
    <row r="96" customFormat="false" ht="15.75" hidden="false" customHeight="false" outlineLevel="0" collapsed="false">
      <c r="A96" s="2" t="n">
        <v>180</v>
      </c>
      <c r="B96" s="2" t="s">
        <v>294</v>
      </c>
      <c r="C96" s="2" t="n">
        <v>2010</v>
      </c>
      <c r="D96" s="2" t="n">
        <v>2011</v>
      </c>
      <c r="E96" s="2" t="n">
        <v>5</v>
      </c>
      <c r="F96" s="2" t="n">
        <v>3</v>
      </c>
      <c r="G96" s="2" t="n">
        <v>0</v>
      </c>
      <c r="H96" s="2" t="n">
        <v>51</v>
      </c>
      <c r="I96" s="2" t="n">
        <v>24</v>
      </c>
      <c r="J96" s="2" t="n">
        <v>17</v>
      </c>
      <c r="K96" s="2" t="n">
        <v>180</v>
      </c>
      <c r="L96" s="2" t="n">
        <v>1</v>
      </c>
      <c r="M96" s="2" t="n">
        <v>203</v>
      </c>
      <c r="N96" s="2" t="n">
        <v>3</v>
      </c>
      <c r="O96" s="2" t="s">
        <v>544</v>
      </c>
      <c r="P96" s="2" t="n">
        <v>92.72</v>
      </c>
      <c r="Q96" s="2" t="n">
        <v>1</v>
      </c>
      <c r="R96" s="2" t="n">
        <v>0</v>
      </c>
    </row>
    <row r="97" customFormat="false" ht="15.75" hidden="false" customHeight="false" outlineLevel="0" collapsed="false">
      <c r="A97" s="2" t="n">
        <v>42</v>
      </c>
      <c r="B97" s="2" t="s">
        <v>193</v>
      </c>
      <c r="C97" s="2" t="n">
        <v>1982</v>
      </c>
      <c r="D97" s="2" t="n">
        <v>1984</v>
      </c>
      <c r="E97" s="2" t="n">
        <v>22</v>
      </c>
      <c r="F97" s="2" t="n">
        <v>7</v>
      </c>
      <c r="G97" s="2" t="n">
        <v>3</v>
      </c>
      <c r="H97" s="2" t="n">
        <v>51</v>
      </c>
      <c r="I97" s="2" t="s">
        <v>486</v>
      </c>
      <c r="J97" s="2" t="n">
        <v>12.75</v>
      </c>
      <c r="K97" s="2" t="n">
        <v>1110</v>
      </c>
      <c r="L97" s="2" t="n">
        <v>15</v>
      </c>
      <c r="M97" s="2" t="n">
        <v>763</v>
      </c>
      <c r="N97" s="2" t="n">
        <v>16</v>
      </c>
      <c r="O97" s="2" t="n">
        <v>44282</v>
      </c>
      <c r="P97" s="2" t="n">
        <v>47.68</v>
      </c>
      <c r="Q97" s="2" t="n">
        <v>5</v>
      </c>
      <c r="R97" s="2" t="n">
        <v>0</v>
      </c>
    </row>
    <row r="98" customFormat="false" ht="15.75" hidden="false" customHeight="false" outlineLevel="0" collapsed="false">
      <c r="A98" s="2" t="n">
        <v>139</v>
      </c>
      <c r="B98" s="2" t="s">
        <v>138</v>
      </c>
      <c r="C98" s="2" t="n">
        <v>2001</v>
      </c>
      <c r="D98" s="2" t="n">
        <v>2001</v>
      </c>
      <c r="E98" s="2" t="n">
        <v>5</v>
      </c>
      <c r="F98" s="2" t="n">
        <v>4</v>
      </c>
      <c r="G98" s="2" t="n">
        <v>1</v>
      </c>
      <c r="H98" s="2" t="n">
        <v>51</v>
      </c>
      <c r="I98" s="2" t="s">
        <v>673</v>
      </c>
      <c r="J98" s="2" t="n">
        <v>17</v>
      </c>
      <c r="K98" s="2" t="s">
        <v>639</v>
      </c>
      <c r="L98" s="2" t="s">
        <v>639</v>
      </c>
      <c r="M98" s="2" t="s">
        <v>639</v>
      </c>
      <c r="N98" s="4" t="n">
        <v>0</v>
      </c>
      <c r="O98" s="2" t="s">
        <v>639</v>
      </c>
      <c r="P98" s="2" t="s">
        <v>639</v>
      </c>
      <c r="Q98" s="2" t="n">
        <v>2</v>
      </c>
      <c r="R98" s="2" t="n">
        <v>1</v>
      </c>
    </row>
    <row r="99" customFormat="false" ht="15.75" hidden="false" customHeight="false" outlineLevel="0" collapsed="false">
      <c r="A99" s="2" t="n">
        <v>198</v>
      </c>
      <c r="B99" s="2" t="s">
        <v>58</v>
      </c>
      <c r="C99" s="2" t="n">
        <v>2013</v>
      </c>
      <c r="D99" s="2" t="n">
        <v>2014</v>
      </c>
      <c r="E99" s="2" t="n">
        <v>5</v>
      </c>
      <c r="F99" s="2" t="n">
        <v>5</v>
      </c>
      <c r="G99" s="2" t="n">
        <v>0</v>
      </c>
      <c r="H99" s="2" t="n">
        <v>51</v>
      </c>
      <c r="I99" s="2" t="n">
        <v>27</v>
      </c>
      <c r="J99" s="2" t="n">
        <v>10.2</v>
      </c>
      <c r="K99" s="2" t="s">
        <v>639</v>
      </c>
      <c r="L99" s="2" t="s">
        <v>639</v>
      </c>
      <c r="M99" s="2" t="s">
        <v>639</v>
      </c>
      <c r="N99" s="4" t="n">
        <v>0</v>
      </c>
      <c r="O99" s="2" t="s">
        <v>639</v>
      </c>
      <c r="P99" s="2" t="s">
        <v>639</v>
      </c>
      <c r="Q99" s="2" t="n">
        <v>0</v>
      </c>
      <c r="R99" s="2" t="n">
        <v>0</v>
      </c>
    </row>
    <row r="100" customFormat="false" ht="15.75" hidden="false" customHeight="false" outlineLevel="0" collapsed="false">
      <c r="A100" s="2" t="n">
        <v>211</v>
      </c>
      <c r="B100" s="2" t="s">
        <v>99</v>
      </c>
      <c r="C100" s="2" t="n">
        <v>2016</v>
      </c>
      <c r="D100" s="2" t="n">
        <v>2021</v>
      </c>
      <c r="E100" s="2" t="n">
        <v>56</v>
      </c>
      <c r="F100" s="2" t="n">
        <v>10</v>
      </c>
      <c r="G100" s="2" t="n">
        <v>4</v>
      </c>
      <c r="H100" s="2" t="n">
        <v>53</v>
      </c>
      <c r="I100" s="2" t="s">
        <v>514</v>
      </c>
      <c r="J100" s="2" t="n">
        <v>8.33</v>
      </c>
      <c r="K100" s="2" t="n">
        <v>3013</v>
      </c>
      <c r="L100" s="2" t="n">
        <v>14</v>
      </c>
      <c r="M100" s="2" t="n">
        <v>2613</v>
      </c>
      <c r="N100" s="2" t="n">
        <v>97</v>
      </c>
      <c r="O100" s="2" t="s">
        <v>674</v>
      </c>
      <c r="P100" s="2" t="n">
        <v>26.93</v>
      </c>
      <c r="Q100" s="2" t="n">
        <v>15</v>
      </c>
      <c r="R100" s="2" t="n">
        <v>0</v>
      </c>
    </row>
    <row r="101" customFormat="false" ht="15.75" hidden="false" customHeight="false" outlineLevel="0" collapsed="false">
      <c r="A101" s="2" t="n">
        <v>9</v>
      </c>
      <c r="B101" s="2" t="s">
        <v>224</v>
      </c>
      <c r="C101" s="2" t="n">
        <v>1974</v>
      </c>
      <c r="D101" s="2" t="n">
        <v>1983</v>
      </c>
      <c r="E101" s="2" t="n">
        <v>15</v>
      </c>
      <c r="F101" s="2" t="n">
        <v>9</v>
      </c>
      <c r="G101" s="2" t="n">
        <v>4</v>
      </c>
      <c r="H101" s="2" t="n">
        <v>54</v>
      </c>
      <c r="I101" s="2" t="s">
        <v>675</v>
      </c>
      <c r="J101" s="2" t="n">
        <v>10.8</v>
      </c>
      <c r="K101" s="2" t="n">
        <v>868</v>
      </c>
      <c r="L101" s="2" t="n">
        <v>7</v>
      </c>
      <c r="M101" s="2" t="n">
        <v>542</v>
      </c>
      <c r="N101" s="2" t="n">
        <v>5</v>
      </c>
      <c r="O101" s="2" t="s">
        <v>642</v>
      </c>
      <c r="P101" s="2" t="n">
        <v>108.4</v>
      </c>
      <c r="Q101" s="2" t="n">
        <v>4</v>
      </c>
      <c r="R101" s="2" t="n">
        <v>0</v>
      </c>
    </row>
    <row r="102" customFormat="false" ht="15.75" hidden="false" customHeight="false" outlineLevel="0" collapsed="false">
      <c r="A102" s="2" t="n">
        <v>117</v>
      </c>
      <c r="B102" s="2" t="s">
        <v>286</v>
      </c>
      <c r="C102" s="2" t="n">
        <v>1998</v>
      </c>
      <c r="D102" s="2" t="n">
        <v>1998</v>
      </c>
      <c r="E102" s="2" t="n">
        <v>4</v>
      </c>
      <c r="F102" s="2" t="n">
        <v>4</v>
      </c>
      <c r="G102" s="2" t="n">
        <v>1</v>
      </c>
      <c r="H102" s="2" t="n">
        <v>54</v>
      </c>
      <c r="I102" s="2" t="n">
        <v>27</v>
      </c>
      <c r="J102" s="2" t="n">
        <v>18</v>
      </c>
      <c r="K102" s="2" t="s">
        <v>639</v>
      </c>
      <c r="L102" s="2" t="s">
        <v>639</v>
      </c>
      <c r="M102" s="2" t="s">
        <v>639</v>
      </c>
      <c r="N102" s="4" t="n">
        <v>0</v>
      </c>
      <c r="O102" s="2" t="s">
        <v>639</v>
      </c>
      <c r="P102" s="2" t="s">
        <v>639</v>
      </c>
      <c r="Q102" s="2" t="n">
        <v>2</v>
      </c>
      <c r="R102" s="2" t="n">
        <v>0</v>
      </c>
    </row>
    <row r="103" customFormat="false" ht="15.75" hidden="false" customHeight="false" outlineLevel="0" collapsed="false">
      <c r="A103" s="2" t="n">
        <v>214</v>
      </c>
      <c r="B103" s="2" t="s">
        <v>379</v>
      </c>
      <c r="C103" s="2" t="n">
        <v>2016</v>
      </c>
      <c r="D103" s="2" t="n">
        <v>2016</v>
      </c>
      <c r="E103" s="2" t="n">
        <v>1</v>
      </c>
      <c r="F103" s="2" t="n">
        <v>1</v>
      </c>
      <c r="G103" s="2" t="n">
        <v>1</v>
      </c>
      <c r="H103" s="2" t="n">
        <v>55</v>
      </c>
      <c r="I103" s="2" t="s">
        <v>676</v>
      </c>
      <c r="J103" s="2" t="s">
        <v>639</v>
      </c>
      <c r="K103" s="2" t="s">
        <v>639</v>
      </c>
      <c r="L103" s="2" t="s">
        <v>639</v>
      </c>
      <c r="M103" s="2" t="s">
        <v>639</v>
      </c>
      <c r="N103" s="4" t="n">
        <v>0</v>
      </c>
      <c r="O103" s="2" t="s">
        <v>639</v>
      </c>
      <c r="P103" s="2" t="s">
        <v>639</v>
      </c>
      <c r="Q103" s="2" t="n">
        <v>0</v>
      </c>
      <c r="R103" s="2" t="n">
        <v>0</v>
      </c>
    </row>
    <row r="104" customFormat="false" ht="15.75" hidden="false" customHeight="false" outlineLevel="0" collapsed="false">
      <c r="A104" s="2" t="n">
        <v>235</v>
      </c>
      <c r="B104" s="2" t="s">
        <v>282</v>
      </c>
      <c r="C104" s="2" t="n">
        <v>2021</v>
      </c>
      <c r="D104" s="2" t="n">
        <v>2021</v>
      </c>
      <c r="E104" s="2" t="n">
        <v>2</v>
      </c>
      <c r="F104" s="2" t="n">
        <v>2</v>
      </c>
      <c r="G104" s="2" t="n">
        <v>0</v>
      </c>
      <c r="H104" s="2" t="n">
        <v>60</v>
      </c>
      <c r="I104" s="2" t="n">
        <v>59</v>
      </c>
      <c r="J104" s="2" t="n">
        <v>30</v>
      </c>
      <c r="K104" s="2" t="s">
        <v>639</v>
      </c>
      <c r="L104" s="2" t="s">
        <v>639</v>
      </c>
      <c r="M104" s="2" t="s">
        <v>639</v>
      </c>
      <c r="N104" s="4" t="n">
        <v>0</v>
      </c>
      <c r="O104" s="2" t="s">
        <v>639</v>
      </c>
      <c r="P104" s="2" t="s">
        <v>639</v>
      </c>
      <c r="Q104" s="2" t="n">
        <v>2</v>
      </c>
      <c r="R104" s="2" t="n">
        <v>0</v>
      </c>
    </row>
    <row r="105" customFormat="false" ht="15.75" hidden="false" customHeight="false" outlineLevel="0" collapsed="false">
      <c r="A105" s="2" t="n">
        <v>169</v>
      </c>
      <c r="B105" s="2" t="s">
        <v>65</v>
      </c>
      <c r="C105" s="2" t="n">
        <v>2007</v>
      </c>
      <c r="D105" s="2" t="n">
        <v>2016</v>
      </c>
      <c r="E105" s="2" t="n">
        <v>80</v>
      </c>
      <c r="F105" s="2" t="n">
        <v>28</v>
      </c>
      <c r="G105" s="2" t="n">
        <v>13</v>
      </c>
      <c r="H105" s="2" t="n">
        <v>72</v>
      </c>
      <c r="I105" s="2" t="n">
        <v>13</v>
      </c>
      <c r="J105" s="2" t="n">
        <v>4.8</v>
      </c>
      <c r="K105" s="2" t="n">
        <v>3733</v>
      </c>
      <c r="L105" s="2" t="n">
        <v>29</v>
      </c>
      <c r="M105" s="2" t="n">
        <v>3563</v>
      </c>
      <c r="N105" s="2" t="n">
        <v>115</v>
      </c>
      <c r="O105" s="2" t="s">
        <v>663</v>
      </c>
      <c r="P105" s="2" t="n">
        <v>30.98</v>
      </c>
      <c r="Q105" s="2" t="n">
        <v>19</v>
      </c>
      <c r="R105" s="2" t="n">
        <v>0</v>
      </c>
    </row>
    <row r="106" customFormat="false" ht="15.75" hidden="false" customHeight="false" outlineLevel="0" collapsed="false">
      <c r="A106" s="2" t="n">
        <v>52</v>
      </c>
      <c r="B106" s="2" t="s">
        <v>88</v>
      </c>
      <c r="C106" s="2" t="n">
        <v>1985</v>
      </c>
      <c r="D106" s="2" t="n">
        <v>1988</v>
      </c>
      <c r="E106" s="2" t="n">
        <v>22</v>
      </c>
      <c r="F106" s="2" t="n">
        <v>12</v>
      </c>
      <c r="G106" s="2" t="n">
        <v>4</v>
      </c>
      <c r="H106" s="2" t="n">
        <v>72</v>
      </c>
      <c r="I106" s="2" t="s">
        <v>677</v>
      </c>
      <c r="J106" s="2" t="n">
        <v>9</v>
      </c>
      <c r="K106" s="2" t="s">
        <v>639</v>
      </c>
      <c r="L106" s="2" t="s">
        <v>639</v>
      </c>
      <c r="M106" s="2" t="s">
        <v>639</v>
      </c>
      <c r="N106" s="4" t="n">
        <v>0</v>
      </c>
      <c r="O106" s="2" t="s">
        <v>639</v>
      </c>
      <c r="P106" s="2" t="s">
        <v>639</v>
      </c>
      <c r="Q106" s="2" t="n">
        <v>17</v>
      </c>
      <c r="R106" s="2" t="n">
        <v>7</v>
      </c>
    </row>
    <row r="107" customFormat="false" ht="15.75" hidden="false" customHeight="false" outlineLevel="0" collapsed="false">
      <c r="A107" s="2" t="n">
        <v>11</v>
      </c>
      <c r="B107" s="2" t="s">
        <v>64</v>
      </c>
      <c r="C107" s="2" t="n">
        <v>1974</v>
      </c>
      <c r="D107" s="2" t="n">
        <v>1974</v>
      </c>
      <c r="E107" s="2" t="n">
        <v>2</v>
      </c>
      <c r="F107" s="2" t="n">
        <v>2</v>
      </c>
      <c r="G107" s="2" t="n">
        <v>0</v>
      </c>
      <c r="H107" s="2" t="n">
        <v>73</v>
      </c>
      <c r="I107" s="2" t="n">
        <v>67</v>
      </c>
      <c r="J107" s="2" t="n">
        <v>36.5</v>
      </c>
      <c r="K107" s="2" t="s">
        <v>639</v>
      </c>
      <c r="L107" s="2" t="s">
        <v>639</v>
      </c>
      <c r="M107" s="2" t="s">
        <v>639</v>
      </c>
      <c r="N107" s="4" t="n">
        <v>0</v>
      </c>
      <c r="O107" s="2" t="s">
        <v>639</v>
      </c>
      <c r="P107" s="2" t="s">
        <v>639</v>
      </c>
      <c r="Q107" s="2" t="n">
        <v>1</v>
      </c>
      <c r="R107" s="2" t="n">
        <v>0</v>
      </c>
    </row>
    <row r="108" customFormat="false" ht="15.75" hidden="false" customHeight="false" outlineLevel="0" collapsed="false">
      <c r="A108" s="2" t="n">
        <v>163</v>
      </c>
      <c r="B108" s="2" t="s">
        <v>153</v>
      </c>
      <c r="C108" s="2" t="n">
        <v>2006</v>
      </c>
      <c r="D108" s="2" t="n">
        <v>2011</v>
      </c>
      <c r="E108" s="2" t="n">
        <v>70</v>
      </c>
      <c r="F108" s="2" t="n">
        <v>27</v>
      </c>
      <c r="G108" s="2" t="n">
        <v>16</v>
      </c>
      <c r="H108" s="2" t="n">
        <v>74</v>
      </c>
      <c r="I108" s="2" t="n">
        <v>15</v>
      </c>
      <c r="J108" s="2" t="n">
        <v>6.72</v>
      </c>
      <c r="K108" s="2" t="n">
        <v>3154</v>
      </c>
      <c r="L108" s="2" t="n">
        <v>38</v>
      </c>
      <c r="M108" s="2" t="n">
        <v>2603</v>
      </c>
      <c r="N108" s="2" t="n">
        <v>86</v>
      </c>
      <c r="O108" s="2" t="n">
        <v>44315</v>
      </c>
      <c r="P108" s="2" t="n">
        <v>30.26</v>
      </c>
      <c r="Q108" s="2" t="n">
        <v>6</v>
      </c>
      <c r="R108" s="2" t="n">
        <v>0</v>
      </c>
    </row>
    <row r="109" customFormat="false" ht="15.75" hidden="false" customHeight="false" outlineLevel="0" collapsed="false">
      <c r="A109" s="2" t="n">
        <v>184</v>
      </c>
      <c r="B109" s="2" t="s">
        <v>69</v>
      </c>
      <c r="C109" s="2" t="n">
        <v>2010</v>
      </c>
      <c r="D109" s="2" t="n">
        <v>2018</v>
      </c>
      <c r="E109" s="2" t="n">
        <v>75</v>
      </c>
      <c r="F109" s="2" t="n">
        <v>24</v>
      </c>
      <c r="G109" s="2" t="n">
        <v>14</v>
      </c>
      <c r="H109" s="2" t="n">
        <v>79</v>
      </c>
      <c r="I109" s="2" t="s">
        <v>514</v>
      </c>
      <c r="J109" s="2" t="n">
        <v>7.9</v>
      </c>
      <c r="K109" s="2" t="n">
        <v>3558</v>
      </c>
      <c r="L109" s="2" t="n">
        <v>23</v>
      </c>
      <c r="M109" s="2" t="n">
        <v>3565</v>
      </c>
      <c r="N109" s="2" t="n">
        <v>106</v>
      </c>
      <c r="O109" s="2" t="s">
        <v>678</v>
      </c>
      <c r="P109" s="2" t="n">
        <v>33.63</v>
      </c>
      <c r="Q109" s="2" t="n">
        <v>22</v>
      </c>
      <c r="R109" s="2" t="n">
        <v>0</v>
      </c>
    </row>
    <row r="110" customFormat="false" ht="15.75" hidden="false" customHeight="false" outlineLevel="0" collapsed="false">
      <c r="A110" s="2" t="n">
        <v>176</v>
      </c>
      <c r="B110" s="2" t="s">
        <v>281</v>
      </c>
      <c r="C110" s="2" t="n">
        <v>2008</v>
      </c>
      <c r="D110" s="2" t="n">
        <v>2011</v>
      </c>
      <c r="E110" s="2" t="n">
        <v>7</v>
      </c>
      <c r="F110" s="2" t="n">
        <v>6</v>
      </c>
      <c r="G110" s="2" t="n">
        <v>1</v>
      </c>
      <c r="H110" s="2" t="n">
        <v>79</v>
      </c>
      <c r="I110" s="2" t="s">
        <v>679</v>
      </c>
      <c r="J110" s="2" t="n">
        <v>15.8</v>
      </c>
      <c r="K110" s="2" t="s">
        <v>639</v>
      </c>
      <c r="L110" s="2" t="s">
        <v>639</v>
      </c>
      <c r="M110" s="2" t="s">
        <v>639</v>
      </c>
      <c r="N110" s="4" t="n">
        <v>0</v>
      </c>
      <c r="O110" s="2" t="s">
        <v>639</v>
      </c>
      <c r="P110" s="2" t="s">
        <v>639</v>
      </c>
      <c r="Q110" s="2" t="n">
        <v>2</v>
      </c>
      <c r="R110" s="2" t="n">
        <v>0</v>
      </c>
    </row>
    <row r="111" customFormat="false" ht="15.75" hidden="false" customHeight="false" outlineLevel="0" collapsed="false">
      <c r="A111" s="2" t="n">
        <v>65</v>
      </c>
      <c r="B111" s="2" t="s">
        <v>173</v>
      </c>
      <c r="C111" s="2" t="n">
        <v>1988</v>
      </c>
      <c r="D111" s="2" t="n">
        <v>1990</v>
      </c>
      <c r="E111" s="2" t="n">
        <v>23</v>
      </c>
      <c r="F111" s="2" t="n">
        <v>12</v>
      </c>
      <c r="G111" s="2" t="n">
        <v>4</v>
      </c>
      <c r="H111" s="2" t="n">
        <v>80</v>
      </c>
      <c r="I111" s="2" t="n">
        <v>28</v>
      </c>
      <c r="J111" s="2" t="n">
        <v>10</v>
      </c>
      <c r="K111" s="2" t="n">
        <v>979</v>
      </c>
      <c r="L111" s="2" t="n">
        <v>6</v>
      </c>
      <c r="M111" s="2" t="n">
        <v>813</v>
      </c>
      <c r="N111" s="2" t="n">
        <v>22</v>
      </c>
      <c r="O111" s="2" t="n">
        <v>44342</v>
      </c>
      <c r="P111" s="2" t="n">
        <v>36.95</v>
      </c>
      <c r="Q111" s="2" t="n">
        <v>7</v>
      </c>
      <c r="R111" s="2" t="n">
        <v>0</v>
      </c>
    </row>
    <row r="112" customFormat="false" ht="15.75" hidden="false" customHeight="false" outlineLevel="0" collapsed="false">
      <c r="A112" s="2" t="n">
        <v>146</v>
      </c>
      <c r="B112" s="2" t="s">
        <v>242</v>
      </c>
      <c r="C112" s="2" t="n">
        <v>2002</v>
      </c>
      <c r="D112" s="2" t="n">
        <v>2005</v>
      </c>
      <c r="E112" s="2" t="n">
        <v>12</v>
      </c>
      <c r="F112" s="2" t="n">
        <v>7</v>
      </c>
      <c r="G112" s="2" t="n">
        <v>3</v>
      </c>
      <c r="H112" s="2" t="n">
        <v>81</v>
      </c>
      <c r="I112" s="2" t="n">
        <v>69</v>
      </c>
      <c r="J112" s="2" t="n">
        <v>20.25</v>
      </c>
      <c r="K112" s="2" t="n">
        <v>396</v>
      </c>
      <c r="L112" s="2" t="n">
        <v>4</v>
      </c>
      <c r="M112" s="2" t="n">
        <v>326</v>
      </c>
      <c r="N112" s="2" t="n">
        <v>6</v>
      </c>
      <c r="O112" s="2" t="s">
        <v>544</v>
      </c>
      <c r="P112" s="2" t="n">
        <v>54.33</v>
      </c>
      <c r="Q112" s="2" t="n">
        <v>3</v>
      </c>
      <c r="R112" s="2" t="n">
        <v>0</v>
      </c>
    </row>
    <row r="113" customFormat="false" ht="15.75" hidden="false" customHeight="false" outlineLevel="0" collapsed="false">
      <c r="A113" s="2" t="n">
        <v>129</v>
      </c>
      <c r="B113" s="2" t="s">
        <v>296</v>
      </c>
      <c r="C113" s="2" t="n">
        <v>2000</v>
      </c>
      <c r="D113" s="2" t="n">
        <v>2004</v>
      </c>
      <c r="E113" s="2" t="n">
        <v>8</v>
      </c>
      <c r="F113" s="2" t="n">
        <v>7</v>
      </c>
      <c r="G113" s="2" t="n">
        <v>1</v>
      </c>
      <c r="H113" s="2" t="n">
        <v>81</v>
      </c>
      <c r="I113" s="2" t="n">
        <v>57</v>
      </c>
      <c r="J113" s="2" t="n">
        <v>13.5</v>
      </c>
      <c r="K113" s="2" t="n">
        <v>324</v>
      </c>
      <c r="L113" s="2" t="n">
        <v>1</v>
      </c>
      <c r="M113" s="2" t="n">
        <v>274</v>
      </c>
      <c r="N113" s="2" t="n">
        <v>9</v>
      </c>
      <c r="O113" s="2" t="s">
        <v>557</v>
      </c>
      <c r="P113" s="2" t="n">
        <v>30.44</v>
      </c>
      <c r="Q113" s="2" t="n">
        <v>1</v>
      </c>
      <c r="R113" s="2" t="n">
        <v>0</v>
      </c>
    </row>
    <row r="114" customFormat="false" ht="15.75" hidden="false" customHeight="false" outlineLevel="0" collapsed="false">
      <c r="A114" s="2" t="n">
        <v>183</v>
      </c>
      <c r="B114" s="2" t="s">
        <v>183</v>
      </c>
      <c r="C114" s="2" t="n">
        <v>2010</v>
      </c>
      <c r="D114" s="2" t="n">
        <v>2013</v>
      </c>
      <c r="E114" s="2" t="n">
        <v>31</v>
      </c>
      <c r="F114" s="2" t="n">
        <v>13</v>
      </c>
      <c r="G114" s="2" t="n">
        <v>4</v>
      </c>
      <c r="H114" s="2" t="n">
        <v>86</v>
      </c>
      <c r="I114" s="2" t="s">
        <v>679</v>
      </c>
      <c r="J114" s="2" t="n">
        <v>9.55</v>
      </c>
      <c r="K114" s="2" t="n">
        <v>1436</v>
      </c>
      <c r="L114" s="2" t="n">
        <v>19</v>
      </c>
      <c r="M114" s="2" t="n">
        <v>1423</v>
      </c>
      <c r="N114" s="2" t="n">
        <v>38</v>
      </c>
      <c r="O114" s="2" t="n">
        <v>44316</v>
      </c>
      <c r="P114" s="2" t="n">
        <v>37.44</v>
      </c>
      <c r="Q114" s="2" t="n">
        <v>6</v>
      </c>
      <c r="R114" s="2" t="n">
        <v>0</v>
      </c>
    </row>
    <row r="115" customFormat="false" ht="15.75" hidden="false" customHeight="false" outlineLevel="0" collapsed="false">
      <c r="A115" s="2" t="n">
        <v>230</v>
      </c>
      <c r="B115" s="2" t="s">
        <v>151</v>
      </c>
      <c r="C115" s="2" t="n">
        <v>2020</v>
      </c>
      <c r="D115" s="2" t="n">
        <v>2020</v>
      </c>
      <c r="E115" s="2" t="n">
        <v>5</v>
      </c>
      <c r="F115" s="2" t="n">
        <v>5</v>
      </c>
      <c r="G115" s="2" t="n">
        <v>0</v>
      </c>
      <c r="H115" s="2" t="n">
        <v>86</v>
      </c>
      <c r="I115" s="2" t="n">
        <v>32</v>
      </c>
      <c r="J115" s="2" t="n">
        <v>17.2</v>
      </c>
      <c r="K115" s="2" t="s">
        <v>639</v>
      </c>
      <c r="L115" s="2" t="s">
        <v>639</v>
      </c>
      <c r="M115" s="2" t="s">
        <v>639</v>
      </c>
      <c r="N115" s="4" t="n">
        <v>0</v>
      </c>
      <c r="O115" s="2" t="s">
        <v>639</v>
      </c>
      <c r="P115" s="2" t="s">
        <v>639</v>
      </c>
      <c r="Q115" s="2" t="n">
        <v>2</v>
      </c>
      <c r="R115" s="2" t="n">
        <v>0</v>
      </c>
    </row>
    <row r="116" customFormat="false" ht="15.75" hidden="false" customHeight="false" outlineLevel="0" collapsed="false">
      <c r="A116" s="2" t="n">
        <v>223</v>
      </c>
      <c r="B116" s="2" t="s">
        <v>291</v>
      </c>
      <c r="C116" s="2" t="n">
        <v>2018</v>
      </c>
      <c r="D116" s="2" t="n">
        <v>2021</v>
      </c>
      <c r="E116" s="2" t="n">
        <v>5</v>
      </c>
      <c r="F116" s="2" t="n">
        <v>3</v>
      </c>
      <c r="G116" s="2" t="n">
        <v>2</v>
      </c>
      <c r="H116" s="2" t="n">
        <v>87</v>
      </c>
      <c r="I116" s="2" t="s">
        <v>680</v>
      </c>
      <c r="J116" s="2" t="n">
        <v>87</v>
      </c>
      <c r="K116" s="2" t="n">
        <v>216</v>
      </c>
      <c r="L116" s="2" t="n">
        <v>2</v>
      </c>
      <c r="M116" s="2" t="n">
        <v>219</v>
      </c>
      <c r="N116" s="2" t="n">
        <v>6</v>
      </c>
      <c r="O116" s="2" t="s">
        <v>473</v>
      </c>
      <c r="P116" s="2" t="n">
        <v>36.5</v>
      </c>
      <c r="Q116" s="2" t="n">
        <v>1</v>
      </c>
      <c r="R116" s="2" t="n">
        <v>0</v>
      </c>
    </row>
    <row r="117" customFormat="false" ht="15.75" hidden="false" customHeight="false" outlineLevel="0" collapsed="false">
      <c r="A117" s="2" t="n">
        <v>68</v>
      </c>
      <c r="B117" s="2" t="s">
        <v>375</v>
      </c>
      <c r="C117" s="2" t="n">
        <v>1988</v>
      </c>
      <c r="D117" s="2" t="n">
        <v>1990</v>
      </c>
      <c r="E117" s="2" t="n">
        <v>7</v>
      </c>
      <c r="F117" s="2" t="n">
        <v>7</v>
      </c>
      <c r="G117" s="2" t="n">
        <v>0</v>
      </c>
      <c r="H117" s="2" t="n">
        <v>88</v>
      </c>
      <c r="I117" s="2" t="n">
        <v>53</v>
      </c>
      <c r="J117" s="2" t="n">
        <v>12.57</v>
      </c>
      <c r="K117" s="2" t="s">
        <v>639</v>
      </c>
      <c r="L117" s="2" t="s">
        <v>639</v>
      </c>
      <c r="M117" s="2" t="s">
        <v>639</v>
      </c>
      <c r="N117" s="4" t="n">
        <v>0</v>
      </c>
      <c r="O117" s="2" t="s">
        <v>639</v>
      </c>
      <c r="P117" s="2" t="s">
        <v>639</v>
      </c>
      <c r="Q117" s="2" t="n">
        <v>0</v>
      </c>
      <c r="R117" s="2" t="n">
        <v>0</v>
      </c>
    </row>
    <row r="118" customFormat="false" ht="15.75" hidden="false" customHeight="false" outlineLevel="0" collapsed="false">
      <c r="A118" s="2" t="n">
        <v>140</v>
      </c>
      <c r="B118" s="2" t="s">
        <v>107</v>
      </c>
      <c r="C118" s="2" t="n">
        <v>2002</v>
      </c>
      <c r="D118" s="2" t="n">
        <v>2002</v>
      </c>
      <c r="E118" s="2" t="n">
        <v>12</v>
      </c>
      <c r="F118" s="2" t="n">
        <v>8</v>
      </c>
      <c r="G118" s="2" t="n">
        <v>1</v>
      </c>
      <c r="H118" s="2" t="n">
        <v>90</v>
      </c>
      <c r="I118" s="2" t="n">
        <v>30</v>
      </c>
      <c r="J118" s="2" t="n">
        <v>12.85</v>
      </c>
      <c r="K118" s="2" t="s">
        <v>639</v>
      </c>
      <c r="L118" s="2" t="s">
        <v>639</v>
      </c>
      <c r="M118" s="2" t="s">
        <v>639</v>
      </c>
      <c r="N118" s="4" t="n">
        <v>0</v>
      </c>
      <c r="O118" s="2" t="s">
        <v>639</v>
      </c>
      <c r="P118" s="2" t="s">
        <v>639</v>
      </c>
      <c r="Q118" s="2" t="n">
        <v>11</v>
      </c>
      <c r="R118" s="2" t="n">
        <v>5</v>
      </c>
    </row>
    <row r="119" customFormat="false" ht="15.75" hidden="false" customHeight="false" outlineLevel="0" collapsed="false">
      <c r="A119" s="2" t="n">
        <v>1</v>
      </c>
      <c r="B119" s="2" t="s">
        <v>336</v>
      </c>
      <c r="C119" s="2" t="n">
        <v>1974</v>
      </c>
      <c r="D119" s="2" t="n">
        <v>1975</v>
      </c>
      <c r="E119" s="2" t="n">
        <v>5</v>
      </c>
      <c r="F119" s="2" t="n">
        <v>3</v>
      </c>
      <c r="G119" s="2" t="n">
        <v>0</v>
      </c>
      <c r="H119" s="2" t="n">
        <v>93</v>
      </c>
      <c r="I119" s="2" t="n">
        <v>70</v>
      </c>
      <c r="J119" s="2" t="n">
        <v>31</v>
      </c>
      <c r="K119" s="2" t="n">
        <v>336</v>
      </c>
      <c r="L119" s="2" t="n">
        <v>10</v>
      </c>
      <c r="M119" s="2" t="n">
        <v>187</v>
      </c>
      <c r="N119" s="2" t="n">
        <v>7</v>
      </c>
      <c r="O119" s="2" t="n">
        <v>44249</v>
      </c>
      <c r="P119" s="2" t="n">
        <v>26.71</v>
      </c>
      <c r="Q119" s="2" t="n">
        <v>0</v>
      </c>
      <c r="R119" s="2" t="n">
        <v>0</v>
      </c>
    </row>
    <row r="120" customFormat="false" ht="15.75" hidden="false" customHeight="false" outlineLevel="0" collapsed="false">
      <c r="A120" s="2" t="n">
        <v>23</v>
      </c>
      <c r="B120" s="2" t="s">
        <v>205</v>
      </c>
      <c r="C120" s="2" t="n">
        <v>1978</v>
      </c>
      <c r="D120" s="2" t="n">
        <v>1978</v>
      </c>
      <c r="E120" s="2" t="n">
        <v>3</v>
      </c>
      <c r="F120" s="2" t="n">
        <v>3</v>
      </c>
      <c r="G120" s="2" t="n">
        <v>0</v>
      </c>
      <c r="H120" s="2" t="n">
        <v>100</v>
      </c>
      <c r="I120" s="2" t="n">
        <v>62</v>
      </c>
      <c r="J120" s="2" t="n">
        <v>33.33</v>
      </c>
      <c r="K120" s="2" t="s">
        <v>639</v>
      </c>
      <c r="L120" s="2" t="s">
        <v>639</v>
      </c>
      <c r="M120" s="2" t="s">
        <v>639</v>
      </c>
      <c r="N120" s="4" t="n">
        <v>0</v>
      </c>
      <c r="O120" s="2" t="s">
        <v>639</v>
      </c>
      <c r="P120" s="2" t="s">
        <v>639</v>
      </c>
      <c r="Q120" s="2" t="n">
        <v>1</v>
      </c>
      <c r="R120" s="2" t="n">
        <v>0</v>
      </c>
    </row>
    <row r="121" customFormat="false" ht="15.75" hidden="false" customHeight="false" outlineLevel="0" collapsed="false">
      <c r="A121" s="2" t="n">
        <v>161</v>
      </c>
      <c r="B121" s="2" t="s">
        <v>108</v>
      </c>
      <c r="C121" s="2" t="n">
        <v>2005</v>
      </c>
      <c r="D121" s="2" t="n">
        <v>2011</v>
      </c>
      <c r="E121" s="2" t="n">
        <v>58</v>
      </c>
      <c r="F121" s="2" t="n">
        <v>20</v>
      </c>
      <c r="G121" s="2" t="n">
        <v>10</v>
      </c>
      <c r="H121" s="2" t="n">
        <v>104</v>
      </c>
      <c r="I121" s="2" t="n">
        <v>23</v>
      </c>
      <c r="J121" s="2" t="n">
        <v>10.4</v>
      </c>
      <c r="K121" s="2" t="n">
        <v>2565</v>
      </c>
      <c r="L121" s="2" t="n">
        <v>31</v>
      </c>
      <c r="M121" s="2" t="n">
        <v>2343</v>
      </c>
      <c r="N121" s="2" t="n">
        <v>69</v>
      </c>
      <c r="O121" s="2" t="s">
        <v>681</v>
      </c>
      <c r="P121" s="2" t="n">
        <v>33.95</v>
      </c>
      <c r="Q121" s="2" t="n">
        <v>13</v>
      </c>
      <c r="R121" s="2" t="n">
        <v>0</v>
      </c>
    </row>
    <row r="122" customFormat="false" ht="15.75" hidden="false" customHeight="false" outlineLevel="0" collapsed="false">
      <c r="A122" s="2" t="n">
        <v>229</v>
      </c>
      <c r="B122" s="2" t="s">
        <v>186</v>
      </c>
      <c r="C122" s="2" t="n">
        <v>2019</v>
      </c>
      <c r="D122" s="2" t="n">
        <v>2021</v>
      </c>
      <c r="E122" s="2" t="n">
        <v>8</v>
      </c>
      <c r="F122" s="2" t="n">
        <v>5</v>
      </c>
      <c r="G122" s="2" t="n">
        <v>3</v>
      </c>
      <c r="H122" s="2" t="n">
        <v>107</v>
      </c>
      <c r="I122" s="2" t="n">
        <v>45</v>
      </c>
      <c r="J122" s="2" t="n">
        <v>53.5</v>
      </c>
      <c r="K122" s="2" t="n">
        <v>420</v>
      </c>
      <c r="L122" s="2" t="n">
        <v>0</v>
      </c>
      <c r="M122" s="2" t="n">
        <v>481</v>
      </c>
      <c r="N122" s="2" t="n">
        <v>6</v>
      </c>
      <c r="O122" s="2" t="s">
        <v>682</v>
      </c>
      <c r="P122" s="2" t="n">
        <v>80.16</v>
      </c>
      <c r="Q122" s="2" t="n">
        <v>3</v>
      </c>
      <c r="R122" s="2" t="n">
        <v>0</v>
      </c>
    </row>
    <row r="123" customFormat="false" ht="15.75" hidden="false" customHeight="false" outlineLevel="0" collapsed="false">
      <c r="A123" s="2" t="n">
        <v>218</v>
      </c>
      <c r="B123" s="2" t="s">
        <v>166</v>
      </c>
      <c r="C123" s="2" t="n">
        <v>2017</v>
      </c>
      <c r="D123" s="2" t="n">
        <v>2021</v>
      </c>
      <c r="E123" s="2" t="n">
        <v>15</v>
      </c>
      <c r="F123" s="2" t="n">
        <v>8</v>
      </c>
      <c r="G123" s="2" t="n">
        <v>3</v>
      </c>
      <c r="H123" s="2" t="n">
        <v>107</v>
      </c>
      <c r="I123" s="2" t="n">
        <v>30</v>
      </c>
      <c r="J123" s="2" t="n">
        <v>21.4</v>
      </c>
      <c r="K123" s="2" t="n">
        <v>723</v>
      </c>
      <c r="L123" s="2" t="n">
        <v>2</v>
      </c>
      <c r="M123" s="2" t="n">
        <v>818</v>
      </c>
      <c r="N123" s="2" t="n">
        <v>22</v>
      </c>
      <c r="O123" s="2" t="s">
        <v>683</v>
      </c>
      <c r="P123" s="2" t="n">
        <v>37.18</v>
      </c>
      <c r="Q123" s="2" t="n">
        <v>4</v>
      </c>
      <c r="R123" s="2" t="n">
        <v>0</v>
      </c>
    </row>
    <row r="124" customFormat="false" ht="15.75" hidden="false" customHeight="false" outlineLevel="0" collapsed="false">
      <c r="A124" s="2" t="n">
        <v>16</v>
      </c>
      <c r="B124" s="2" t="s">
        <v>124</v>
      </c>
      <c r="C124" s="2" t="n">
        <v>1975</v>
      </c>
      <c r="D124" s="2" t="n">
        <v>1981</v>
      </c>
      <c r="E124" s="2" t="n">
        <v>19</v>
      </c>
      <c r="F124" s="2" t="n">
        <v>16</v>
      </c>
      <c r="G124" s="2" t="n">
        <v>6</v>
      </c>
      <c r="H124" s="2" t="n">
        <v>114</v>
      </c>
      <c r="I124" s="2" t="n">
        <v>20</v>
      </c>
      <c r="J124" s="2" t="n">
        <v>11.4</v>
      </c>
      <c r="K124" s="2" t="n">
        <v>1033</v>
      </c>
      <c r="L124" s="2" t="n">
        <v>12</v>
      </c>
      <c r="M124" s="2" t="n">
        <v>708</v>
      </c>
      <c r="N124" s="2" t="n">
        <v>15</v>
      </c>
      <c r="O124" s="2" t="s">
        <v>550</v>
      </c>
      <c r="P124" s="2" t="n">
        <v>47.2</v>
      </c>
      <c r="Q124" s="2" t="n">
        <v>2</v>
      </c>
      <c r="R124" s="2" t="n">
        <v>0</v>
      </c>
    </row>
    <row r="125" customFormat="false" ht="15.75" hidden="false" customHeight="false" outlineLevel="0" collapsed="false">
      <c r="A125" s="2" t="n">
        <v>3</v>
      </c>
      <c r="B125" s="2" t="s">
        <v>49</v>
      </c>
      <c r="C125" s="2" t="n">
        <v>1974</v>
      </c>
      <c r="D125" s="2" t="n">
        <v>1975</v>
      </c>
      <c r="E125" s="2" t="n">
        <v>5</v>
      </c>
      <c r="F125" s="2" t="n">
        <v>4</v>
      </c>
      <c r="G125" s="2" t="n">
        <v>1</v>
      </c>
      <c r="H125" s="2" t="n">
        <v>114</v>
      </c>
      <c r="I125" s="2" t="s">
        <v>540</v>
      </c>
      <c r="J125" s="2" t="n">
        <v>38</v>
      </c>
      <c r="K125" s="2" t="s">
        <v>639</v>
      </c>
      <c r="L125" s="2" t="s">
        <v>639</v>
      </c>
      <c r="M125" s="2" t="s">
        <v>639</v>
      </c>
      <c r="N125" s="4" t="n">
        <v>0</v>
      </c>
      <c r="O125" s="2" t="s">
        <v>639</v>
      </c>
      <c r="P125" s="2" t="s">
        <v>639</v>
      </c>
      <c r="Q125" s="2" t="n">
        <v>3</v>
      </c>
      <c r="R125" s="2" t="n">
        <v>1</v>
      </c>
    </row>
    <row r="126" customFormat="false" ht="15.75" hidden="false" customHeight="false" outlineLevel="0" collapsed="false">
      <c r="A126" s="2" t="n">
        <v>114</v>
      </c>
      <c r="B126" s="2" t="s">
        <v>372</v>
      </c>
      <c r="C126" s="2" t="n">
        <v>1998</v>
      </c>
      <c r="D126" s="2" t="n">
        <v>1998</v>
      </c>
      <c r="E126" s="2" t="n">
        <v>2</v>
      </c>
      <c r="F126" s="2" t="n">
        <v>2</v>
      </c>
      <c r="G126" s="2" t="n">
        <v>0</v>
      </c>
      <c r="H126" s="2" t="n">
        <v>115</v>
      </c>
      <c r="I126" s="2" t="n">
        <v>89</v>
      </c>
      <c r="J126" s="2" t="n">
        <v>57.5</v>
      </c>
      <c r="K126" s="2" t="s">
        <v>639</v>
      </c>
      <c r="L126" s="2" t="s">
        <v>639</v>
      </c>
      <c r="M126" s="2" t="s">
        <v>639</v>
      </c>
      <c r="N126" s="4" t="n">
        <v>0</v>
      </c>
      <c r="O126" s="2" t="s">
        <v>639</v>
      </c>
      <c r="P126" s="2" t="s">
        <v>639</v>
      </c>
      <c r="Q126" s="2" t="n">
        <v>0</v>
      </c>
      <c r="R126" s="2" t="n">
        <v>0</v>
      </c>
    </row>
    <row r="127" customFormat="false" ht="15.75" hidden="false" customHeight="false" outlineLevel="0" collapsed="false">
      <c r="A127" s="2" t="n">
        <v>62</v>
      </c>
      <c r="B127" s="2" t="s">
        <v>182</v>
      </c>
      <c r="C127" s="2" t="n">
        <v>1987</v>
      </c>
      <c r="D127" s="2" t="n">
        <v>1990</v>
      </c>
      <c r="E127" s="2" t="n">
        <v>32</v>
      </c>
      <c r="F127" s="2" t="n">
        <v>17</v>
      </c>
      <c r="G127" s="2" t="n">
        <v>7</v>
      </c>
      <c r="H127" s="2" t="n">
        <v>116</v>
      </c>
      <c r="I127" s="2" t="s">
        <v>684</v>
      </c>
      <c r="J127" s="2" t="n">
        <v>11.6</v>
      </c>
      <c r="K127" s="2" t="n">
        <v>1769</v>
      </c>
      <c r="L127" s="2" t="n">
        <v>19</v>
      </c>
      <c r="M127" s="2" t="n">
        <v>1216</v>
      </c>
      <c r="N127" s="2" t="n">
        <v>31</v>
      </c>
      <c r="O127" s="2" t="n">
        <v>44337</v>
      </c>
      <c r="P127" s="2" t="n">
        <v>39.22</v>
      </c>
      <c r="Q127" s="2" t="n">
        <v>5</v>
      </c>
      <c r="R127" s="2" t="n">
        <v>0</v>
      </c>
    </row>
    <row r="128" customFormat="false" ht="15.75" hidden="false" customHeight="false" outlineLevel="0" collapsed="false">
      <c r="A128" s="2" t="n">
        <v>217</v>
      </c>
      <c r="B128" s="2" t="s">
        <v>116</v>
      </c>
      <c r="C128" s="2" t="n">
        <v>2017</v>
      </c>
      <c r="D128" s="2" t="n">
        <v>2021</v>
      </c>
      <c r="E128" s="2" t="n">
        <v>65</v>
      </c>
      <c r="F128" s="2" t="n">
        <v>21</v>
      </c>
      <c r="G128" s="2" t="n">
        <v>12</v>
      </c>
      <c r="H128" s="2" t="n">
        <v>118</v>
      </c>
      <c r="I128" s="2" t="n">
        <v>19</v>
      </c>
      <c r="J128" s="2" t="n">
        <v>13.11</v>
      </c>
      <c r="K128" s="2" t="n">
        <v>3480</v>
      </c>
      <c r="L128" s="2" t="n">
        <v>13</v>
      </c>
      <c r="M128" s="2" t="n">
        <v>3033</v>
      </c>
      <c r="N128" s="2" t="n">
        <v>107</v>
      </c>
      <c r="O128" s="2" t="n">
        <v>44372</v>
      </c>
      <c r="P128" s="2" t="n">
        <v>28.34</v>
      </c>
      <c r="Q128" s="2" t="n">
        <v>9</v>
      </c>
      <c r="R128" s="2" t="n">
        <v>0</v>
      </c>
    </row>
    <row r="129" customFormat="false" ht="15.75" hidden="false" customHeight="false" outlineLevel="0" collapsed="false">
      <c r="A129" s="2" t="n">
        <v>86</v>
      </c>
      <c r="B129" s="2" t="s">
        <v>152</v>
      </c>
      <c r="C129" s="2" t="n">
        <v>1992</v>
      </c>
      <c r="D129" s="2" t="n">
        <v>1994</v>
      </c>
      <c r="E129" s="2" t="n">
        <v>19</v>
      </c>
      <c r="F129" s="2" t="n">
        <v>12</v>
      </c>
      <c r="G129" s="2" t="n">
        <v>2</v>
      </c>
      <c r="H129" s="2" t="n">
        <v>118</v>
      </c>
      <c r="I129" s="2" t="s">
        <v>685</v>
      </c>
      <c r="J129" s="2" t="n">
        <v>11.8</v>
      </c>
      <c r="K129" s="2" t="s">
        <v>639</v>
      </c>
      <c r="L129" s="2" t="s">
        <v>639</v>
      </c>
      <c r="M129" s="2" t="s">
        <v>639</v>
      </c>
      <c r="N129" s="4" t="n">
        <v>0</v>
      </c>
      <c r="O129" s="2" t="s">
        <v>639</v>
      </c>
      <c r="P129" s="2" t="s">
        <v>639</v>
      </c>
      <c r="Q129" s="2" t="n">
        <v>12</v>
      </c>
      <c r="R129" s="2" t="n">
        <v>7</v>
      </c>
    </row>
    <row r="130" customFormat="false" ht="15.75" hidden="false" customHeight="false" outlineLevel="0" collapsed="false">
      <c r="A130" s="2" t="n">
        <v>147</v>
      </c>
      <c r="B130" s="2" t="s">
        <v>154</v>
      </c>
      <c r="C130" s="2" t="n">
        <v>2002</v>
      </c>
      <c r="D130" s="2" t="n">
        <v>2009</v>
      </c>
      <c r="E130" s="2" t="n">
        <v>30</v>
      </c>
      <c r="F130" s="2" t="n">
        <v>16</v>
      </c>
      <c r="G130" s="2" t="n">
        <v>6</v>
      </c>
      <c r="H130" s="2" t="n">
        <v>120</v>
      </c>
      <c r="I130" s="2" t="s">
        <v>484</v>
      </c>
      <c r="J130" s="2" t="n">
        <v>12</v>
      </c>
      <c r="K130" s="2" t="n">
        <v>1447</v>
      </c>
      <c r="L130" s="2" t="n">
        <v>12</v>
      </c>
      <c r="M130" s="2" t="n">
        <v>1344</v>
      </c>
      <c r="N130" s="2" t="n">
        <v>34</v>
      </c>
      <c r="O130" s="2" t="s">
        <v>517</v>
      </c>
      <c r="P130" s="2" t="n">
        <v>39.52</v>
      </c>
      <c r="Q130" s="2" t="n">
        <v>11</v>
      </c>
      <c r="R130" s="2" t="n">
        <v>0</v>
      </c>
    </row>
    <row r="131" customFormat="false" ht="15.75" hidden="false" customHeight="false" outlineLevel="0" collapsed="false">
      <c r="A131" s="2" t="n">
        <v>39</v>
      </c>
      <c r="B131" s="2" t="s">
        <v>130</v>
      </c>
      <c r="C131" s="2" t="n">
        <v>1982</v>
      </c>
      <c r="D131" s="2" t="n">
        <v>1989</v>
      </c>
      <c r="E131" s="2" t="n">
        <v>13</v>
      </c>
      <c r="F131" s="2" t="n">
        <v>13</v>
      </c>
      <c r="G131" s="2" t="n">
        <v>0</v>
      </c>
      <c r="H131" s="2" t="n">
        <v>122</v>
      </c>
      <c r="I131" s="2" t="n">
        <v>51</v>
      </c>
      <c r="J131" s="2" t="n">
        <v>9.38</v>
      </c>
      <c r="K131" s="2" t="s">
        <v>639</v>
      </c>
      <c r="L131" s="2" t="s">
        <v>639</v>
      </c>
      <c r="M131" s="2" t="s">
        <v>639</v>
      </c>
      <c r="N131" s="4" t="n">
        <v>0</v>
      </c>
      <c r="O131" s="2" t="s">
        <v>639</v>
      </c>
      <c r="P131" s="2" t="s">
        <v>639</v>
      </c>
      <c r="Q131" s="2" t="n">
        <v>4</v>
      </c>
      <c r="R131" s="2" t="n">
        <v>0</v>
      </c>
    </row>
    <row r="132" customFormat="false" ht="15.75" hidden="false" customHeight="false" outlineLevel="0" collapsed="false">
      <c r="A132" s="2" t="n">
        <v>236</v>
      </c>
      <c r="B132" s="2" t="s">
        <v>191</v>
      </c>
      <c r="C132" s="2" t="n">
        <v>2021</v>
      </c>
      <c r="D132" s="2" t="n">
        <v>2021</v>
      </c>
      <c r="E132" s="2" t="n">
        <v>3</v>
      </c>
      <c r="F132" s="2" t="n">
        <v>3</v>
      </c>
      <c r="G132" s="2" t="n">
        <v>1</v>
      </c>
      <c r="H132" s="2" t="n">
        <v>124</v>
      </c>
      <c r="I132" s="2" t="n">
        <v>53</v>
      </c>
      <c r="J132" s="2" t="n">
        <v>62</v>
      </c>
      <c r="K132" s="2" t="s">
        <v>639</v>
      </c>
      <c r="L132" s="2" t="s">
        <v>639</v>
      </c>
      <c r="M132" s="2" t="s">
        <v>639</v>
      </c>
      <c r="N132" s="4" t="n">
        <v>0</v>
      </c>
      <c r="O132" s="2" t="s">
        <v>639</v>
      </c>
      <c r="P132" s="2" t="s">
        <v>639</v>
      </c>
      <c r="Q132" s="2" t="n">
        <v>0</v>
      </c>
      <c r="R132" s="2" t="n">
        <v>0</v>
      </c>
    </row>
    <row r="133" customFormat="false" ht="15.75" hidden="false" customHeight="false" outlineLevel="0" collapsed="false">
      <c r="A133" s="2" t="n">
        <v>144</v>
      </c>
      <c r="B133" s="2" t="s">
        <v>155</v>
      </c>
      <c r="C133" s="2" t="n">
        <v>2002</v>
      </c>
      <c r="D133" s="2" t="n">
        <v>2007</v>
      </c>
      <c r="E133" s="2" t="n">
        <v>37</v>
      </c>
      <c r="F133" s="2" t="n">
        <v>14</v>
      </c>
      <c r="G133" s="2" t="n">
        <v>5</v>
      </c>
      <c r="H133" s="2" t="n">
        <v>126</v>
      </c>
      <c r="I133" s="2" t="s">
        <v>501</v>
      </c>
      <c r="J133" s="2" t="n">
        <v>14</v>
      </c>
      <c r="K133" s="2" t="n">
        <v>1907</v>
      </c>
      <c r="L133" s="2" t="n">
        <v>19</v>
      </c>
      <c r="M133" s="2" t="n">
        <v>1612</v>
      </c>
      <c r="N133" s="2" t="n">
        <v>37</v>
      </c>
      <c r="O133" s="2" t="n">
        <v>44374</v>
      </c>
      <c r="P133" s="2" t="n">
        <v>43.56</v>
      </c>
      <c r="Q133" s="2" t="n">
        <v>10</v>
      </c>
      <c r="R133" s="2" t="n">
        <v>0</v>
      </c>
    </row>
    <row r="134" customFormat="false" ht="15.75" hidden="false" customHeight="false" outlineLevel="0" collapsed="false">
      <c r="A134" s="2" t="n">
        <v>233</v>
      </c>
      <c r="B134" s="2" t="s">
        <v>169</v>
      </c>
      <c r="C134" s="2" t="n">
        <v>2021</v>
      </c>
      <c r="D134" s="2" t="n">
        <v>2021</v>
      </c>
      <c r="E134" s="2" t="n">
        <v>5</v>
      </c>
      <c r="F134" s="2" t="n">
        <v>4</v>
      </c>
      <c r="G134" s="2" t="n">
        <v>2</v>
      </c>
      <c r="H134" s="2" t="n">
        <v>130</v>
      </c>
      <c r="I134" s="2" t="s">
        <v>686</v>
      </c>
      <c r="J134" s="2" t="n">
        <v>65</v>
      </c>
      <c r="K134" s="2" t="n">
        <v>228</v>
      </c>
      <c r="L134" s="2" t="n">
        <v>1</v>
      </c>
      <c r="M134" s="2" t="n">
        <v>223</v>
      </c>
      <c r="N134" s="2" t="n">
        <v>2</v>
      </c>
      <c r="O134" s="2" t="n">
        <v>44222</v>
      </c>
      <c r="P134" s="2" t="n">
        <v>111.5</v>
      </c>
      <c r="Q134" s="2" t="n">
        <v>1</v>
      </c>
      <c r="R134" s="2" t="n">
        <v>0</v>
      </c>
    </row>
    <row r="135" customFormat="false" ht="15.75" hidden="false" customHeight="false" outlineLevel="0" collapsed="false">
      <c r="A135" s="2" t="n">
        <v>115</v>
      </c>
      <c r="B135" s="2" t="s">
        <v>148</v>
      </c>
      <c r="C135" s="2" t="n">
        <v>1998</v>
      </c>
      <c r="D135" s="2" t="n">
        <v>1999</v>
      </c>
      <c r="E135" s="2" t="n">
        <v>17</v>
      </c>
      <c r="F135" s="2" t="n">
        <v>11</v>
      </c>
      <c r="G135" s="2" t="n">
        <v>2</v>
      </c>
      <c r="H135" s="2" t="n">
        <v>131</v>
      </c>
      <c r="I135" s="2" t="n">
        <v>63</v>
      </c>
      <c r="J135" s="2" t="n">
        <v>14.55</v>
      </c>
      <c r="K135" s="2" t="s">
        <v>639</v>
      </c>
      <c r="L135" s="2" t="s">
        <v>639</v>
      </c>
      <c r="M135" s="2" t="s">
        <v>639</v>
      </c>
      <c r="N135" s="4" t="n">
        <v>0</v>
      </c>
      <c r="O135" s="2" t="s">
        <v>639</v>
      </c>
      <c r="P135" s="2" t="s">
        <v>639</v>
      </c>
      <c r="Q135" s="2" t="n">
        <v>14</v>
      </c>
      <c r="R135" s="2" t="n">
        <v>7</v>
      </c>
    </row>
    <row r="136" customFormat="false" ht="15.75" hidden="false" customHeight="false" outlineLevel="0" collapsed="false">
      <c r="A136" s="2" t="n">
        <v>87</v>
      </c>
      <c r="B136" s="2" t="s">
        <v>104</v>
      </c>
      <c r="C136" s="2" t="n">
        <v>1993</v>
      </c>
      <c r="D136" s="2" t="n">
        <v>1997</v>
      </c>
      <c r="E136" s="2" t="n">
        <v>35</v>
      </c>
      <c r="F136" s="2" t="n">
        <v>18</v>
      </c>
      <c r="G136" s="2" t="n">
        <v>5</v>
      </c>
      <c r="H136" s="2" t="n">
        <v>132</v>
      </c>
      <c r="I136" s="2" t="n">
        <v>32</v>
      </c>
      <c r="J136" s="2" t="n">
        <v>10.15</v>
      </c>
      <c r="K136" s="2" t="n">
        <v>1634</v>
      </c>
      <c r="L136" s="2" t="n">
        <v>12</v>
      </c>
      <c r="M136" s="2" t="n">
        <v>1216</v>
      </c>
      <c r="N136" s="2" t="n">
        <v>29</v>
      </c>
      <c r="O136" s="2" t="n">
        <v>44284</v>
      </c>
      <c r="P136" s="2" t="n">
        <v>41.93</v>
      </c>
      <c r="Q136" s="2" t="n">
        <v>10</v>
      </c>
      <c r="R136" s="2" t="n">
        <v>0</v>
      </c>
    </row>
    <row r="137" customFormat="false" ht="15.75" hidden="false" customHeight="false" outlineLevel="0" collapsed="false">
      <c r="A137" s="2" t="n">
        <v>125</v>
      </c>
      <c r="B137" s="2" t="s">
        <v>187</v>
      </c>
      <c r="C137" s="2" t="n">
        <v>1999</v>
      </c>
      <c r="D137" s="2" t="n">
        <v>2002</v>
      </c>
      <c r="E137" s="2" t="n">
        <v>10</v>
      </c>
      <c r="F137" s="2" t="n">
        <v>9</v>
      </c>
      <c r="G137" s="2" t="n">
        <v>4</v>
      </c>
      <c r="H137" s="2" t="n">
        <v>136</v>
      </c>
      <c r="I137" s="2" t="s">
        <v>687</v>
      </c>
      <c r="J137" s="2" t="n">
        <v>27.2</v>
      </c>
      <c r="K137" s="2" t="n">
        <v>372</v>
      </c>
      <c r="L137" s="2" t="n">
        <v>3</v>
      </c>
      <c r="M137" s="2" t="n">
        <v>307</v>
      </c>
      <c r="N137" s="2" t="n">
        <v>16</v>
      </c>
      <c r="O137" s="2" t="s">
        <v>650</v>
      </c>
      <c r="P137" s="2" t="n">
        <v>19.18</v>
      </c>
      <c r="Q137" s="2" t="n">
        <v>4</v>
      </c>
      <c r="R137" s="2" t="n">
        <v>0</v>
      </c>
    </row>
    <row r="138" customFormat="false" ht="15.75" hidden="false" customHeight="false" outlineLevel="0" collapsed="false">
      <c r="A138" s="2" t="n">
        <v>137</v>
      </c>
      <c r="B138" s="4" t="s">
        <v>92</v>
      </c>
      <c r="C138" s="2" t="n">
        <v>2001</v>
      </c>
      <c r="D138" s="2" t="n">
        <v>2011</v>
      </c>
      <c r="E138" s="2" t="n">
        <v>117</v>
      </c>
      <c r="F138" s="2" t="n">
        <v>45</v>
      </c>
      <c r="G138" s="2" t="n">
        <v>21</v>
      </c>
      <c r="H138" s="2" t="n">
        <v>140</v>
      </c>
      <c r="I138" s="2" t="n">
        <v>24</v>
      </c>
      <c r="J138" s="2" t="n">
        <v>5.83</v>
      </c>
      <c r="K138" s="2" t="n">
        <v>5637</v>
      </c>
      <c r="L138" s="2" t="n">
        <v>53</v>
      </c>
      <c r="M138" s="2" t="n">
        <v>4899</v>
      </c>
      <c r="N138" s="2" t="n">
        <v>155</v>
      </c>
      <c r="O138" s="2" t="n">
        <v>44370</v>
      </c>
      <c r="P138" s="2" t="n">
        <v>31.6</v>
      </c>
      <c r="Q138" s="2" t="n">
        <v>17</v>
      </c>
      <c r="R138" s="2" t="n">
        <v>0</v>
      </c>
    </row>
    <row r="139" customFormat="false" ht="15.75" hidden="false" customHeight="false" outlineLevel="0" collapsed="false">
      <c r="A139" s="2" t="n">
        <v>121</v>
      </c>
      <c r="B139" s="2" t="s">
        <v>253</v>
      </c>
      <c r="C139" s="2" t="n">
        <v>1999</v>
      </c>
      <c r="D139" s="2" t="n">
        <v>2001</v>
      </c>
      <c r="E139" s="2" t="n">
        <v>12</v>
      </c>
      <c r="F139" s="2" t="n">
        <v>11</v>
      </c>
      <c r="G139" s="2" t="n">
        <v>0</v>
      </c>
      <c r="H139" s="2" t="n">
        <v>149</v>
      </c>
      <c r="I139" s="2" t="n">
        <v>57</v>
      </c>
      <c r="J139" s="2" t="n">
        <v>13.54</v>
      </c>
      <c r="K139" s="2" t="s">
        <v>639</v>
      </c>
      <c r="L139" s="2" t="s">
        <v>639</v>
      </c>
      <c r="M139" s="2" t="s">
        <v>639</v>
      </c>
      <c r="N139" s="4" t="n">
        <v>0</v>
      </c>
      <c r="O139" s="2" t="s">
        <v>639</v>
      </c>
      <c r="P139" s="2" t="s">
        <v>639</v>
      </c>
      <c r="Q139" s="2" t="n">
        <v>3</v>
      </c>
      <c r="R139" s="2" t="n">
        <v>0</v>
      </c>
    </row>
    <row r="140" customFormat="false" ht="15.75" hidden="false" customHeight="false" outlineLevel="0" collapsed="false">
      <c r="A140" s="2" t="n">
        <v>154</v>
      </c>
      <c r="B140" s="2" t="s">
        <v>206</v>
      </c>
      <c r="C140" s="2" t="n">
        <v>2004</v>
      </c>
      <c r="D140" s="2" t="n">
        <v>2004</v>
      </c>
      <c r="E140" s="2" t="n">
        <v>11</v>
      </c>
      <c r="F140" s="2" t="n">
        <v>10</v>
      </c>
      <c r="G140" s="2" t="n">
        <v>2</v>
      </c>
      <c r="H140" s="2" t="n">
        <v>151</v>
      </c>
      <c r="I140" s="2" t="n">
        <v>54</v>
      </c>
      <c r="J140" s="2" t="n">
        <v>18.87</v>
      </c>
      <c r="K140" s="2" t="n">
        <v>72</v>
      </c>
      <c r="L140" s="2" t="n">
        <v>0</v>
      </c>
      <c r="M140" s="2" t="n">
        <v>74</v>
      </c>
      <c r="N140" s="2" t="n">
        <v>1</v>
      </c>
      <c r="O140" s="2" t="s">
        <v>688</v>
      </c>
      <c r="P140" s="2" t="n">
        <v>74</v>
      </c>
      <c r="Q140" s="2" t="n">
        <v>5</v>
      </c>
      <c r="R140" s="2" t="n">
        <v>0</v>
      </c>
    </row>
    <row r="141" customFormat="false" ht="15.75" hidden="false" customHeight="false" outlineLevel="0" collapsed="false">
      <c r="A141" s="2" t="n">
        <v>24</v>
      </c>
      <c r="B141" s="2" t="s">
        <v>70</v>
      </c>
      <c r="C141" s="2" t="n">
        <v>1978</v>
      </c>
      <c r="D141" s="2" t="n">
        <v>1981</v>
      </c>
      <c r="E141" s="2" t="n">
        <v>7</v>
      </c>
      <c r="F141" s="2" t="n">
        <v>7</v>
      </c>
      <c r="G141" s="2" t="n">
        <v>0</v>
      </c>
      <c r="H141" s="2" t="n">
        <v>153</v>
      </c>
      <c r="I141" s="2" t="n">
        <v>46</v>
      </c>
      <c r="J141" s="2" t="n">
        <v>21.85</v>
      </c>
      <c r="K141" s="2" t="s">
        <v>639</v>
      </c>
      <c r="L141" s="2" t="s">
        <v>639</v>
      </c>
      <c r="M141" s="2" t="s">
        <v>639</v>
      </c>
      <c r="N141" s="4" t="n">
        <v>0</v>
      </c>
      <c r="O141" s="2" t="s">
        <v>639</v>
      </c>
      <c r="P141" s="2" t="s">
        <v>639</v>
      </c>
      <c r="Q141" s="2" t="n">
        <v>3</v>
      </c>
      <c r="R141" s="2" t="n">
        <v>0</v>
      </c>
    </row>
    <row r="142" customFormat="false" ht="15.75" hidden="false" customHeight="false" outlineLevel="0" collapsed="false">
      <c r="A142" s="2" t="n">
        <v>90</v>
      </c>
      <c r="B142" s="2" t="s">
        <v>230</v>
      </c>
      <c r="C142" s="2" t="n">
        <v>1994</v>
      </c>
      <c r="D142" s="2" t="n">
        <v>1994</v>
      </c>
      <c r="E142" s="2" t="n">
        <v>13</v>
      </c>
      <c r="F142" s="2" t="n">
        <v>10</v>
      </c>
      <c r="G142" s="2" t="n">
        <v>3</v>
      </c>
      <c r="H142" s="2" t="n">
        <v>158</v>
      </c>
      <c r="I142" s="2" t="n">
        <v>51</v>
      </c>
      <c r="J142" s="2" t="n">
        <v>22.57</v>
      </c>
      <c r="K142" s="2" t="s">
        <v>639</v>
      </c>
      <c r="L142" s="2" t="s">
        <v>639</v>
      </c>
      <c r="M142" s="2" t="s">
        <v>639</v>
      </c>
      <c r="N142" s="4" t="n">
        <v>0</v>
      </c>
      <c r="O142" s="2" t="s">
        <v>639</v>
      </c>
      <c r="P142" s="2" t="s">
        <v>639</v>
      </c>
      <c r="Q142" s="2" t="n">
        <v>4</v>
      </c>
      <c r="R142" s="2" t="n">
        <v>0</v>
      </c>
    </row>
    <row r="143" customFormat="false" ht="15.75" hidden="false" customHeight="false" outlineLevel="0" collapsed="false">
      <c r="A143" s="2" t="n">
        <v>124</v>
      </c>
      <c r="B143" s="2" t="s">
        <v>200</v>
      </c>
      <c r="C143" s="2" t="n">
        <v>1999</v>
      </c>
      <c r="D143" s="2" t="n">
        <v>2001</v>
      </c>
      <c r="E143" s="2" t="n">
        <v>10</v>
      </c>
      <c r="F143" s="2" t="n">
        <v>8</v>
      </c>
      <c r="G143" s="2" t="n">
        <v>1</v>
      </c>
      <c r="H143" s="2" t="n">
        <v>158</v>
      </c>
      <c r="I143" s="2" t="n">
        <v>39</v>
      </c>
      <c r="J143" s="2" t="n">
        <v>22.57</v>
      </c>
      <c r="K143" s="2" t="s">
        <v>639</v>
      </c>
      <c r="L143" s="2" t="s">
        <v>639</v>
      </c>
      <c r="M143" s="2" t="s">
        <v>639</v>
      </c>
      <c r="N143" s="4" t="n">
        <v>0</v>
      </c>
      <c r="O143" s="2" t="s">
        <v>639</v>
      </c>
      <c r="P143" s="2" t="s">
        <v>639</v>
      </c>
      <c r="Q143" s="2" t="n">
        <v>6</v>
      </c>
      <c r="R143" s="2" t="n">
        <v>0</v>
      </c>
    </row>
    <row r="144" customFormat="false" ht="15.75" hidden="false" customHeight="false" outlineLevel="0" collapsed="false">
      <c r="A144" s="2" t="n">
        <v>195</v>
      </c>
      <c r="B144" s="2" t="s">
        <v>71</v>
      </c>
      <c r="C144" s="2" t="n">
        <v>2013</v>
      </c>
      <c r="D144" s="2" t="n">
        <v>2020</v>
      </c>
      <c r="E144" s="2" t="n">
        <v>79</v>
      </c>
      <c r="F144" s="2" t="n">
        <v>38</v>
      </c>
      <c r="G144" s="2" t="n">
        <v>17</v>
      </c>
      <c r="H144" s="2" t="n">
        <v>161</v>
      </c>
      <c r="I144" s="2" t="n">
        <v>25</v>
      </c>
      <c r="J144" s="2" t="n">
        <v>7.66</v>
      </c>
      <c r="K144" s="2" t="n">
        <v>4044</v>
      </c>
      <c r="L144" s="2" t="n">
        <v>39</v>
      </c>
      <c r="M144" s="2" t="n">
        <v>3793</v>
      </c>
      <c r="N144" s="2" t="n">
        <v>148</v>
      </c>
      <c r="O144" s="2" t="s">
        <v>689</v>
      </c>
      <c r="P144" s="2" t="n">
        <v>25.62</v>
      </c>
      <c r="Q144" s="2" t="n">
        <v>28</v>
      </c>
      <c r="R144" s="2" t="n">
        <v>0</v>
      </c>
    </row>
    <row r="145" customFormat="false" ht="15.75" hidden="false" customHeight="false" outlineLevel="0" collapsed="false">
      <c r="A145" s="2" t="n">
        <v>155</v>
      </c>
      <c r="B145" s="2" t="s">
        <v>232</v>
      </c>
      <c r="C145" s="2" t="n">
        <v>2004</v>
      </c>
      <c r="D145" s="2" t="n">
        <v>2007</v>
      </c>
      <c r="E145" s="2" t="n">
        <v>31</v>
      </c>
      <c r="F145" s="2" t="n">
        <v>19</v>
      </c>
      <c r="G145" s="2" t="n">
        <v>5</v>
      </c>
      <c r="H145" s="2" t="n">
        <v>163</v>
      </c>
      <c r="I145" s="2" t="n">
        <v>54</v>
      </c>
      <c r="J145" s="2" t="n">
        <v>11.64</v>
      </c>
      <c r="K145" s="2" t="n">
        <v>1536</v>
      </c>
      <c r="L145" s="2" t="n">
        <v>6</v>
      </c>
      <c r="M145" s="2" t="n">
        <v>1191</v>
      </c>
      <c r="N145" s="2" t="n">
        <v>34</v>
      </c>
      <c r="O145" s="2" t="n">
        <v>44279</v>
      </c>
      <c r="P145" s="2" t="n">
        <v>35.02</v>
      </c>
      <c r="Q145" s="2" t="n">
        <v>3</v>
      </c>
      <c r="R145" s="2" t="n">
        <v>0</v>
      </c>
    </row>
    <row r="146" customFormat="false" ht="15.75" hidden="false" customHeight="false" outlineLevel="0" collapsed="false">
      <c r="A146" s="2" t="n">
        <v>41</v>
      </c>
      <c r="B146" s="2" t="s">
        <v>210</v>
      </c>
      <c r="C146" s="2" t="n">
        <v>1982</v>
      </c>
      <c r="D146" s="2" t="n">
        <v>1984</v>
      </c>
      <c r="E146" s="2" t="n">
        <v>10</v>
      </c>
      <c r="F146" s="2" t="n">
        <v>10</v>
      </c>
      <c r="G146" s="2" t="n">
        <v>1</v>
      </c>
      <c r="H146" s="2" t="n">
        <v>165</v>
      </c>
      <c r="I146" s="2" t="n">
        <v>42</v>
      </c>
      <c r="J146" s="2" t="n">
        <v>18.33</v>
      </c>
      <c r="K146" s="2" t="s">
        <v>639</v>
      </c>
      <c r="L146" s="2" t="s">
        <v>639</v>
      </c>
      <c r="M146" s="2" t="s">
        <v>639</v>
      </c>
      <c r="N146" s="4" t="n">
        <v>0</v>
      </c>
      <c r="O146" s="2" t="s">
        <v>639</v>
      </c>
      <c r="P146" s="2" t="s">
        <v>639</v>
      </c>
      <c r="Q146" s="2" t="n">
        <v>4</v>
      </c>
      <c r="R146" s="2" t="n">
        <v>0</v>
      </c>
    </row>
    <row r="147" customFormat="false" ht="15.75" hidden="false" customHeight="false" outlineLevel="0" collapsed="false">
      <c r="A147" s="2" t="n">
        <v>28</v>
      </c>
      <c r="B147" s="2" t="s">
        <v>228</v>
      </c>
      <c r="C147" s="2" t="n">
        <v>1979</v>
      </c>
      <c r="D147" s="2" t="n">
        <v>1984</v>
      </c>
      <c r="E147" s="2" t="n">
        <v>10</v>
      </c>
      <c r="F147" s="2" t="n">
        <v>10</v>
      </c>
      <c r="G147" s="2" t="n">
        <v>2</v>
      </c>
      <c r="H147" s="2" t="n">
        <v>176</v>
      </c>
      <c r="I147" s="2" t="n">
        <v>56</v>
      </c>
      <c r="J147" s="2" t="n">
        <v>22</v>
      </c>
      <c r="K147" s="2" t="s">
        <v>639</v>
      </c>
      <c r="L147" s="2" t="s">
        <v>639</v>
      </c>
      <c r="M147" s="2" t="s">
        <v>639</v>
      </c>
      <c r="N147" s="4" t="n">
        <v>0</v>
      </c>
      <c r="O147" s="2" t="s">
        <v>639</v>
      </c>
      <c r="P147" s="2" t="s">
        <v>639</v>
      </c>
      <c r="Q147" s="2" t="n">
        <v>4</v>
      </c>
      <c r="R147" s="2" t="n">
        <v>4</v>
      </c>
    </row>
    <row r="148" customFormat="false" ht="15.75" hidden="false" customHeight="false" outlineLevel="0" collapsed="false">
      <c r="A148" s="2" t="n">
        <v>141</v>
      </c>
      <c r="B148" s="2" t="s">
        <v>174</v>
      </c>
      <c r="C148" s="2" t="n">
        <v>2002</v>
      </c>
      <c r="D148" s="2" t="n">
        <v>2004</v>
      </c>
      <c r="E148" s="2" t="n">
        <v>15</v>
      </c>
      <c r="F148" s="2" t="n">
        <v>15</v>
      </c>
      <c r="G148" s="2" t="n">
        <v>2</v>
      </c>
      <c r="H148" s="2" t="n">
        <v>180</v>
      </c>
      <c r="I148" s="2" t="s">
        <v>690</v>
      </c>
      <c r="J148" s="2" t="n">
        <v>13.84</v>
      </c>
      <c r="K148" s="2" t="n">
        <v>442</v>
      </c>
      <c r="L148" s="2" t="n">
        <v>2</v>
      </c>
      <c r="M148" s="2" t="n">
        <v>384</v>
      </c>
      <c r="N148" s="2" t="n">
        <v>7</v>
      </c>
      <c r="O148" s="2" t="s">
        <v>691</v>
      </c>
      <c r="P148" s="2" t="n">
        <v>54.85</v>
      </c>
      <c r="Q148" s="2" t="n">
        <v>4</v>
      </c>
      <c r="R148" s="2" t="n">
        <v>0</v>
      </c>
    </row>
    <row r="149" customFormat="false" ht="15.75" hidden="false" customHeight="false" outlineLevel="0" collapsed="false">
      <c r="A149" s="2" t="n">
        <v>202</v>
      </c>
      <c r="B149" s="2" t="s">
        <v>109</v>
      </c>
      <c r="C149" s="2" t="n">
        <v>2014</v>
      </c>
      <c r="D149" s="2" t="n">
        <v>2017</v>
      </c>
      <c r="E149" s="2" t="n">
        <v>38</v>
      </c>
      <c r="F149" s="2" t="n">
        <v>20</v>
      </c>
      <c r="G149" s="2" t="n">
        <v>6</v>
      </c>
      <c r="H149" s="2" t="n">
        <v>181</v>
      </c>
      <c r="I149" s="2" t="n">
        <v>38</v>
      </c>
      <c r="J149" s="2" t="n">
        <v>12.92</v>
      </c>
      <c r="K149" s="2" t="n">
        <v>1908</v>
      </c>
      <c r="L149" s="2" t="n">
        <v>13</v>
      </c>
      <c r="M149" s="2" t="n">
        <v>1409</v>
      </c>
      <c r="N149" s="2" t="n">
        <v>45</v>
      </c>
      <c r="O149" s="2" t="s">
        <v>650</v>
      </c>
      <c r="P149" s="2" t="n">
        <v>31.31</v>
      </c>
      <c r="Q149" s="2" t="n">
        <v>15</v>
      </c>
      <c r="R149" s="2" t="n">
        <v>0</v>
      </c>
    </row>
    <row r="150" customFormat="false" ht="15.75" hidden="false" customHeight="false" outlineLevel="0" collapsed="false">
      <c r="A150" s="2" t="n">
        <v>231</v>
      </c>
      <c r="B150" s="2" t="s">
        <v>207</v>
      </c>
      <c r="C150" s="2" t="n">
        <v>2020</v>
      </c>
      <c r="D150" s="2" t="n">
        <v>2021</v>
      </c>
      <c r="E150" s="2" t="n">
        <v>6</v>
      </c>
      <c r="F150" s="2" t="n">
        <v>6</v>
      </c>
      <c r="G150" s="2" t="n">
        <v>0</v>
      </c>
      <c r="H150" s="2" t="n">
        <v>189</v>
      </c>
      <c r="I150" s="2" t="n">
        <v>49</v>
      </c>
      <c r="J150" s="2" t="n">
        <v>31.5</v>
      </c>
      <c r="K150" s="2" t="s">
        <v>639</v>
      </c>
      <c r="L150" s="2" t="s">
        <v>639</v>
      </c>
      <c r="M150" s="2" t="s">
        <v>639</v>
      </c>
      <c r="N150" s="4" t="n">
        <v>0</v>
      </c>
      <c r="O150" s="2" t="s">
        <v>639</v>
      </c>
      <c r="P150" s="2" t="s">
        <v>639</v>
      </c>
      <c r="Q150" s="2" t="n">
        <v>2</v>
      </c>
      <c r="R150" s="2" t="n">
        <v>0</v>
      </c>
    </row>
    <row r="151" customFormat="false" ht="15.75" hidden="false" customHeight="false" outlineLevel="0" collapsed="false">
      <c r="A151" s="2" t="n">
        <v>96</v>
      </c>
      <c r="B151" s="2" t="s">
        <v>135</v>
      </c>
      <c r="C151" s="2" t="n">
        <v>1996</v>
      </c>
      <c r="D151" s="2" t="n">
        <v>1997</v>
      </c>
      <c r="E151" s="2" t="n">
        <v>7</v>
      </c>
      <c r="F151" s="2" t="n">
        <v>7</v>
      </c>
      <c r="G151" s="2" t="n">
        <v>0</v>
      </c>
      <c r="H151" s="2" t="n">
        <v>193</v>
      </c>
      <c r="I151" s="2" t="n">
        <v>54</v>
      </c>
      <c r="J151" s="2" t="n">
        <v>27.57</v>
      </c>
      <c r="K151" s="2" t="s">
        <v>639</v>
      </c>
      <c r="L151" s="2" t="s">
        <v>639</v>
      </c>
      <c r="M151" s="2" t="s">
        <v>639</v>
      </c>
      <c r="N151" s="4" t="n">
        <v>0</v>
      </c>
      <c r="O151" s="2" t="s">
        <v>639</v>
      </c>
      <c r="P151" s="2" t="s">
        <v>639</v>
      </c>
      <c r="Q151" s="2" t="n">
        <v>4</v>
      </c>
      <c r="R151" s="2" t="n">
        <v>0</v>
      </c>
    </row>
    <row r="152" customFormat="false" ht="15.75" hidden="false" customHeight="false" outlineLevel="0" collapsed="false">
      <c r="A152" s="2" t="n">
        <v>132</v>
      </c>
      <c r="B152" s="2" t="s">
        <v>98</v>
      </c>
      <c r="C152" s="2" t="n">
        <v>2000</v>
      </c>
      <c r="D152" s="2" t="n">
        <v>2001</v>
      </c>
      <c r="E152" s="2" t="n">
        <v>19</v>
      </c>
      <c r="F152" s="2" t="n">
        <v>15</v>
      </c>
      <c r="G152" s="2" t="n">
        <v>2</v>
      </c>
      <c r="H152" s="2" t="n">
        <v>216</v>
      </c>
      <c r="I152" s="2" t="n">
        <v>51</v>
      </c>
      <c r="J152" s="2" t="n">
        <v>16.61</v>
      </c>
      <c r="K152" s="2" t="s">
        <v>639</v>
      </c>
      <c r="L152" s="2" t="s">
        <v>639</v>
      </c>
      <c r="M152" s="2" t="s">
        <v>639</v>
      </c>
      <c r="N152" s="4" t="n">
        <v>0</v>
      </c>
      <c r="O152" s="2" t="s">
        <v>639</v>
      </c>
      <c r="P152" s="2" t="s">
        <v>639</v>
      </c>
      <c r="Q152" s="2" t="n">
        <v>19</v>
      </c>
      <c r="R152" s="2" t="n">
        <v>5</v>
      </c>
    </row>
    <row r="153" customFormat="false" ht="15.75" hidden="false" customHeight="false" outlineLevel="0" collapsed="false">
      <c r="A153" s="2" t="n">
        <v>160</v>
      </c>
      <c r="B153" s="2" t="s">
        <v>199</v>
      </c>
      <c r="C153" s="2" t="n">
        <v>2005</v>
      </c>
      <c r="D153" s="2" t="n">
        <v>2006</v>
      </c>
      <c r="E153" s="2" t="n">
        <v>16</v>
      </c>
      <c r="F153" s="2" t="n">
        <v>11</v>
      </c>
      <c r="G153" s="2" t="n">
        <v>2</v>
      </c>
      <c r="H153" s="2" t="n">
        <v>218</v>
      </c>
      <c r="I153" s="2" t="s">
        <v>692</v>
      </c>
      <c r="J153" s="2" t="n">
        <v>24.22</v>
      </c>
      <c r="K153" s="2" t="s">
        <v>639</v>
      </c>
      <c r="L153" s="2" t="s">
        <v>639</v>
      </c>
      <c r="M153" s="2" t="s">
        <v>639</v>
      </c>
      <c r="N153" s="4" t="n">
        <v>0</v>
      </c>
      <c r="O153" s="2" t="s">
        <v>639</v>
      </c>
      <c r="P153" s="2" t="s">
        <v>639</v>
      </c>
      <c r="Q153" s="2" t="n">
        <v>6</v>
      </c>
      <c r="R153" s="2" t="n">
        <v>0</v>
      </c>
    </row>
    <row r="154" customFormat="false" ht="15.75" hidden="false" customHeight="false" outlineLevel="0" collapsed="false">
      <c r="A154" s="2" t="n">
        <v>89</v>
      </c>
      <c r="B154" s="2" t="s">
        <v>68</v>
      </c>
      <c r="C154" s="2" t="n">
        <v>1994</v>
      </c>
      <c r="D154" s="2" t="n">
        <v>2001</v>
      </c>
      <c r="E154" s="2" t="n">
        <v>161</v>
      </c>
      <c r="F154" s="2" t="n">
        <v>63</v>
      </c>
      <c r="G154" s="2" t="n">
        <v>31</v>
      </c>
      <c r="H154" s="2" t="n">
        <v>221</v>
      </c>
      <c r="I154" s="2" t="n">
        <v>19</v>
      </c>
      <c r="J154" s="2" t="n">
        <v>6.9</v>
      </c>
      <c r="K154" s="2" t="n">
        <v>8129</v>
      </c>
      <c r="L154" s="2" t="n">
        <v>79</v>
      </c>
      <c r="M154" s="2" t="n">
        <v>6332</v>
      </c>
      <c r="N154" s="2" t="n">
        <v>196</v>
      </c>
      <c r="O154" s="2" t="n">
        <v>44343</v>
      </c>
      <c r="P154" s="2" t="n">
        <v>32.3</v>
      </c>
      <c r="Q154" s="2" t="n">
        <v>37</v>
      </c>
      <c r="R154" s="2" t="n">
        <v>0</v>
      </c>
    </row>
    <row r="155" customFormat="false" ht="15.75" hidden="false" customHeight="false" outlineLevel="0" collapsed="false">
      <c r="A155" s="2" t="n">
        <v>226</v>
      </c>
      <c r="B155" s="2" t="s">
        <v>170</v>
      </c>
      <c r="C155" s="2" t="n">
        <v>2019</v>
      </c>
      <c r="D155" s="2" t="n">
        <v>2019</v>
      </c>
      <c r="E155" s="2" t="n">
        <v>12</v>
      </c>
      <c r="F155" s="2" t="n">
        <v>8</v>
      </c>
      <c r="G155" s="2" t="n">
        <v>1</v>
      </c>
      <c r="H155" s="2" t="n">
        <v>223</v>
      </c>
      <c r="I155" s="2" t="n">
        <v>46</v>
      </c>
      <c r="J155" s="2" t="n">
        <v>31.85</v>
      </c>
      <c r="K155" s="2" t="n">
        <v>233</v>
      </c>
      <c r="L155" s="2" t="n">
        <v>0</v>
      </c>
      <c r="M155" s="2" t="n">
        <v>210</v>
      </c>
      <c r="N155" s="2" t="n">
        <v>4</v>
      </c>
      <c r="O155" s="2" t="n">
        <v>44242</v>
      </c>
      <c r="P155" s="2" t="n">
        <v>52.5</v>
      </c>
      <c r="Q155" s="2" t="n">
        <v>7</v>
      </c>
      <c r="R155" s="2" t="n">
        <v>0</v>
      </c>
    </row>
    <row r="156" customFormat="false" ht="15.75" hidden="false" customHeight="false" outlineLevel="0" collapsed="false">
      <c r="A156" s="2" t="n">
        <v>200</v>
      </c>
      <c r="B156" s="2" t="s">
        <v>185</v>
      </c>
      <c r="C156" s="2" t="n">
        <v>2014</v>
      </c>
      <c r="D156" s="2" t="n">
        <v>2015</v>
      </c>
      <c r="E156" s="2" t="n">
        <v>14</v>
      </c>
      <c r="F156" s="2" t="n">
        <v>11</v>
      </c>
      <c r="G156" s="2" t="n">
        <v>3</v>
      </c>
      <c r="H156" s="2" t="n">
        <v>230</v>
      </c>
      <c r="I156" s="2" t="n">
        <v>77</v>
      </c>
      <c r="J156" s="2" t="n">
        <v>28.75</v>
      </c>
      <c r="K156" s="2" t="n">
        <v>490</v>
      </c>
      <c r="L156" s="2" t="n">
        <v>4</v>
      </c>
      <c r="M156" s="2" t="n">
        <v>439</v>
      </c>
      <c r="N156" s="2" t="n">
        <v>20</v>
      </c>
      <c r="O156" s="2" t="n">
        <v>44351</v>
      </c>
      <c r="P156" s="2" t="n">
        <v>21.95</v>
      </c>
      <c r="Q156" s="2" t="n">
        <v>3</v>
      </c>
      <c r="R156" s="2" t="n">
        <v>0</v>
      </c>
    </row>
    <row r="157" customFormat="false" ht="15.75" hidden="false" customHeight="false" outlineLevel="0" collapsed="false">
      <c r="A157" s="2" t="n">
        <v>7</v>
      </c>
      <c r="B157" s="2" t="s">
        <v>127</v>
      </c>
      <c r="C157" s="2" t="n">
        <v>1974</v>
      </c>
      <c r="D157" s="2" t="n">
        <v>1979</v>
      </c>
      <c r="E157" s="2" t="n">
        <v>10</v>
      </c>
      <c r="F157" s="2" t="n">
        <v>9</v>
      </c>
      <c r="G157" s="2" t="n">
        <v>1</v>
      </c>
      <c r="H157" s="2" t="n">
        <v>243</v>
      </c>
      <c r="I157" s="2" t="n">
        <v>82</v>
      </c>
      <c r="J157" s="2" t="n">
        <v>30.37</v>
      </c>
      <c r="K157" s="2" t="s">
        <v>639</v>
      </c>
      <c r="L157" s="2" t="s">
        <v>639</v>
      </c>
      <c r="M157" s="2" t="s">
        <v>639</v>
      </c>
      <c r="N157" s="4" t="n">
        <v>0</v>
      </c>
      <c r="O157" s="2" t="s">
        <v>639</v>
      </c>
      <c r="P157" s="2" t="s">
        <v>639</v>
      </c>
      <c r="Q157" s="2" t="n">
        <v>1</v>
      </c>
      <c r="R157" s="2" t="n">
        <v>0</v>
      </c>
    </row>
    <row r="158" customFormat="false" ht="15.75" hidden="false" customHeight="false" outlineLevel="0" collapsed="false">
      <c r="A158" s="2" t="n">
        <v>128</v>
      </c>
      <c r="B158" s="2" t="s">
        <v>82</v>
      </c>
      <c r="C158" s="2" t="n">
        <v>2000</v>
      </c>
      <c r="D158" s="2" t="n">
        <v>2001</v>
      </c>
      <c r="E158" s="2" t="n">
        <v>23</v>
      </c>
      <c r="F158" s="2" t="n">
        <v>17</v>
      </c>
      <c r="G158" s="2" t="n">
        <v>6</v>
      </c>
      <c r="H158" s="2" t="n">
        <v>256</v>
      </c>
      <c r="I158" s="2" t="s">
        <v>693</v>
      </c>
      <c r="J158" s="2" t="n">
        <v>23.27</v>
      </c>
      <c r="K158" s="2" t="s">
        <v>639</v>
      </c>
      <c r="L158" s="2" t="s">
        <v>639</v>
      </c>
      <c r="M158" s="2" t="s">
        <v>639</v>
      </c>
      <c r="N158" s="4" t="n">
        <v>0</v>
      </c>
      <c r="O158" s="2" t="s">
        <v>639</v>
      </c>
      <c r="P158" s="2" t="s">
        <v>639</v>
      </c>
      <c r="Q158" s="2" t="n">
        <v>19</v>
      </c>
      <c r="R158" s="2" t="n">
        <v>5</v>
      </c>
    </row>
    <row r="159" customFormat="false" ht="15.75" hidden="false" customHeight="false" outlineLevel="0" collapsed="false">
      <c r="A159" s="2" t="n">
        <v>15</v>
      </c>
      <c r="B159" s="2" t="s">
        <v>111</v>
      </c>
      <c r="C159" s="2" t="n">
        <v>1975</v>
      </c>
      <c r="D159" s="2" t="n">
        <v>1987</v>
      </c>
      <c r="E159" s="2" t="n">
        <v>15</v>
      </c>
      <c r="F159" s="2" t="n">
        <v>14</v>
      </c>
      <c r="G159" s="2" t="n">
        <v>1</v>
      </c>
      <c r="H159" s="2" t="n">
        <v>269</v>
      </c>
      <c r="I159" s="2" t="s">
        <v>694</v>
      </c>
      <c r="J159" s="2" t="n">
        <v>20.69</v>
      </c>
      <c r="K159" s="2" t="n">
        <v>48</v>
      </c>
      <c r="L159" s="2" t="n">
        <v>0</v>
      </c>
      <c r="M159" s="2" t="n">
        <v>39</v>
      </c>
      <c r="N159" s="2" t="n">
        <v>1</v>
      </c>
      <c r="O159" s="2" t="s">
        <v>478</v>
      </c>
      <c r="P159" s="2" t="n">
        <v>39</v>
      </c>
      <c r="Q159" s="2" t="n">
        <v>6</v>
      </c>
      <c r="R159" s="2" t="n">
        <v>0</v>
      </c>
    </row>
    <row r="160" customFormat="false" ht="15.75" hidden="false" customHeight="false" outlineLevel="0" collapsed="false">
      <c r="A160" s="2" t="n">
        <v>29</v>
      </c>
      <c r="B160" s="2" t="s">
        <v>167</v>
      </c>
      <c r="C160" s="2" t="n">
        <v>1980</v>
      </c>
      <c r="D160" s="2" t="n">
        <v>1986</v>
      </c>
      <c r="E160" s="2" t="n">
        <v>25</v>
      </c>
      <c r="F160" s="2" t="n">
        <v>21</v>
      </c>
      <c r="G160" s="2" t="n">
        <v>2</v>
      </c>
      <c r="H160" s="2" t="n">
        <v>269</v>
      </c>
      <c r="I160" s="2" t="s">
        <v>489</v>
      </c>
      <c r="J160" s="2" t="n">
        <v>14.15</v>
      </c>
      <c r="K160" s="2" t="n">
        <v>390</v>
      </c>
      <c r="L160" s="2" t="n">
        <v>4</v>
      </c>
      <c r="M160" s="2" t="n">
        <v>273</v>
      </c>
      <c r="N160" s="2" t="n">
        <v>7</v>
      </c>
      <c r="O160" s="2" t="s">
        <v>695</v>
      </c>
      <c r="P160" s="2" t="n">
        <v>39</v>
      </c>
      <c r="Q160" s="2" t="n">
        <v>7</v>
      </c>
      <c r="R160" s="2" t="n">
        <v>0</v>
      </c>
    </row>
    <row r="161" customFormat="false" ht="15.75" hidden="false" customHeight="false" outlineLevel="0" collapsed="false">
      <c r="A161" s="2" t="n">
        <v>135</v>
      </c>
      <c r="B161" s="2" t="s">
        <v>171</v>
      </c>
      <c r="C161" s="2" t="n">
        <v>2000</v>
      </c>
      <c r="D161" s="2" t="n">
        <v>2002</v>
      </c>
      <c r="E161" s="2" t="n">
        <v>18</v>
      </c>
      <c r="F161" s="2" t="n">
        <v>14</v>
      </c>
      <c r="G161" s="2" t="n">
        <v>3</v>
      </c>
      <c r="H161" s="2" t="n">
        <v>280</v>
      </c>
      <c r="I161" s="2" t="n">
        <v>67</v>
      </c>
      <c r="J161" s="2" t="n">
        <v>25.45</v>
      </c>
      <c r="K161" s="2" t="n">
        <v>462</v>
      </c>
      <c r="L161" s="2" t="n">
        <v>3</v>
      </c>
      <c r="M161" s="2" t="n">
        <v>365</v>
      </c>
      <c r="N161" s="2" t="n">
        <v>5</v>
      </c>
      <c r="O161" s="2" t="s">
        <v>661</v>
      </c>
      <c r="P161" s="2" t="n">
        <v>73</v>
      </c>
      <c r="Q161" s="2" t="n">
        <v>9</v>
      </c>
      <c r="R161" s="2" t="n">
        <v>0</v>
      </c>
    </row>
    <row r="162" customFormat="false" ht="15.75" hidden="false" customHeight="false" outlineLevel="0" collapsed="false">
      <c r="A162" s="2" t="n">
        <v>171</v>
      </c>
      <c r="B162" s="2" t="s">
        <v>222</v>
      </c>
      <c r="C162" s="2" t="n">
        <v>2008</v>
      </c>
      <c r="D162" s="2" t="n">
        <v>2015</v>
      </c>
      <c r="E162" s="2" t="n">
        <v>12</v>
      </c>
      <c r="F162" s="2" t="n">
        <v>12</v>
      </c>
      <c r="G162" s="2" t="n">
        <v>1</v>
      </c>
      <c r="H162" s="2" t="n">
        <v>287</v>
      </c>
      <c r="I162" s="2" t="s">
        <v>696</v>
      </c>
      <c r="J162" s="2" t="n">
        <v>26.09</v>
      </c>
      <c r="K162" s="2" t="n">
        <v>132</v>
      </c>
      <c r="L162" s="2" t="n">
        <v>0</v>
      </c>
      <c r="M162" s="2" t="n">
        <v>150</v>
      </c>
      <c r="N162" s="2" t="n">
        <v>5</v>
      </c>
      <c r="O162" s="2" t="s">
        <v>510</v>
      </c>
      <c r="P162" s="2" t="n">
        <v>30</v>
      </c>
      <c r="Q162" s="2" t="n">
        <v>4</v>
      </c>
      <c r="R162" s="2" t="n">
        <v>0</v>
      </c>
    </row>
    <row r="163" customFormat="false" ht="15.75" hidden="false" customHeight="false" outlineLevel="0" collapsed="false">
      <c r="A163" s="2" t="n">
        <v>57</v>
      </c>
      <c r="B163" s="2" t="s">
        <v>86</v>
      </c>
      <c r="C163" s="2" t="n">
        <v>1986</v>
      </c>
      <c r="D163" s="2" t="n">
        <v>1992</v>
      </c>
      <c r="E163" s="2" t="n">
        <v>36</v>
      </c>
      <c r="F163" s="2" t="n">
        <v>23</v>
      </c>
      <c r="G163" s="2" t="n">
        <v>9</v>
      </c>
      <c r="H163" s="2" t="n">
        <v>290</v>
      </c>
      <c r="I163" s="2" t="s">
        <v>697</v>
      </c>
      <c r="J163" s="2" t="n">
        <v>20.71</v>
      </c>
      <c r="K163" s="2" t="s">
        <v>639</v>
      </c>
      <c r="L163" s="2" t="s">
        <v>639</v>
      </c>
      <c r="M163" s="2" t="s">
        <v>639</v>
      </c>
      <c r="N163" s="4" t="n">
        <v>0</v>
      </c>
      <c r="O163" s="2" t="s">
        <v>639</v>
      </c>
      <c r="P163" s="2" t="s">
        <v>639</v>
      </c>
      <c r="Q163" s="2" t="n">
        <v>15</v>
      </c>
      <c r="R163" s="2" t="n">
        <v>15</v>
      </c>
    </row>
    <row r="164" customFormat="false" ht="15.75" hidden="false" customHeight="false" outlineLevel="0" collapsed="false">
      <c r="A164" s="2" t="n">
        <v>170</v>
      </c>
      <c r="B164" s="2" t="s">
        <v>145</v>
      </c>
      <c r="C164" s="2" t="n">
        <v>2007</v>
      </c>
      <c r="D164" s="2" t="n">
        <v>2012</v>
      </c>
      <c r="E164" s="2" t="n">
        <v>68</v>
      </c>
      <c r="F164" s="2" t="n">
        <v>33</v>
      </c>
      <c r="G164" s="2" t="n">
        <v>12</v>
      </c>
      <c r="H164" s="2" t="n">
        <v>292</v>
      </c>
      <c r="I164" s="2" t="n">
        <v>54</v>
      </c>
      <c r="J164" s="2" t="n">
        <v>13.9</v>
      </c>
      <c r="K164" s="2" t="n">
        <v>3242</v>
      </c>
      <c r="L164" s="2" t="n">
        <v>44</v>
      </c>
      <c r="M164" s="2" t="n">
        <v>2774</v>
      </c>
      <c r="N164" s="2" t="n">
        <v>77</v>
      </c>
      <c r="O164" s="2" t="s">
        <v>678</v>
      </c>
      <c r="P164" s="2" t="n">
        <v>36.02</v>
      </c>
      <c r="Q164" s="2" t="n">
        <v>11</v>
      </c>
      <c r="R164" s="2" t="n">
        <v>0</v>
      </c>
    </row>
    <row r="165" customFormat="false" ht="15.75" hidden="false" customHeight="false" outlineLevel="0" collapsed="false">
      <c r="A165" s="2" t="n">
        <v>116</v>
      </c>
      <c r="B165" s="2" t="s">
        <v>131</v>
      </c>
      <c r="C165" s="2" t="n">
        <v>1998</v>
      </c>
      <c r="D165" s="2" t="n">
        <v>2000</v>
      </c>
      <c r="E165" s="2" t="n">
        <v>39</v>
      </c>
      <c r="F165" s="2" t="n">
        <v>26</v>
      </c>
      <c r="G165" s="2" t="n">
        <v>6</v>
      </c>
      <c r="H165" s="2" t="n">
        <v>310</v>
      </c>
      <c r="I165" s="2" t="n">
        <v>61</v>
      </c>
      <c r="J165" s="2" t="n">
        <v>15.5</v>
      </c>
      <c r="K165" s="2" t="n">
        <v>1835</v>
      </c>
      <c r="L165" s="2" t="n">
        <v>21</v>
      </c>
      <c r="M165" s="2" t="n">
        <v>1286</v>
      </c>
      <c r="N165" s="2" t="n">
        <v>46</v>
      </c>
      <c r="O165" s="2" t="n">
        <v>44337</v>
      </c>
      <c r="P165" s="2" t="n">
        <v>27.95</v>
      </c>
      <c r="Q165" s="2" t="n">
        <v>16</v>
      </c>
      <c r="R165" s="2" t="n">
        <v>0</v>
      </c>
    </row>
    <row r="166" customFormat="false" ht="15.75" hidden="false" customHeight="false" outlineLevel="0" collapsed="false">
      <c r="A166" s="2" t="n">
        <v>181</v>
      </c>
      <c r="B166" s="2" t="s">
        <v>56</v>
      </c>
      <c r="C166" s="2" t="n">
        <v>2010</v>
      </c>
      <c r="D166" s="2" t="n">
        <v>2015</v>
      </c>
      <c r="E166" s="2" t="n">
        <v>17</v>
      </c>
      <c r="F166" s="2" t="n">
        <v>16</v>
      </c>
      <c r="G166" s="2" t="n">
        <v>0</v>
      </c>
      <c r="H166" s="2" t="n">
        <v>339</v>
      </c>
      <c r="I166" s="2" t="n">
        <v>72</v>
      </c>
      <c r="J166" s="2" t="n">
        <v>21.18</v>
      </c>
      <c r="K166" s="2" t="n">
        <v>36</v>
      </c>
      <c r="L166" s="2" t="n">
        <v>0</v>
      </c>
      <c r="M166" s="2" t="n">
        <v>37</v>
      </c>
      <c r="N166" s="2" t="n">
        <v>1</v>
      </c>
      <c r="O166" s="2" t="n">
        <v>44215</v>
      </c>
      <c r="P166" s="2" t="n">
        <v>37</v>
      </c>
      <c r="Q166" s="2" t="n">
        <v>9</v>
      </c>
      <c r="R166" s="2" t="n">
        <v>0</v>
      </c>
    </row>
    <row r="167" customFormat="false" ht="15.75" hidden="false" customHeight="false" outlineLevel="0" collapsed="false">
      <c r="A167" s="2" t="n">
        <v>109</v>
      </c>
      <c r="B167" s="2" t="s">
        <v>147</v>
      </c>
      <c r="C167" s="2" t="n">
        <v>1997</v>
      </c>
      <c r="D167" s="2" t="n">
        <v>2000</v>
      </c>
      <c r="E167" s="2" t="n">
        <v>34</v>
      </c>
      <c r="F167" s="2" t="n">
        <v>27</v>
      </c>
      <c r="G167" s="2" t="n">
        <v>8</v>
      </c>
      <c r="H167" s="2" t="n">
        <v>339</v>
      </c>
      <c r="I167" s="2" t="n">
        <v>57</v>
      </c>
      <c r="J167" s="2" t="n">
        <v>17.84</v>
      </c>
      <c r="K167" s="2" t="n">
        <v>1006</v>
      </c>
      <c r="L167" s="2" t="n">
        <v>4</v>
      </c>
      <c r="M167" s="2" t="n">
        <v>803</v>
      </c>
      <c r="N167" s="2" t="n">
        <v>17</v>
      </c>
      <c r="O167" s="2" t="n">
        <v>44249</v>
      </c>
      <c r="P167" s="2" t="n">
        <v>47.23</v>
      </c>
      <c r="Q167" s="2" t="n">
        <v>14</v>
      </c>
      <c r="R167" s="2" t="n">
        <v>0</v>
      </c>
    </row>
    <row r="168" customFormat="false" ht="15.75" hidden="false" customHeight="false" outlineLevel="0" collapsed="false">
      <c r="A168" s="2" t="n">
        <v>101</v>
      </c>
      <c r="B168" s="2" t="s">
        <v>87</v>
      </c>
      <c r="C168" s="2" t="n">
        <v>1997</v>
      </c>
      <c r="D168" s="2" t="n">
        <v>2000</v>
      </c>
      <c r="E168" s="2" t="n">
        <v>34</v>
      </c>
      <c r="F168" s="2" t="n">
        <v>27</v>
      </c>
      <c r="G168" s="2" t="n">
        <v>4</v>
      </c>
      <c r="H168" s="2" t="n">
        <v>362</v>
      </c>
      <c r="I168" s="2" t="n">
        <v>55</v>
      </c>
      <c r="J168" s="2" t="n">
        <v>15.73</v>
      </c>
      <c r="K168" s="2" t="s">
        <v>639</v>
      </c>
      <c r="L168" s="2" t="s">
        <v>639</v>
      </c>
      <c r="M168" s="2" t="s">
        <v>639</v>
      </c>
      <c r="N168" s="4" t="n">
        <v>0</v>
      </c>
      <c r="O168" s="2" t="s">
        <v>639</v>
      </c>
      <c r="P168" s="2" t="s">
        <v>639</v>
      </c>
      <c r="Q168" s="2" t="n">
        <v>27</v>
      </c>
      <c r="R168" s="2" t="n">
        <v>3</v>
      </c>
    </row>
    <row r="169" customFormat="false" ht="15.75" hidden="false" customHeight="false" outlineLevel="0" collapsed="false">
      <c r="A169" s="2" t="n">
        <v>17</v>
      </c>
      <c r="B169" s="2" t="s">
        <v>24</v>
      </c>
      <c r="C169" s="2" t="n">
        <v>1976</v>
      </c>
      <c r="D169" s="2" t="n">
        <v>1986</v>
      </c>
      <c r="E169" s="2" t="n">
        <v>49</v>
      </c>
      <c r="F169" s="2" t="n">
        <v>31</v>
      </c>
      <c r="G169" s="2" t="n">
        <v>13</v>
      </c>
      <c r="H169" s="2" t="n">
        <v>373</v>
      </c>
      <c r="I169" s="2" t="s">
        <v>698</v>
      </c>
      <c r="J169" s="2" t="n">
        <v>20.72</v>
      </c>
      <c r="K169" s="2" t="s">
        <v>639</v>
      </c>
      <c r="L169" s="2" t="s">
        <v>639</v>
      </c>
      <c r="M169" s="2" t="s">
        <v>639</v>
      </c>
      <c r="N169" s="4" t="n">
        <v>0</v>
      </c>
      <c r="O169" s="2" t="s">
        <v>639</v>
      </c>
      <c r="P169" s="2" t="s">
        <v>639</v>
      </c>
      <c r="Q169" s="2" t="n">
        <v>27</v>
      </c>
      <c r="R169" s="2" t="n">
        <v>9</v>
      </c>
    </row>
    <row r="170" customFormat="false" ht="15.75" hidden="false" customHeight="false" outlineLevel="0" collapsed="false">
      <c r="A170" s="2" t="n">
        <v>5</v>
      </c>
      <c r="B170" s="2" t="s">
        <v>78</v>
      </c>
      <c r="C170" s="2" t="n">
        <v>1974</v>
      </c>
      <c r="D170" s="2" t="n">
        <v>1987</v>
      </c>
      <c r="E170" s="2" t="n">
        <v>67</v>
      </c>
      <c r="F170" s="2" t="n">
        <v>35</v>
      </c>
      <c r="G170" s="2" t="n">
        <v>14</v>
      </c>
      <c r="H170" s="2" t="n">
        <v>401</v>
      </c>
      <c r="I170" s="2" t="s">
        <v>699</v>
      </c>
      <c r="J170" s="2" t="n">
        <v>19.09</v>
      </c>
      <c r="K170" s="2" t="n">
        <v>3164</v>
      </c>
      <c r="L170" s="2" t="n">
        <v>44</v>
      </c>
      <c r="M170" s="2" t="n">
        <v>2137</v>
      </c>
      <c r="N170" s="2" t="n">
        <v>73</v>
      </c>
      <c r="O170" s="2" t="n">
        <v>44306</v>
      </c>
      <c r="P170" s="2" t="n">
        <v>29.27</v>
      </c>
      <c r="Q170" s="2" t="n">
        <v>18</v>
      </c>
      <c r="R170" s="2" t="n">
        <v>0</v>
      </c>
    </row>
    <row r="171" customFormat="false" ht="15.75" hidden="false" customHeight="false" outlineLevel="0" collapsed="false">
      <c r="A171" s="2" t="n">
        <v>64</v>
      </c>
      <c r="B171" s="2" t="s">
        <v>188</v>
      </c>
      <c r="C171" s="2" t="n">
        <v>1988</v>
      </c>
      <c r="D171" s="2" t="n">
        <v>1993</v>
      </c>
      <c r="E171" s="2" t="n">
        <v>31</v>
      </c>
      <c r="F171" s="2" t="n">
        <v>27</v>
      </c>
      <c r="G171" s="2" t="n">
        <v>6</v>
      </c>
      <c r="H171" s="2" t="n">
        <v>424</v>
      </c>
      <c r="I171" s="2" t="s">
        <v>700</v>
      </c>
      <c r="J171" s="2" t="n">
        <v>20.19</v>
      </c>
      <c r="K171" s="2" t="n">
        <v>1140</v>
      </c>
      <c r="L171" s="2" t="n">
        <v>5</v>
      </c>
      <c r="M171" s="2" t="n">
        <v>875</v>
      </c>
      <c r="N171" s="2" t="n">
        <v>15</v>
      </c>
      <c r="O171" s="2" t="s">
        <v>701</v>
      </c>
      <c r="P171" s="2" t="n">
        <v>58.33</v>
      </c>
      <c r="Q171" s="2" t="n">
        <v>6</v>
      </c>
      <c r="R171" s="2" t="n">
        <v>0</v>
      </c>
    </row>
    <row r="172" customFormat="false" ht="15.75" hidden="false" customHeight="false" outlineLevel="0" collapsed="false">
      <c r="A172" s="2" t="n">
        <v>10</v>
      </c>
      <c r="B172" s="2" t="s">
        <v>51</v>
      </c>
      <c r="C172" s="2" t="n">
        <v>1974</v>
      </c>
      <c r="D172" s="2" t="n">
        <v>1982</v>
      </c>
      <c r="E172" s="2" t="n">
        <v>25</v>
      </c>
      <c r="F172" s="2" t="n">
        <v>23</v>
      </c>
      <c r="G172" s="2" t="n">
        <v>1</v>
      </c>
      <c r="H172" s="2" t="n">
        <v>439</v>
      </c>
      <c r="I172" s="2" t="n">
        <v>75</v>
      </c>
      <c r="J172" s="2" t="n">
        <v>19.95</v>
      </c>
      <c r="K172" s="2" t="s">
        <v>639</v>
      </c>
      <c r="L172" s="2" t="s">
        <v>639</v>
      </c>
      <c r="M172" s="2" t="s">
        <v>639</v>
      </c>
      <c r="N172" s="4" t="n">
        <v>0</v>
      </c>
      <c r="O172" s="2" t="s">
        <v>639</v>
      </c>
      <c r="P172" s="2" t="s">
        <v>639</v>
      </c>
      <c r="Q172" s="2" t="n">
        <v>3</v>
      </c>
      <c r="R172" s="2" t="n">
        <v>0</v>
      </c>
    </row>
    <row r="173" customFormat="false" ht="15.75" hidden="false" customHeight="false" outlineLevel="0" collapsed="false">
      <c r="A173" s="2" t="n">
        <v>45</v>
      </c>
      <c r="B173" s="2" t="s">
        <v>144</v>
      </c>
      <c r="C173" s="2" t="n">
        <v>1983</v>
      </c>
      <c r="D173" s="2" t="n">
        <v>1994</v>
      </c>
      <c r="E173" s="2" t="n">
        <v>65</v>
      </c>
      <c r="F173" s="2" t="n">
        <v>35</v>
      </c>
      <c r="G173" s="2" t="n">
        <v>16</v>
      </c>
      <c r="H173" s="2" t="n">
        <v>456</v>
      </c>
      <c r="I173" s="2" t="s">
        <v>702</v>
      </c>
      <c r="J173" s="2" t="n">
        <v>24</v>
      </c>
      <c r="K173" s="2" t="n">
        <v>2835</v>
      </c>
      <c r="L173" s="2" t="n">
        <v>19</v>
      </c>
      <c r="M173" s="2" t="n">
        <v>2336</v>
      </c>
      <c r="N173" s="2" t="n">
        <v>67</v>
      </c>
      <c r="O173" s="2" t="s">
        <v>436</v>
      </c>
      <c r="P173" s="2" t="n">
        <v>34.86</v>
      </c>
      <c r="Q173" s="2" t="n">
        <v>7</v>
      </c>
      <c r="R173" s="2" t="n">
        <v>0</v>
      </c>
    </row>
    <row r="174" customFormat="false" ht="15.75" hidden="false" customHeight="false" outlineLevel="0" collapsed="false">
      <c r="A174" s="2" t="n">
        <v>40</v>
      </c>
      <c r="B174" s="2" t="s">
        <v>194</v>
      </c>
      <c r="C174" s="2" t="n">
        <v>1982</v>
      </c>
      <c r="D174" s="2" t="n">
        <v>1986</v>
      </c>
      <c r="E174" s="2" t="n">
        <v>20</v>
      </c>
      <c r="F174" s="2" t="n">
        <v>19</v>
      </c>
      <c r="G174" s="2" t="n">
        <v>4</v>
      </c>
      <c r="H174" s="2" t="n">
        <v>457</v>
      </c>
      <c r="I174" s="2" t="n">
        <v>65</v>
      </c>
      <c r="J174" s="2" t="n">
        <v>30.46</v>
      </c>
      <c r="K174" s="2" t="n">
        <v>6</v>
      </c>
      <c r="L174" s="2" t="n">
        <v>1</v>
      </c>
      <c r="M174" s="2" t="n">
        <v>0</v>
      </c>
      <c r="N174" s="2" t="n">
        <v>0</v>
      </c>
      <c r="O174" s="2" t="s">
        <v>639</v>
      </c>
      <c r="P174" s="2" t="s">
        <v>639</v>
      </c>
      <c r="Q174" s="2" t="n">
        <v>4</v>
      </c>
      <c r="R174" s="2" t="n">
        <v>0</v>
      </c>
    </row>
    <row r="175" customFormat="false" ht="15.75" hidden="false" customHeight="false" outlineLevel="0" collapsed="false">
      <c r="A175" s="2" t="n">
        <v>82</v>
      </c>
      <c r="B175" s="2" t="s">
        <v>115</v>
      </c>
      <c r="C175" s="2" t="n">
        <v>1991</v>
      </c>
      <c r="D175" s="2" t="n">
        <v>1994</v>
      </c>
      <c r="E175" s="2" t="n">
        <v>37</v>
      </c>
      <c r="F175" s="2" t="n">
        <v>30</v>
      </c>
      <c r="G175" s="2" t="n">
        <v>5</v>
      </c>
      <c r="H175" s="2" t="n">
        <v>513</v>
      </c>
      <c r="I175" s="2" t="s">
        <v>703</v>
      </c>
      <c r="J175" s="2" t="n">
        <v>20.52</v>
      </c>
      <c r="K175" s="2" t="n">
        <v>2</v>
      </c>
      <c r="L175" s="2" t="n">
        <v>0</v>
      </c>
      <c r="M175" s="2" t="n">
        <v>4</v>
      </c>
      <c r="N175" s="2" t="n">
        <v>0</v>
      </c>
      <c r="O175" s="2" t="s">
        <v>639</v>
      </c>
      <c r="P175" s="2" t="s">
        <v>639</v>
      </c>
      <c r="Q175" s="2" t="n">
        <v>12</v>
      </c>
      <c r="R175" s="2" t="n">
        <v>0</v>
      </c>
    </row>
    <row r="176" customFormat="false" ht="15.75" hidden="false" customHeight="false" outlineLevel="0" collapsed="false">
      <c r="A176" s="2" t="n">
        <v>224</v>
      </c>
      <c r="B176" s="2" t="s">
        <v>42</v>
      </c>
      <c r="C176" s="2" t="n">
        <v>2018</v>
      </c>
      <c r="D176" s="2" t="n">
        <v>2021</v>
      </c>
      <c r="E176" s="2" t="n">
        <v>18</v>
      </c>
      <c r="F176" s="2" t="n">
        <v>16</v>
      </c>
      <c r="G176" s="2" t="n">
        <v>0</v>
      </c>
      <c r="H176" s="2" t="n">
        <v>529</v>
      </c>
      <c r="I176" s="2" t="n">
        <v>78</v>
      </c>
      <c r="J176" s="2" t="n">
        <v>33.06</v>
      </c>
      <c r="K176" s="2" t="s">
        <v>639</v>
      </c>
      <c r="L176" s="2" t="s">
        <v>639</v>
      </c>
      <c r="M176" s="2" t="s">
        <v>639</v>
      </c>
      <c r="N176" s="4" t="n">
        <v>0</v>
      </c>
      <c r="O176" s="2" t="s">
        <v>639</v>
      </c>
      <c r="P176" s="2" t="s">
        <v>639</v>
      </c>
      <c r="Q176" s="2" t="n">
        <v>9</v>
      </c>
      <c r="R176" s="2" t="n">
        <v>1</v>
      </c>
    </row>
    <row r="177" customFormat="false" ht="15.75" hidden="false" customHeight="false" outlineLevel="0" collapsed="false">
      <c r="A177" s="2" t="n">
        <v>194</v>
      </c>
      <c r="B177" s="2" t="s">
        <v>66</v>
      </c>
      <c r="C177" s="2" t="n">
        <v>2012</v>
      </c>
      <c r="D177" s="2" t="n">
        <v>2021</v>
      </c>
      <c r="E177" s="2" t="n">
        <v>119</v>
      </c>
      <c r="F177" s="2" t="n">
        <v>54</v>
      </c>
      <c r="G177" s="2" t="n">
        <v>16</v>
      </c>
      <c r="H177" s="2" t="n">
        <v>548</v>
      </c>
      <c r="I177" s="2" t="s">
        <v>699</v>
      </c>
      <c r="J177" s="2" t="n">
        <v>14.42</v>
      </c>
      <c r="K177" s="2" t="n">
        <v>5739</v>
      </c>
      <c r="L177" s="2" t="n">
        <v>68</v>
      </c>
      <c r="M177" s="2" t="n">
        <v>4820</v>
      </c>
      <c r="N177" s="2" t="n">
        <v>141</v>
      </c>
      <c r="O177" s="2" t="s">
        <v>704</v>
      </c>
      <c r="P177" s="2" t="n">
        <v>34.18</v>
      </c>
      <c r="Q177" s="2" t="n">
        <v>29</v>
      </c>
      <c r="R177" s="2" t="n">
        <v>0</v>
      </c>
    </row>
    <row r="178" customFormat="false" ht="15.75" hidden="false" customHeight="false" outlineLevel="0" collapsed="false">
      <c r="A178" s="2" t="n">
        <v>50</v>
      </c>
      <c r="B178" s="2" t="s">
        <v>27</v>
      </c>
      <c r="C178" s="2" t="n">
        <v>1984</v>
      </c>
      <c r="D178" s="2" t="n">
        <v>1993</v>
      </c>
      <c r="E178" s="2" t="n">
        <v>94</v>
      </c>
      <c r="F178" s="2" t="n">
        <v>65</v>
      </c>
      <c r="G178" s="2" t="n">
        <v>22</v>
      </c>
      <c r="H178" s="2" t="n">
        <v>563</v>
      </c>
      <c r="I178" s="2" t="s">
        <v>705</v>
      </c>
      <c r="J178" s="2" t="n">
        <v>13.09</v>
      </c>
      <c r="K178" s="2" t="s">
        <v>639</v>
      </c>
      <c r="L178" s="2" t="s">
        <v>639</v>
      </c>
      <c r="M178" s="2" t="s">
        <v>639</v>
      </c>
      <c r="N178" s="4" t="n">
        <v>0</v>
      </c>
      <c r="O178" s="2" t="s">
        <v>639</v>
      </c>
      <c r="P178" s="2" t="s">
        <v>639</v>
      </c>
      <c r="Q178" s="2" t="n">
        <v>63</v>
      </c>
      <c r="R178" s="2" t="n">
        <v>27</v>
      </c>
    </row>
    <row r="179" customFormat="false" ht="15.75" hidden="false" customHeight="false" outlineLevel="0" collapsed="false">
      <c r="A179" s="2" t="n">
        <v>206</v>
      </c>
      <c r="B179" s="2" t="s">
        <v>121</v>
      </c>
      <c r="C179" s="2" t="n">
        <v>2015</v>
      </c>
      <c r="D179" s="2" t="n">
        <v>2021</v>
      </c>
      <c r="E179" s="2" t="n">
        <v>29</v>
      </c>
      <c r="F179" s="2" t="n">
        <v>24</v>
      </c>
      <c r="G179" s="2" t="n">
        <v>7</v>
      </c>
      <c r="H179" s="2" t="n">
        <v>566</v>
      </c>
      <c r="I179" s="2" t="s">
        <v>696</v>
      </c>
      <c r="J179" s="2" t="n">
        <v>33.29</v>
      </c>
      <c r="K179" s="2" t="s">
        <v>639</v>
      </c>
      <c r="L179" s="2" t="s">
        <v>639</v>
      </c>
      <c r="M179" s="2" t="s">
        <v>639</v>
      </c>
      <c r="N179" s="4" t="n">
        <v>0</v>
      </c>
      <c r="O179" s="2" t="s">
        <v>639</v>
      </c>
      <c r="P179" s="2" t="s">
        <v>639</v>
      </c>
      <c r="Q179" s="2" t="n">
        <v>10</v>
      </c>
      <c r="R179" s="2" t="n">
        <v>0</v>
      </c>
    </row>
    <row r="180" customFormat="false" ht="15.75" hidden="false" customHeight="false" outlineLevel="0" collapsed="false">
      <c r="A180" s="2" t="n">
        <v>98</v>
      </c>
      <c r="B180" s="2" t="s">
        <v>93</v>
      </c>
      <c r="C180" s="2" t="n">
        <v>1996</v>
      </c>
      <c r="D180" s="2" t="n">
        <v>2001</v>
      </c>
      <c r="E180" s="2" t="n">
        <v>69</v>
      </c>
      <c r="F180" s="2" t="n">
        <v>45</v>
      </c>
      <c r="G180" s="2" t="n">
        <v>11</v>
      </c>
      <c r="H180" s="2" t="n">
        <v>584</v>
      </c>
      <c r="I180" s="2" t="s">
        <v>692</v>
      </c>
      <c r="J180" s="2" t="n">
        <v>17.17</v>
      </c>
      <c r="K180" s="2" t="n">
        <v>3386</v>
      </c>
      <c r="L180" s="2" t="n">
        <v>33</v>
      </c>
      <c r="M180" s="2" t="n">
        <v>2509</v>
      </c>
      <c r="N180" s="2" t="n">
        <v>69</v>
      </c>
      <c r="O180" s="2" t="n">
        <v>44322</v>
      </c>
      <c r="P180" s="2" t="n">
        <v>36.36</v>
      </c>
      <c r="Q180" s="2" t="n">
        <v>19</v>
      </c>
      <c r="R180" s="2" t="n">
        <v>0</v>
      </c>
    </row>
    <row r="181" customFormat="false" ht="15.75" hidden="false" customHeight="false" outlineLevel="0" collapsed="false">
      <c r="A181" s="2" t="n">
        <v>63</v>
      </c>
      <c r="B181" s="2" t="s">
        <v>176</v>
      </c>
      <c r="C181" s="2" t="n">
        <v>1988</v>
      </c>
      <c r="D181" s="2" t="n">
        <v>1996</v>
      </c>
      <c r="E181" s="2" t="n">
        <v>27</v>
      </c>
      <c r="F181" s="2" t="n">
        <v>27</v>
      </c>
      <c r="G181" s="2" t="n">
        <v>1</v>
      </c>
      <c r="H181" s="2" t="n">
        <v>617</v>
      </c>
      <c r="I181" s="2" t="n">
        <v>114</v>
      </c>
      <c r="J181" s="2" t="n">
        <v>23.73</v>
      </c>
      <c r="K181" s="2" t="n">
        <v>162</v>
      </c>
      <c r="L181" s="2" t="n">
        <v>2</v>
      </c>
      <c r="M181" s="2" t="n">
        <v>170</v>
      </c>
      <c r="N181" s="2" t="n">
        <v>2</v>
      </c>
      <c r="O181" s="2" t="n">
        <v>44219</v>
      </c>
      <c r="P181" s="2" t="n">
        <v>85</v>
      </c>
      <c r="Q181" s="2" t="n">
        <v>2</v>
      </c>
      <c r="R181" s="2" t="n">
        <v>0</v>
      </c>
    </row>
    <row r="182" customFormat="false" ht="15.75" hidden="false" customHeight="false" outlineLevel="0" collapsed="false">
      <c r="A182" s="2" t="n">
        <v>30</v>
      </c>
      <c r="B182" s="2" t="s">
        <v>100</v>
      </c>
      <c r="C182" s="2" t="n">
        <v>1980</v>
      </c>
      <c r="D182" s="2" t="n">
        <v>1987</v>
      </c>
      <c r="E182" s="2" t="n">
        <v>72</v>
      </c>
      <c r="F182" s="2" t="n">
        <v>49</v>
      </c>
      <c r="G182" s="2" t="n">
        <v>10</v>
      </c>
      <c r="H182" s="2" t="n">
        <v>629</v>
      </c>
      <c r="I182" s="2" t="n">
        <v>57</v>
      </c>
      <c r="J182" s="2" t="n">
        <v>16.12</v>
      </c>
      <c r="K182" s="2" t="n">
        <v>2957</v>
      </c>
      <c r="L182" s="2" t="n">
        <v>37</v>
      </c>
      <c r="M182" s="2" t="n">
        <v>2260</v>
      </c>
      <c r="N182" s="2" t="n">
        <v>77</v>
      </c>
      <c r="O182" s="2" t="n">
        <v>44315</v>
      </c>
      <c r="P182" s="2" t="n">
        <v>29.35</v>
      </c>
      <c r="Q182" s="2" t="n">
        <v>12</v>
      </c>
      <c r="R182" s="2" t="n">
        <v>0</v>
      </c>
    </row>
    <row r="183" customFormat="false" ht="15.75" hidden="false" customHeight="false" outlineLevel="0" collapsed="false">
      <c r="A183" s="2" t="n">
        <v>122</v>
      </c>
      <c r="B183" s="2" t="s">
        <v>113</v>
      </c>
      <c r="C183" s="2" t="n">
        <v>1999</v>
      </c>
      <c r="D183" s="2" t="n">
        <v>1999</v>
      </c>
      <c r="E183" s="2" t="n">
        <v>24</v>
      </c>
      <c r="F183" s="2" t="n">
        <v>24</v>
      </c>
      <c r="G183" s="2" t="n">
        <v>1</v>
      </c>
      <c r="H183" s="2" t="n">
        <v>646</v>
      </c>
      <c r="I183" s="2" t="n">
        <v>82</v>
      </c>
      <c r="J183" s="2" t="n">
        <v>28.08</v>
      </c>
      <c r="K183" s="2" t="n">
        <v>36</v>
      </c>
      <c r="L183" s="2" t="n">
        <v>0</v>
      </c>
      <c r="M183" s="2" t="n">
        <v>38</v>
      </c>
      <c r="N183" s="2" t="n">
        <v>1</v>
      </c>
      <c r="O183" s="2" t="n">
        <v>44219</v>
      </c>
      <c r="P183" s="2" t="n">
        <v>38</v>
      </c>
      <c r="Q183" s="2" t="n">
        <v>3</v>
      </c>
      <c r="R183" s="2" t="n">
        <v>0</v>
      </c>
    </row>
    <row r="184" customFormat="false" ht="15.75" hidden="false" customHeight="false" outlineLevel="0" collapsed="false">
      <c r="A184" s="2" t="n">
        <v>185</v>
      </c>
      <c r="B184" s="2" t="s">
        <v>52</v>
      </c>
      <c r="C184" s="2" t="n">
        <v>2010</v>
      </c>
      <c r="D184" s="2" t="n">
        <v>2017</v>
      </c>
      <c r="E184" s="2" t="n">
        <v>111</v>
      </c>
      <c r="F184" s="2" t="n">
        <v>61</v>
      </c>
      <c r="G184" s="2" t="n">
        <v>19</v>
      </c>
      <c r="H184" s="2" t="n">
        <v>675</v>
      </c>
      <c r="I184" s="2" t="n">
        <v>65</v>
      </c>
      <c r="J184" s="2" t="n">
        <v>16.07</v>
      </c>
      <c r="K184" s="2" t="n">
        <v>6021</v>
      </c>
      <c r="L184" s="2" t="n">
        <v>35</v>
      </c>
      <c r="M184" s="2" t="n">
        <v>4937</v>
      </c>
      <c r="N184" s="2" t="n">
        <v>150</v>
      </c>
      <c r="O184" s="2" t="n">
        <v>44311</v>
      </c>
      <c r="P184" s="2" t="n">
        <v>32.91</v>
      </c>
      <c r="Q184" s="2" t="n">
        <v>30</v>
      </c>
      <c r="R184" s="2" t="n">
        <v>0</v>
      </c>
    </row>
    <row r="185" customFormat="false" ht="15.75" hidden="false" customHeight="false" outlineLevel="0" collapsed="false">
      <c r="A185" s="2" t="n">
        <v>148</v>
      </c>
      <c r="B185" s="2" t="s">
        <v>43</v>
      </c>
      <c r="C185" s="2" t="n">
        <v>2003</v>
      </c>
      <c r="D185" s="2" t="n">
        <v>2012</v>
      </c>
      <c r="E185" s="2" t="n">
        <v>38</v>
      </c>
      <c r="F185" s="2" t="n">
        <v>34</v>
      </c>
      <c r="G185" s="2" t="n">
        <v>3</v>
      </c>
      <c r="H185" s="2" t="n">
        <v>736</v>
      </c>
      <c r="I185" s="2" t="n">
        <v>95</v>
      </c>
      <c r="J185" s="2" t="n">
        <v>23.74</v>
      </c>
      <c r="K185" s="2" t="s">
        <v>639</v>
      </c>
      <c r="L185" s="2" t="s">
        <v>639</v>
      </c>
      <c r="M185" s="2" t="s">
        <v>639</v>
      </c>
      <c r="N185" s="4" t="n">
        <v>0</v>
      </c>
      <c r="O185" s="2" t="s">
        <v>639</v>
      </c>
      <c r="P185" s="2" t="s">
        <v>639</v>
      </c>
      <c r="Q185" s="2" t="n">
        <v>30</v>
      </c>
      <c r="R185" s="2" t="n">
        <v>9</v>
      </c>
    </row>
    <row r="186" customFormat="false" ht="15.75" hidden="false" customHeight="false" outlineLevel="0" collapsed="false">
      <c r="A186" s="2" t="n">
        <v>133</v>
      </c>
      <c r="B186" s="4" t="s">
        <v>53</v>
      </c>
      <c r="C186" s="2" t="n">
        <v>2000</v>
      </c>
      <c r="D186" s="2" t="n">
        <v>2012</v>
      </c>
      <c r="E186" s="2" t="n">
        <v>194</v>
      </c>
      <c r="F186" s="2" t="n">
        <v>96</v>
      </c>
      <c r="G186" s="2" t="n">
        <v>31</v>
      </c>
      <c r="H186" s="2" t="n">
        <v>753</v>
      </c>
      <c r="I186" s="2" t="s">
        <v>685</v>
      </c>
      <c r="J186" s="2" t="n">
        <v>11.58</v>
      </c>
      <c r="K186" s="2" t="n">
        <v>9815</v>
      </c>
      <c r="L186" s="2" t="n">
        <v>112</v>
      </c>
      <c r="M186" s="2" t="n">
        <v>8102</v>
      </c>
      <c r="N186" s="2" t="n">
        <v>269</v>
      </c>
      <c r="O186" s="2" t="s">
        <v>704</v>
      </c>
      <c r="P186" s="2" t="n">
        <v>30.11</v>
      </c>
      <c r="Q186" s="2" t="n">
        <v>43</v>
      </c>
      <c r="R186" s="2" t="n">
        <v>0</v>
      </c>
    </row>
    <row r="187" customFormat="false" ht="15.75" hidden="false" customHeight="false" outlineLevel="0" collapsed="false">
      <c r="A187" s="2" t="n">
        <v>58</v>
      </c>
      <c r="B187" s="2" t="s">
        <v>136</v>
      </c>
      <c r="C187" s="2" t="n">
        <v>1986</v>
      </c>
      <c r="D187" s="2" t="n">
        <v>1989</v>
      </c>
      <c r="E187" s="2" t="n">
        <v>32</v>
      </c>
      <c r="F187" s="2" t="n">
        <v>31</v>
      </c>
      <c r="G187" s="2" t="n">
        <v>2</v>
      </c>
      <c r="H187" s="2" t="n">
        <v>783</v>
      </c>
      <c r="I187" s="2" t="n">
        <v>102</v>
      </c>
      <c r="J187" s="2" t="n">
        <v>27</v>
      </c>
      <c r="K187" s="2" t="n">
        <v>19</v>
      </c>
      <c r="L187" s="2" t="n">
        <v>0</v>
      </c>
      <c r="M187" s="2" t="n">
        <v>20</v>
      </c>
      <c r="N187" s="2" t="n">
        <v>1</v>
      </c>
      <c r="O187" s="2" t="n">
        <v>44205</v>
      </c>
      <c r="P187" s="2" t="n">
        <v>20</v>
      </c>
      <c r="Q187" s="2" t="n">
        <v>10</v>
      </c>
      <c r="R187" s="2" t="n">
        <v>0</v>
      </c>
    </row>
    <row r="188" customFormat="false" ht="15.75" hidden="false" customHeight="false" outlineLevel="0" collapsed="false">
      <c r="A188" s="2" t="n">
        <v>172</v>
      </c>
      <c r="B188" s="2" t="s">
        <v>94</v>
      </c>
      <c r="C188" s="2" t="n">
        <v>2008</v>
      </c>
      <c r="D188" s="2" t="n">
        <v>2012</v>
      </c>
      <c r="E188" s="2" t="n">
        <v>57</v>
      </c>
      <c r="F188" s="2" t="n">
        <v>41</v>
      </c>
      <c r="G188" s="2" t="n">
        <v>11</v>
      </c>
      <c r="H188" s="2" t="n">
        <v>810</v>
      </c>
      <c r="I188" s="2" t="s">
        <v>706</v>
      </c>
      <c r="J188" s="2" t="n">
        <v>27</v>
      </c>
      <c r="K188" s="2" t="n">
        <v>1490</v>
      </c>
      <c r="L188" s="2" t="n">
        <v>3</v>
      </c>
      <c r="M188" s="2" t="n">
        <v>1365</v>
      </c>
      <c r="N188" s="2" t="n">
        <v>33</v>
      </c>
      <c r="O188" s="2" t="s">
        <v>707</v>
      </c>
      <c r="P188" s="2" t="n">
        <v>41.36</v>
      </c>
      <c r="Q188" s="2" t="n">
        <v>17</v>
      </c>
      <c r="R188" s="2" t="n">
        <v>0</v>
      </c>
    </row>
    <row r="189" customFormat="false" ht="15.75" hidden="false" customHeight="false" outlineLevel="0" collapsed="false">
      <c r="A189" s="2" t="n">
        <v>219</v>
      </c>
      <c r="B189" s="2" t="s">
        <v>134</v>
      </c>
      <c r="C189" s="2" t="n">
        <v>2017</v>
      </c>
      <c r="D189" s="2" t="n">
        <v>2021</v>
      </c>
      <c r="E189" s="2" t="n">
        <v>22</v>
      </c>
      <c r="F189" s="2" t="n">
        <v>20</v>
      </c>
      <c r="G189" s="2" t="n">
        <v>1</v>
      </c>
      <c r="H189" s="2" t="n">
        <v>813</v>
      </c>
      <c r="I189" s="2" t="n">
        <v>103</v>
      </c>
      <c r="J189" s="2" t="n">
        <v>42.78</v>
      </c>
      <c r="K189" s="2" t="n">
        <v>12</v>
      </c>
      <c r="L189" s="2" t="n">
        <v>0</v>
      </c>
      <c r="M189" s="2" t="n">
        <v>15</v>
      </c>
      <c r="N189" s="2" t="n">
        <v>0</v>
      </c>
      <c r="O189" s="2" t="s">
        <v>639</v>
      </c>
      <c r="P189" s="2" t="s">
        <v>639</v>
      </c>
      <c r="Q189" s="2" t="n">
        <v>8</v>
      </c>
      <c r="R189" s="2" t="n">
        <v>0</v>
      </c>
    </row>
    <row r="190" customFormat="false" ht="15.75" hidden="false" customHeight="false" outlineLevel="0" collapsed="false">
      <c r="A190" s="2" t="n">
        <v>130</v>
      </c>
      <c r="B190" s="2" t="s">
        <v>119</v>
      </c>
      <c r="C190" s="2" t="n">
        <v>2000</v>
      </c>
      <c r="D190" s="2" t="n">
        <v>2004</v>
      </c>
      <c r="E190" s="2" t="n">
        <v>40</v>
      </c>
      <c r="F190" s="2" t="n">
        <v>36</v>
      </c>
      <c r="G190" s="2" t="n">
        <v>10</v>
      </c>
      <c r="H190" s="2" t="n">
        <v>867</v>
      </c>
      <c r="I190" s="2" t="n">
        <v>100</v>
      </c>
      <c r="J190" s="2" t="n">
        <v>33.34</v>
      </c>
      <c r="K190" s="2" t="n">
        <v>183</v>
      </c>
      <c r="L190" s="2" t="n">
        <v>0</v>
      </c>
      <c r="M190" s="2" t="n">
        <v>149</v>
      </c>
      <c r="N190" s="2" t="n">
        <v>3</v>
      </c>
      <c r="O190" s="2" t="n">
        <v>44203</v>
      </c>
      <c r="P190" s="2" t="n">
        <v>49.66</v>
      </c>
      <c r="Q190" s="2" t="n">
        <v>13</v>
      </c>
      <c r="R190" s="2" t="n">
        <v>0</v>
      </c>
    </row>
    <row r="191" customFormat="false" ht="15.75" hidden="false" customHeight="false" outlineLevel="0" collapsed="false">
      <c r="A191" s="2" t="n">
        <v>26</v>
      </c>
      <c r="B191" s="2" t="s">
        <v>96</v>
      </c>
      <c r="C191" s="2" t="n">
        <v>1978</v>
      </c>
      <c r="D191" s="2" t="n">
        <v>1985</v>
      </c>
      <c r="E191" s="2" t="n">
        <v>42</v>
      </c>
      <c r="F191" s="2" t="n">
        <v>40</v>
      </c>
      <c r="G191" s="2" t="n">
        <v>9</v>
      </c>
      <c r="H191" s="2" t="n">
        <v>883</v>
      </c>
      <c r="I191" s="2" t="n">
        <v>89</v>
      </c>
      <c r="J191" s="2" t="n">
        <v>28.48</v>
      </c>
      <c r="K191" s="2" t="n">
        <v>201</v>
      </c>
      <c r="L191" s="2" t="n">
        <v>0</v>
      </c>
      <c r="M191" s="2" t="n">
        <v>199</v>
      </c>
      <c r="N191" s="2" t="n">
        <v>1</v>
      </c>
      <c r="O191" s="2" t="n">
        <v>44223</v>
      </c>
      <c r="P191" s="2" t="n">
        <v>199</v>
      </c>
      <c r="Q191" s="2" t="n">
        <v>10</v>
      </c>
      <c r="R191" s="2" t="n">
        <v>0</v>
      </c>
    </row>
    <row r="192" customFormat="false" ht="15.75" hidden="false" customHeight="false" outlineLevel="0" collapsed="false">
      <c r="A192" s="2" t="n">
        <v>81</v>
      </c>
      <c r="B192" s="2" t="s">
        <v>61</v>
      </c>
      <c r="C192" s="2" t="n">
        <v>1991</v>
      </c>
      <c r="D192" s="2" t="n">
        <v>2003</v>
      </c>
      <c r="E192" s="2" t="n">
        <v>229</v>
      </c>
      <c r="F192" s="2" t="n">
        <v>121</v>
      </c>
      <c r="G192" s="2" t="n">
        <v>38</v>
      </c>
      <c r="H192" s="2" t="n">
        <v>883</v>
      </c>
      <c r="I192" s="2" t="n">
        <v>53</v>
      </c>
      <c r="J192" s="2" t="n">
        <v>10.63</v>
      </c>
      <c r="K192" s="2" t="n">
        <v>11935</v>
      </c>
      <c r="L192" s="2" t="n">
        <v>137</v>
      </c>
      <c r="M192" s="2" t="n">
        <v>8847</v>
      </c>
      <c r="N192" s="2" t="n">
        <v>315</v>
      </c>
      <c r="O192" s="2" t="n">
        <v>44339</v>
      </c>
      <c r="P192" s="2" t="n">
        <v>28.08</v>
      </c>
      <c r="Q192" s="2" t="n">
        <v>32</v>
      </c>
      <c r="R192" s="2" t="n">
        <v>0</v>
      </c>
    </row>
    <row r="193" customFormat="false" ht="15.75" hidden="false" customHeight="false" outlineLevel="0" collapsed="false">
      <c r="A193" s="2" t="n">
        <v>78</v>
      </c>
      <c r="B193" s="4" t="s">
        <v>32</v>
      </c>
      <c r="C193" s="2" t="n">
        <v>1990</v>
      </c>
      <c r="D193" s="2" t="n">
        <v>2007</v>
      </c>
      <c r="E193" s="2" t="n">
        <v>269</v>
      </c>
      <c r="F193" s="2" t="n">
        <v>134</v>
      </c>
      <c r="G193" s="2" t="n">
        <v>47</v>
      </c>
      <c r="H193" s="2" t="n">
        <v>903</v>
      </c>
      <c r="I193" s="2" t="n">
        <v>26</v>
      </c>
      <c r="J193" s="2" t="n">
        <v>10.37</v>
      </c>
      <c r="K193" s="2" t="n">
        <v>14376</v>
      </c>
      <c r="L193" s="2" t="n">
        <v>109</v>
      </c>
      <c r="M193" s="2" t="n">
        <v>10300</v>
      </c>
      <c r="N193" s="2" t="n">
        <v>337</v>
      </c>
      <c r="O193" s="2" t="n">
        <v>44359</v>
      </c>
      <c r="P193" s="2" t="n">
        <v>30.56</v>
      </c>
      <c r="Q193" s="2" t="n">
        <v>85</v>
      </c>
      <c r="R193" s="2" t="n">
        <v>0</v>
      </c>
    </row>
    <row r="194" customFormat="false" ht="15.75" hidden="false" customHeight="false" outlineLevel="0" collapsed="false">
      <c r="A194" s="2" t="n">
        <v>165</v>
      </c>
      <c r="B194" s="2" t="s">
        <v>114</v>
      </c>
      <c r="C194" s="2" t="n">
        <v>2006</v>
      </c>
      <c r="D194" s="2" t="n">
        <v>2015</v>
      </c>
      <c r="E194" s="2" t="n">
        <v>46</v>
      </c>
      <c r="F194" s="2" t="n">
        <v>42</v>
      </c>
      <c r="G194" s="2" t="n">
        <v>6</v>
      </c>
      <c r="H194" s="2" t="n">
        <v>934</v>
      </c>
      <c r="I194" s="2" t="n">
        <v>86</v>
      </c>
      <c r="J194" s="2" t="n">
        <v>25.94</v>
      </c>
      <c r="K194" s="2" t="s">
        <v>639</v>
      </c>
      <c r="L194" s="2" t="s">
        <v>639</v>
      </c>
      <c r="M194" s="2" t="s">
        <v>639</v>
      </c>
      <c r="N194" s="4" t="n">
        <v>0</v>
      </c>
      <c r="O194" s="2" t="s">
        <v>639</v>
      </c>
      <c r="P194" s="2" t="s">
        <v>639</v>
      </c>
      <c r="Q194" s="2" t="n">
        <v>19</v>
      </c>
      <c r="R194" s="2" t="n">
        <v>2</v>
      </c>
    </row>
    <row r="195" customFormat="false" ht="15.75" hidden="false" customHeight="false" outlineLevel="0" collapsed="false">
      <c r="A195" s="2" t="n">
        <v>32</v>
      </c>
      <c r="B195" s="2" t="s">
        <v>101</v>
      </c>
      <c r="C195" s="2" t="n">
        <v>1980</v>
      </c>
      <c r="D195" s="2" t="n">
        <v>1986</v>
      </c>
      <c r="E195" s="2" t="n">
        <v>45</v>
      </c>
      <c r="F195" s="2" t="n">
        <v>42</v>
      </c>
      <c r="G195" s="2" t="n">
        <v>1</v>
      </c>
      <c r="H195" s="2" t="n">
        <v>1005</v>
      </c>
      <c r="I195" s="2" t="n">
        <v>84</v>
      </c>
      <c r="J195" s="2" t="n">
        <v>24.51</v>
      </c>
      <c r="K195" s="2" t="n">
        <v>864</v>
      </c>
      <c r="L195" s="2" t="n">
        <v>9</v>
      </c>
      <c r="M195" s="2" t="n">
        <v>589</v>
      </c>
      <c r="N195" s="2" t="n">
        <v>15</v>
      </c>
      <c r="O195" s="2" t="n">
        <v>44255</v>
      </c>
      <c r="P195" s="2" t="n">
        <v>39.26</v>
      </c>
      <c r="Q195" s="2" t="n">
        <v>11</v>
      </c>
      <c r="R195" s="2" t="n">
        <v>0</v>
      </c>
    </row>
    <row r="196" customFormat="false" ht="15.75" hidden="false" customHeight="false" outlineLevel="0" collapsed="false">
      <c r="A196" s="2" t="n">
        <v>113</v>
      </c>
      <c r="B196" s="4" t="s">
        <v>37</v>
      </c>
      <c r="C196" s="2" t="n">
        <v>1998</v>
      </c>
      <c r="D196" s="2" t="n">
        <v>2015</v>
      </c>
      <c r="E196" s="2" t="n">
        <v>234</v>
      </c>
      <c r="F196" s="2" t="n">
        <v>126</v>
      </c>
      <c r="G196" s="2" t="n">
        <v>35</v>
      </c>
      <c r="H196" s="2" t="n">
        <v>1213</v>
      </c>
      <c r="I196" s="2" t="n">
        <v>49</v>
      </c>
      <c r="J196" s="2" t="n">
        <v>13.32</v>
      </c>
      <c r="K196" s="2" t="n">
        <v>12359</v>
      </c>
      <c r="L196" s="2" t="n">
        <v>83</v>
      </c>
      <c r="M196" s="2" t="n">
        <v>8872</v>
      </c>
      <c r="N196" s="2" t="n">
        <v>265</v>
      </c>
      <c r="O196" s="2" t="n">
        <v>44347</v>
      </c>
      <c r="P196" s="2" t="n">
        <v>33.47</v>
      </c>
      <c r="Q196" s="2" t="n">
        <v>71</v>
      </c>
      <c r="R196" s="2" t="n">
        <v>0</v>
      </c>
    </row>
    <row r="197" customFormat="false" ht="15.75" hidden="false" customHeight="false" outlineLevel="0" collapsed="false">
      <c r="A197" s="2" t="n">
        <v>136</v>
      </c>
      <c r="B197" s="2" t="s">
        <v>105</v>
      </c>
      <c r="C197" s="2" t="n">
        <v>2001</v>
      </c>
      <c r="D197" s="2" t="n">
        <v>2007</v>
      </c>
      <c r="E197" s="2" t="n">
        <v>57</v>
      </c>
      <c r="F197" s="2" t="n">
        <v>51</v>
      </c>
      <c r="G197" s="2" t="n">
        <v>7</v>
      </c>
      <c r="H197" s="2" t="n">
        <v>1230</v>
      </c>
      <c r="I197" s="2" t="s">
        <v>591</v>
      </c>
      <c r="J197" s="2" t="n">
        <v>27.95</v>
      </c>
      <c r="K197" s="2" t="n">
        <v>640</v>
      </c>
      <c r="L197" s="2" t="n">
        <v>1</v>
      </c>
      <c r="M197" s="2" t="n">
        <v>571</v>
      </c>
      <c r="N197" s="2" t="n">
        <v>14</v>
      </c>
      <c r="O197" s="2" t="n">
        <v>44286</v>
      </c>
      <c r="P197" s="2" t="n">
        <v>40.78</v>
      </c>
      <c r="Q197" s="2" t="n">
        <v>21</v>
      </c>
      <c r="R197" s="2" t="n">
        <v>0</v>
      </c>
    </row>
    <row r="198" customFormat="false" ht="15.75" hidden="false" customHeight="false" outlineLevel="0" collapsed="false">
      <c r="A198" s="2" t="n">
        <v>111</v>
      </c>
      <c r="B198" s="2" t="s">
        <v>57</v>
      </c>
      <c r="C198" s="2" t="n">
        <v>1998</v>
      </c>
      <c r="D198" s="2" t="n">
        <v>2007</v>
      </c>
      <c r="E198" s="2" t="n">
        <v>191</v>
      </c>
      <c r="F198" s="2" t="n">
        <v>113</v>
      </c>
      <c r="G198" s="2" t="n">
        <v>26</v>
      </c>
      <c r="H198" s="2" t="n">
        <v>1269</v>
      </c>
      <c r="I198" s="2" t="n">
        <v>95</v>
      </c>
      <c r="J198" s="2" t="n">
        <v>14.58</v>
      </c>
      <c r="K198" s="2" t="n">
        <v>9484</v>
      </c>
      <c r="L198" s="2" t="n">
        <v>100</v>
      </c>
      <c r="M198" s="2" t="n">
        <v>8021</v>
      </c>
      <c r="N198" s="2" t="n">
        <v>288</v>
      </c>
      <c r="O198" s="2" t="s">
        <v>674</v>
      </c>
      <c r="P198" s="2" t="n">
        <v>27.85</v>
      </c>
      <c r="Q198" s="2" t="n">
        <v>52</v>
      </c>
      <c r="R198" s="2" t="n">
        <v>0</v>
      </c>
    </row>
    <row r="199" customFormat="false" ht="15.75" hidden="false" customHeight="false" outlineLevel="0" collapsed="false">
      <c r="A199" s="2" t="n">
        <v>88</v>
      </c>
      <c r="B199" s="2" t="s">
        <v>23</v>
      </c>
      <c r="C199" s="2" t="n">
        <v>1994</v>
      </c>
      <c r="D199" s="2" t="n">
        <v>2000</v>
      </c>
      <c r="E199" s="2" t="n">
        <v>140</v>
      </c>
      <c r="F199" s="2" t="n">
        <v>96</v>
      </c>
      <c r="G199" s="2" t="n">
        <v>33</v>
      </c>
      <c r="H199" s="2" t="n">
        <v>1272</v>
      </c>
      <c r="I199" s="2" t="n">
        <v>69</v>
      </c>
      <c r="J199" s="2" t="n">
        <v>20.19</v>
      </c>
      <c r="K199" s="2" t="s">
        <v>639</v>
      </c>
      <c r="L199" s="2" t="s">
        <v>639</v>
      </c>
      <c r="M199" s="2" t="s">
        <v>639</v>
      </c>
      <c r="N199" s="4" t="n">
        <v>0</v>
      </c>
      <c r="O199" s="2" t="s">
        <v>639</v>
      </c>
      <c r="P199" s="2" t="s">
        <v>639</v>
      </c>
      <c r="Q199" s="2" t="n">
        <v>110</v>
      </c>
      <c r="R199" s="2" t="n">
        <v>44</v>
      </c>
    </row>
    <row r="200" customFormat="false" ht="15.75" hidden="false" customHeight="false" outlineLevel="0" collapsed="false">
      <c r="A200" s="2" t="n">
        <v>215</v>
      </c>
      <c r="B200" s="2" t="s">
        <v>55</v>
      </c>
      <c r="C200" s="2" t="n">
        <v>2016</v>
      </c>
      <c r="D200" s="2" t="n">
        <v>2021</v>
      </c>
      <c r="E200" s="2" t="n">
        <v>63</v>
      </c>
      <c r="F200" s="2" t="n">
        <v>46</v>
      </c>
      <c r="G200" s="2" t="n">
        <v>7</v>
      </c>
      <c r="H200" s="2" t="n">
        <v>1286</v>
      </c>
      <c r="I200" s="2" t="s">
        <v>708</v>
      </c>
      <c r="J200" s="2" t="n">
        <v>32.97</v>
      </c>
      <c r="K200" s="2" t="n">
        <v>2530</v>
      </c>
      <c r="L200" s="2" t="n">
        <v>5</v>
      </c>
      <c r="M200" s="2" t="n">
        <v>2364</v>
      </c>
      <c r="N200" s="2" t="n">
        <v>57</v>
      </c>
      <c r="O200" s="2" t="n">
        <v>44286</v>
      </c>
      <c r="P200" s="2" t="n">
        <v>41.47</v>
      </c>
      <c r="Q200" s="2" t="n">
        <v>24</v>
      </c>
      <c r="R200" s="2" t="n">
        <v>0</v>
      </c>
    </row>
    <row r="201" customFormat="false" ht="15.75" hidden="false" customHeight="false" outlineLevel="0" collapsed="false">
      <c r="A201" s="2" t="n">
        <v>205</v>
      </c>
      <c r="B201" s="2" t="s">
        <v>75</v>
      </c>
      <c r="C201" s="2" t="n">
        <v>2014</v>
      </c>
      <c r="D201" s="2" t="n">
        <v>2020</v>
      </c>
      <c r="E201" s="2" t="n">
        <v>73</v>
      </c>
      <c r="F201" s="2" t="n">
        <v>52</v>
      </c>
      <c r="G201" s="2" t="n">
        <v>19</v>
      </c>
      <c r="H201" s="2" t="n">
        <v>1389</v>
      </c>
      <c r="I201" s="2" t="n">
        <v>120</v>
      </c>
      <c r="J201" s="2" t="n">
        <v>42.09</v>
      </c>
      <c r="K201" s="2" t="n">
        <v>1187</v>
      </c>
      <c r="L201" s="2" t="n">
        <v>1</v>
      </c>
      <c r="M201" s="2" t="n">
        <v>1020</v>
      </c>
      <c r="N201" s="2" t="n">
        <v>27</v>
      </c>
      <c r="O201" s="2" t="n">
        <v>44278</v>
      </c>
      <c r="P201" s="2" t="n">
        <v>37.77</v>
      </c>
      <c r="Q201" s="2" t="n">
        <v>33</v>
      </c>
      <c r="R201" s="2" t="n">
        <v>0</v>
      </c>
    </row>
    <row r="202" customFormat="false" ht="15.75" hidden="false" customHeight="false" outlineLevel="0" collapsed="false">
      <c r="A202" s="2" t="n">
        <v>213</v>
      </c>
      <c r="B202" s="2" t="s">
        <v>50</v>
      </c>
      <c r="C202" s="2" t="n">
        <v>2016</v>
      </c>
      <c r="D202" s="2" t="n">
        <v>2021</v>
      </c>
      <c r="E202" s="2" t="n">
        <v>38</v>
      </c>
      <c r="F202" s="2" t="n">
        <v>37</v>
      </c>
      <c r="G202" s="2" t="n">
        <v>6</v>
      </c>
      <c r="H202" s="2" t="n">
        <v>1509</v>
      </c>
      <c r="I202" s="2" t="n">
        <v>112</v>
      </c>
      <c r="J202" s="2" t="n">
        <v>48.67</v>
      </c>
      <c r="K202" s="2" t="s">
        <v>639</v>
      </c>
      <c r="L202" s="2" t="s">
        <v>639</v>
      </c>
      <c r="M202" s="2" t="s">
        <v>639</v>
      </c>
      <c r="N202" s="4" t="n">
        <v>0</v>
      </c>
      <c r="O202" s="2" t="s">
        <v>639</v>
      </c>
      <c r="P202" s="2" t="s">
        <v>639</v>
      </c>
      <c r="Q202" s="2" t="n">
        <v>21</v>
      </c>
      <c r="R202" s="2" t="n">
        <v>2</v>
      </c>
    </row>
    <row r="203" customFormat="false" ht="15.75" hidden="false" customHeight="false" outlineLevel="0" collapsed="false">
      <c r="A203" s="2" t="n">
        <v>153</v>
      </c>
      <c r="B203" s="2" t="s">
        <v>81</v>
      </c>
      <c r="C203" s="2" t="n">
        <v>2004</v>
      </c>
      <c r="D203" s="2" t="n">
        <v>2012</v>
      </c>
      <c r="E203" s="2" t="n">
        <v>120</v>
      </c>
      <c r="F203" s="2" t="n">
        <v>87</v>
      </c>
      <c r="G203" s="2" t="n">
        <v>21</v>
      </c>
      <c r="H203" s="2" t="n">
        <v>1544</v>
      </c>
      <c r="I203" s="2" t="n">
        <v>83</v>
      </c>
      <c r="J203" s="2" t="n">
        <v>23.39</v>
      </c>
      <c r="K203" s="2" t="n">
        <v>5855</v>
      </c>
      <c r="L203" s="2" t="n">
        <v>48</v>
      </c>
      <c r="M203" s="2" t="n">
        <v>5143</v>
      </c>
      <c r="N203" s="2" t="n">
        <v>173</v>
      </c>
      <c r="O203" s="2" t="n">
        <v>44343</v>
      </c>
      <c r="P203" s="2" t="n">
        <v>29.72</v>
      </c>
      <c r="Q203" s="2" t="n">
        <v>21</v>
      </c>
      <c r="R203" s="2" t="n">
        <v>0</v>
      </c>
    </row>
    <row r="204" customFormat="false" ht="15.75" hidden="false" customHeight="false" outlineLevel="0" collapsed="false">
      <c r="A204" s="2" t="n">
        <v>196</v>
      </c>
      <c r="B204" s="2" t="s">
        <v>112</v>
      </c>
      <c r="C204" s="2" t="n">
        <v>2013</v>
      </c>
      <c r="D204" s="2" t="n">
        <v>2019</v>
      </c>
      <c r="E204" s="2" t="n">
        <v>55</v>
      </c>
      <c r="F204" s="2" t="n">
        <v>50</v>
      </c>
      <c r="G204" s="2" t="n">
        <v>14</v>
      </c>
      <c r="H204" s="2" t="n">
        <v>1694</v>
      </c>
      <c r="I204" s="2" t="s">
        <v>709</v>
      </c>
      <c r="J204" s="2" t="n">
        <v>47.05</v>
      </c>
      <c r="K204" s="2" t="n">
        <v>121</v>
      </c>
      <c r="L204" s="2" t="n">
        <v>1</v>
      </c>
      <c r="M204" s="2" t="n">
        <v>124</v>
      </c>
      <c r="N204" s="2" t="n">
        <v>3</v>
      </c>
      <c r="O204" s="2" t="n">
        <v>44201</v>
      </c>
      <c r="P204" s="2" t="n">
        <v>41.33</v>
      </c>
      <c r="Q204" s="2" t="n">
        <v>17</v>
      </c>
      <c r="R204" s="2" t="n">
        <v>0</v>
      </c>
    </row>
    <row r="205" customFormat="false" ht="15.75" hidden="false" customHeight="false" outlineLevel="0" collapsed="false">
      <c r="A205" s="2" t="n">
        <v>156</v>
      </c>
      <c r="B205" s="2" t="s">
        <v>35</v>
      </c>
      <c r="C205" s="2" t="n">
        <v>2004</v>
      </c>
      <c r="D205" s="2" t="n">
        <v>2019</v>
      </c>
      <c r="E205" s="2" t="n">
        <v>94</v>
      </c>
      <c r="F205" s="2" t="n">
        <v>79</v>
      </c>
      <c r="G205" s="2" t="n">
        <v>21</v>
      </c>
      <c r="H205" s="2" t="n">
        <v>1752</v>
      </c>
      <c r="I205" s="2" t="n">
        <v>79</v>
      </c>
      <c r="J205" s="2" t="n">
        <v>30.2</v>
      </c>
      <c r="K205" s="2" t="s">
        <v>639</v>
      </c>
      <c r="L205" s="2" t="s">
        <v>639</v>
      </c>
      <c r="M205" s="2" t="s">
        <v>639</v>
      </c>
      <c r="N205" s="4" t="n">
        <v>0</v>
      </c>
      <c r="O205" s="2" t="s">
        <v>639</v>
      </c>
      <c r="P205" s="2" t="s">
        <v>639</v>
      </c>
      <c r="Q205" s="2" t="n">
        <v>64</v>
      </c>
      <c r="R205" s="2" t="n">
        <v>7</v>
      </c>
    </row>
    <row r="206" customFormat="false" ht="15.75" hidden="false" customHeight="false" outlineLevel="0" collapsed="false">
      <c r="A206" s="2" t="n">
        <v>47</v>
      </c>
      <c r="B206" s="2" t="s">
        <v>63</v>
      </c>
      <c r="C206" s="2" t="n">
        <v>1984</v>
      </c>
      <c r="D206" s="2" t="n">
        <v>1996</v>
      </c>
      <c r="E206" s="2" t="n">
        <v>130</v>
      </c>
      <c r="F206" s="2" t="n">
        <v>98</v>
      </c>
      <c r="G206" s="2" t="n">
        <v>21</v>
      </c>
      <c r="H206" s="2" t="n">
        <v>1858</v>
      </c>
      <c r="I206" s="2" t="n">
        <v>106</v>
      </c>
      <c r="J206" s="2" t="n">
        <v>24.12</v>
      </c>
      <c r="K206" s="2" t="n">
        <v>6360</v>
      </c>
      <c r="L206" s="2" t="n">
        <v>76</v>
      </c>
      <c r="M206" s="2" t="n">
        <v>4534</v>
      </c>
      <c r="N206" s="2" t="n">
        <v>157</v>
      </c>
      <c r="O206" s="2" t="s">
        <v>580</v>
      </c>
      <c r="P206" s="2" t="n">
        <v>28.87</v>
      </c>
      <c r="Q206" s="2" t="n">
        <v>27</v>
      </c>
      <c r="R206" s="2" t="n">
        <v>0</v>
      </c>
    </row>
    <row r="207" customFormat="false" ht="15.75" hidden="false" customHeight="false" outlineLevel="0" collapsed="false">
      <c r="A207" s="2" t="n">
        <v>14</v>
      </c>
      <c r="B207" s="2" t="s">
        <v>47</v>
      </c>
      <c r="C207" s="2" t="n">
        <v>1975</v>
      </c>
      <c r="D207" s="2" t="n">
        <v>1989</v>
      </c>
      <c r="E207" s="2" t="n">
        <v>85</v>
      </c>
      <c r="F207" s="2" t="n">
        <v>75</v>
      </c>
      <c r="G207" s="2" t="n">
        <v>12</v>
      </c>
      <c r="H207" s="2" t="n">
        <v>1924</v>
      </c>
      <c r="I207" s="2" t="s">
        <v>710</v>
      </c>
      <c r="J207" s="2" t="n">
        <v>30.53</v>
      </c>
      <c r="K207" s="2" t="n">
        <v>2730</v>
      </c>
      <c r="L207" s="2" t="n">
        <v>17</v>
      </c>
      <c r="M207" s="2" t="n">
        <v>1971</v>
      </c>
      <c r="N207" s="2" t="n">
        <v>46</v>
      </c>
      <c r="O207" s="2" t="n">
        <v>44267</v>
      </c>
      <c r="P207" s="2" t="n">
        <v>42.84</v>
      </c>
      <c r="Q207" s="2" t="n">
        <v>23</v>
      </c>
      <c r="R207" s="2" t="n">
        <v>0</v>
      </c>
    </row>
    <row r="208" customFormat="false" ht="15.75" hidden="false" customHeight="false" outlineLevel="0" collapsed="false">
      <c r="A208" s="2" t="n">
        <v>66</v>
      </c>
      <c r="B208" s="2" t="s">
        <v>62</v>
      </c>
      <c r="C208" s="2" t="n">
        <v>1988</v>
      </c>
      <c r="D208" s="2" t="n">
        <v>1996</v>
      </c>
      <c r="E208" s="2" t="n">
        <v>74</v>
      </c>
      <c r="F208" s="2" t="n">
        <v>70</v>
      </c>
      <c r="G208" s="2" t="n">
        <v>10</v>
      </c>
      <c r="H208" s="2" t="n">
        <v>1994</v>
      </c>
      <c r="I208" s="2" t="n">
        <v>105</v>
      </c>
      <c r="J208" s="2" t="n">
        <v>33.23</v>
      </c>
      <c r="K208" s="2" t="n">
        <v>8</v>
      </c>
      <c r="L208" s="2" t="n">
        <v>0</v>
      </c>
      <c r="M208" s="2" t="n">
        <v>10</v>
      </c>
      <c r="N208" s="2" t="n">
        <v>1</v>
      </c>
      <c r="O208" s="2" t="n">
        <v>44198</v>
      </c>
      <c r="P208" s="2" t="n">
        <v>10</v>
      </c>
      <c r="Q208" s="2" t="n">
        <v>23</v>
      </c>
      <c r="R208" s="2" t="n">
        <v>0</v>
      </c>
    </row>
    <row r="209" customFormat="false" ht="15.75" hidden="false" customHeight="false" outlineLevel="0" collapsed="false">
      <c r="A209" s="2" t="n">
        <v>71</v>
      </c>
      <c r="B209" s="2" t="s">
        <v>72</v>
      </c>
      <c r="C209" s="2" t="n">
        <v>1989</v>
      </c>
      <c r="D209" s="2" t="n">
        <v>2001</v>
      </c>
      <c r="E209" s="2" t="n">
        <v>136</v>
      </c>
      <c r="F209" s="2" t="n">
        <v>113</v>
      </c>
      <c r="G209" s="2" t="n">
        <v>23</v>
      </c>
      <c r="H209" s="2" t="n">
        <v>2336</v>
      </c>
      <c r="I209" s="2" t="n">
        <v>100</v>
      </c>
      <c r="J209" s="2" t="n">
        <v>25.95</v>
      </c>
      <c r="K209" s="2" t="n">
        <v>3734</v>
      </c>
      <c r="L209" s="2" t="n">
        <v>28</v>
      </c>
      <c r="M209" s="2" t="n">
        <v>2985</v>
      </c>
      <c r="N209" s="2" t="n">
        <v>69</v>
      </c>
      <c r="O209" s="2" t="n">
        <v>44338</v>
      </c>
      <c r="P209" s="2" t="n">
        <v>43.26</v>
      </c>
      <c r="Q209" s="2" t="n">
        <v>33</v>
      </c>
      <c r="R209" s="2" t="n">
        <v>0</v>
      </c>
    </row>
    <row r="210" customFormat="false" ht="15.75" hidden="false" customHeight="false" outlineLevel="0" collapsed="false">
      <c r="A210" s="2" t="n">
        <v>112</v>
      </c>
      <c r="B210" s="2" t="s">
        <v>25</v>
      </c>
      <c r="C210" s="2" t="n">
        <v>1998</v>
      </c>
      <c r="D210" s="2" t="n">
        <v>2006</v>
      </c>
      <c r="E210" s="2" t="n">
        <v>86</v>
      </c>
      <c r="F210" s="2" t="n">
        <v>83</v>
      </c>
      <c r="G210" s="2" t="n">
        <v>7</v>
      </c>
      <c r="H210" s="2" t="n">
        <v>2338</v>
      </c>
      <c r="I210" s="2" t="n">
        <v>131</v>
      </c>
      <c r="J210" s="2" t="n">
        <v>30.76</v>
      </c>
      <c r="K210" s="2" t="n">
        <v>42</v>
      </c>
      <c r="L210" s="2" t="n">
        <v>0</v>
      </c>
      <c r="M210" s="2" t="n">
        <v>40</v>
      </c>
      <c r="N210" s="2" t="n">
        <v>0</v>
      </c>
      <c r="O210" s="2" t="s">
        <v>639</v>
      </c>
      <c r="P210" s="2" t="s">
        <v>639</v>
      </c>
      <c r="Q210" s="2" t="n">
        <v>39</v>
      </c>
      <c r="R210" s="2" t="n">
        <v>0</v>
      </c>
    </row>
    <row r="211" customFormat="false" ht="15.75" hidden="false" customHeight="false" outlineLevel="0" collapsed="false">
      <c r="A211" s="2" t="n">
        <v>177</v>
      </c>
      <c r="B211" s="2" t="s">
        <v>38</v>
      </c>
      <c r="C211" s="2" t="n">
        <v>2009</v>
      </c>
      <c r="D211" s="2" t="n">
        <v>2020</v>
      </c>
      <c r="E211" s="2" t="n">
        <v>168</v>
      </c>
      <c r="F211" s="2" t="n">
        <v>113</v>
      </c>
      <c r="G211" s="2" t="n">
        <v>39</v>
      </c>
      <c r="H211" s="2" t="n">
        <v>2411</v>
      </c>
      <c r="I211" s="2" t="n">
        <v>87</v>
      </c>
      <c r="J211" s="2" t="n">
        <v>32.58</v>
      </c>
      <c r="K211" s="2" t="n">
        <v>8557</v>
      </c>
      <c r="L211" s="2" t="n">
        <v>50</v>
      </c>
      <c r="M211" s="2" t="n">
        <v>7024</v>
      </c>
      <c r="N211" s="2" t="n">
        <v>188</v>
      </c>
      <c r="O211" s="2" t="s">
        <v>711</v>
      </c>
      <c r="P211" s="2" t="n">
        <v>37.36</v>
      </c>
      <c r="Q211" s="2" t="n">
        <v>60</v>
      </c>
      <c r="R211" s="2" t="n">
        <v>0</v>
      </c>
    </row>
    <row r="212" customFormat="false" ht="15.75" hidden="false" customHeight="false" outlineLevel="0" collapsed="false">
      <c r="A212" s="2" t="n">
        <v>80</v>
      </c>
      <c r="B212" s="2" t="s">
        <v>106</v>
      </c>
      <c r="C212" s="2" t="n">
        <v>1991</v>
      </c>
      <c r="D212" s="2" t="n">
        <v>2000</v>
      </c>
      <c r="E212" s="2" t="n">
        <v>104</v>
      </c>
      <c r="F212" s="2" t="n">
        <v>97</v>
      </c>
      <c r="G212" s="2" t="n">
        <v>21</v>
      </c>
      <c r="H212" s="2" t="n">
        <v>2477</v>
      </c>
      <c r="I212" s="2" t="n">
        <v>106</v>
      </c>
      <c r="J212" s="2" t="n">
        <v>32.59</v>
      </c>
      <c r="K212" s="2" t="n">
        <v>4</v>
      </c>
      <c r="L212" s="2" t="n">
        <v>0</v>
      </c>
      <c r="M212" s="2" t="n">
        <v>7</v>
      </c>
      <c r="N212" s="2" t="n">
        <v>1</v>
      </c>
      <c r="O212" s="2" t="n">
        <v>44203</v>
      </c>
      <c r="P212" s="2" t="n">
        <v>7</v>
      </c>
      <c r="Q212" s="2" t="n">
        <v>15</v>
      </c>
      <c r="R212" s="2" t="n">
        <v>0</v>
      </c>
    </row>
    <row r="213" customFormat="false" ht="15.75" hidden="false" customHeight="false" outlineLevel="0" collapsed="false">
      <c r="A213" s="2" t="n">
        <v>142</v>
      </c>
      <c r="B213" s="2" t="s">
        <v>48</v>
      </c>
      <c r="C213" s="2" t="n">
        <v>2002</v>
      </c>
      <c r="D213" s="2" t="n">
        <v>2006</v>
      </c>
      <c r="E213" s="2" t="n">
        <v>125</v>
      </c>
      <c r="F213" s="2" t="n">
        <v>110</v>
      </c>
      <c r="G213" s="2" t="n">
        <v>24</v>
      </c>
      <c r="H213" s="2" t="n">
        <v>2753</v>
      </c>
      <c r="I213" s="2" t="s">
        <v>712</v>
      </c>
      <c r="J213" s="2" t="n">
        <v>32.01</v>
      </c>
      <c r="K213" s="2" t="s">
        <v>639</v>
      </c>
      <c r="L213" s="2" t="s">
        <v>639</v>
      </c>
      <c r="M213" s="2" t="s">
        <v>639</v>
      </c>
      <c r="N213" s="4" t="n">
        <v>0</v>
      </c>
      <c r="O213" s="2" t="s">
        <v>639</v>
      </c>
      <c r="P213" s="2" t="s">
        <v>639</v>
      </c>
      <c r="Q213" s="2" t="n">
        <v>55</v>
      </c>
      <c r="R213" s="2" t="n">
        <v>0</v>
      </c>
    </row>
    <row r="214" customFormat="false" ht="15.75" hidden="false" customHeight="false" outlineLevel="0" collapsed="false">
      <c r="A214" s="2" t="n">
        <v>191</v>
      </c>
      <c r="B214" s="2" t="s">
        <v>31</v>
      </c>
      <c r="C214" s="2" t="n">
        <v>2011</v>
      </c>
      <c r="D214" s="2" t="n">
        <v>2018</v>
      </c>
      <c r="E214" s="2" t="n">
        <v>90</v>
      </c>
      <c r="F214" s="2" t="n">
        <v>87</v>
      </c>
      <c r="G214" s="2" t="n">
        <v>3</v>
      </c>
      <c r="H214" s="2" t="n">
        <v>2962</v>
      </c>
      <c r="I214" s="2" t="n">
        <v>111</v>
      </c>
      <c r="J214" s="2" t="n">
        <v>35.26</v>
      </c>
      <c r="K214" s="2" t="s">
        <v>639</v>
      </c>
      <c r="L214" s="2" t="s">
        <v>639</v>
      </c>
      <c r="M214" s="2" t="s">
        <v>639</v>
      </c>
      <c r="N214" s="4" t="n">
        <v>0</v>
      </c>
      <c r="O214" s="2" t="s">
        <v>639</v>
      </c>
      <c r="P214" s="2" t="s">
        <v>639</v>
      </c>
      <c r="Q214" s="2" t="n">
        <v>48</v>
      </c>
      <c r="R214" s="2" t="n">
        <v>0</v>
      </c>
    </row>
    <row r="215" customFormat="false" ht="15.75" hidden="false" customHeight="false" outlineLevel="0" collapsed="false">
      <c r="A215" s="2" t="n">
        <v>4</v>
      </c>
      <c r="B215" s="2" t="s">
        <v>36</v>
      </c>
      <c r="C215" s="2" t="n">
        <v>1974</v>
      </c>
      <c r="D215" s="2" t="n">
        <v>1987</v>
      </c>
      <c r="E215" s="2" t="n">
        <v>108</v>
      </c>
      <c r="F215" s="2" t="n">
        <v>102</v>
      </c>
      <c r="G215" s="2" t="n">
        <v>14</v>
      </c>
      <c r="H215" s="2" t="n">
        <v>3092</v>
      </c>
      <c r="I215" s="2" t="s">
        <v>713</v>
      </c>
      <c r="J215" s="2" t="n">
        <v>35.13</v>
      </c>
      <c r="K215" s="2" t="n">
        <v>20</v>
      </c>
      <c r="L215" s="2" t="n">
        <v>0</v>
      </c>
      <c r="M215" s="2" t="n">
        <v>25</v>
      </c>
      <c r="N215" s="2" t="n">
        <v>1</v>
      </c>
      <c r="O215" s="2" t="n">
        <v>44206</v>
      </c>
      <c r="P215" s="2" t="n">
        <v>25</v>
      </c>
      <c r="Q215" s="2" t="n">
        <v>22</v>
      </c>
      <c r="R215" s="2" t="n">
        <v>0</v>
      </c>
    </row>
    <row r="216" customFormat="false" ht="15.75" hidden="false" customHeight="false" outlineLevel="0" collapsed="false">
      <c r="A216" s="2" t="n">
        <v>36</v>
      </c>
      <c r="B216" s="2" t="s">
        <v>46</v>
      </c>
      <c r="C216" s="2" t="n">
        <v>1981</v>
      </c>
      <c r="D216" s="2" t="n">
        <v>1992</v>
      </c>
      <c r="E216" s="2" t="n">
        <v>150</v>
      </c>
      <c r="F216" s="2" t="n">
        <v>128</v>
      </c>
      <c r="G216" s="2" t="n">
        <v>21</v>
      </c>
      <c r="H216" s="2" t="n">
        <v>3108</v>
      </c>
      <c r="I216" s="2" t="n">
        <v>109</v>
      </c>
      <c r="J216" s="2" t="n">
        <v>29.04</v>
      </c>
      <c r="K216" s="2" t="n">
        <v>6613</v>
      </c>
      <c r="L216" s="2" t="n">
        <v>56</v>
      </c>
      <c r="M216" s="2" t="n">
        <v>4650</v>
      </c>
      <c r="N216" s="2" t="n">
        <v>129</v>
      </c>
      <c r="O216" s="2" t="n">
        <v>44331</v>
      </c>
      <c r="P216" s="2" t="n">
        <v>36.04</v>
      </c>
      <c r="Q216" s="2" t="n">
        <v>40</v>
      </c>
      <c r="R216" s="2" t="n">
        <v>0</v>
      </c>
    </row>
    <row r="217" customFormat="false" ht="15.75" hidden="false" customHeight="false" outlineLevel="0" collapsed="false">
      <c r="A217" s="2" t="n">
        <v>19</v>
      </c>
      <c r="B217" s="2" t="s">
        <v>40</v>
      </c>
      <c r="C217" s="2" t="n">
        <v>1976</v>
      </c>
      <c r="D217" s="2" t="n">
        <v>1991</v>
      </c>
      <c r="E217" s="2" t="n">
        <v>129</v>
      </c>
      <c r="F217" s="2" t="n">
        <v>120</v>
      </c>
      <c r="G217" s="2" t="n">
        <v>19</v>
      </c>
      <c r="H217" s="2" t="n">
        <v>3508</v>
      </c>
      <c r="I217" s="2" t="n">
        <v>105</v>
      </c>
      <c r="J217" s="2" t="n">
        <v>34.73</v>
      </c>
      <c r="K217" s="2" t="n">
        <v>6</v>
      </c>
      <c r="L217" s="2" t="n">
        <v>0</v>
      </c>
      <c r="M217" s="2" t="n">
        <v>4</v>
      </c>
      <c r="N217" s="2" t="n">
        <v>0</v>
      </c>
      <c r="O217" s="2" t="s">
        <v>639</v>
      </c>
      <c r="P217" s="2" t="s">
        <v>639</v>
      </c>
      <c r="Q217" s="2" t="n">
        <v>37</v>
      </c>
      <c r="R217" s="2" t="n">
        <v>0</v>
      </c>
    </row>
    <row r="218" customFormat="false" ht="15.75" hidden="false" customHeight="false" outlineLevel="0" collapsed="false">
      <c r="A218" s="2" t="n">
        <v>25</v>
      </c>
      <c r="B218" s="2" t="s">
        <v>34</v>
      </c>
      <c r="C218" s="2" t="n">
        <v>1978</v>
      </c>
      <c r="D218" s="2" t="n">
        <v>1994</v>
      </c>
      <c r="E218" s="2" t="n">
        <v>225</v>
      </c>
      <c r="F218" s="2" t="n">
        <v>198</v>
      </c>
      <c r="G218" s="2" t="n">
        <v>39</v>
      </c>
      <c r="H218" s="2" t="n">
        <v>3783</v>
      </c>
      <c r="I218" s="2" t="s">
        <v>714</v>
      </c>
      <c r="J218" s="2" t="n">
        <v>23.79</v>
      </c>
      <c r="K218" s="2" t="n">
        <v>11202</v>
      </c>
      <c r="L218" s="2" t="n">
        <v>235</v>
      </c>
      <c r="M218" s="2" t="n">
        <v>6945</v>
      </c>
      <c r="N218" s="2" t="n">
        <v>253</v>
      </c>
      <c r="O218" s="2" t="s">
        <v>715</v>
      </c>
      <c r="P218" s="2" t="n">
        <v>27.45</v>
      </c>
      <c r="Q218" s="2" t="n">
        <v>71</v>
      </c>
      <c r="R218" s="2" t="n">
        <v>0</v>
      </c>
    </row>
    <row r="219" customFormat="false" ht="15.75" hidden="false" customHeight="false" outlineLevel="0" collapsed="false">
      <c r="A219" s="2" t="n">
        <v>37</v>
      </c>
      <c r="B219" s="2" t="s">
        <v>45</v>
      </c>
      <c r="C219" s="2" t="n">
        <v>1981</v>
      </c>
      <c r="D219" s="2" t="n">
        <v>1992</v>
      </c>
      <c r="E219" s="2" t="n">
        <v>146</v>
      </c>
      <c r="F219" s="2" t="n">
        <v>145</v>
      </c>
      <c r="G219" s="2" t="n">
        <v>4</v>
      </c>
      <c r="H219" s="2" t="n">
        <v>4091</v>
      </c>
      <c r="I219" s="2" t="n">
        <v>123</v>
      </c>
      <c r="J219" s="2" t="n">
        <v>29.01</v>
      </c>
      <c r="K219" s="2" t="n">
        <v>712</v>
      </c>
      <c r="L219" s="2" t="n">
        <v>3</v>
      </c>
      <c r="M219" s="2" t="n">
        <v>641</v>
      </c>
      <c r="N219" s="2" t="n">
        <v>25</v>
      </c>
      <c r="O219" s="2" t="n">
        <v>44343</v>
      </c>
      <c r="P219" s="2" t="n">
        <v>25.64</v>
      </c>
      <c r="Q219" s="2" t="n">
        <v>42</v>
      </c>
      <c r="R219" s="2" t="n">
        <v>0</v>
      </c>
    </row>
    <row r="220" customFormat="false" ht="15.75" hidden="false" customHeight="false" outlineLevel="0" collapsed="false">
      <c r="A220" s="2" t="n">
        <v>61</v>
      </c>
      <c r="B220" s="2" t="s">
        <v>85</v>
      </c>
      <c r="C220" s="2" t="n">
        <v>1987</v>
      </c>
      <c r="D220" s="2" t="n">
        <v>1998</v>
      </c>
      <c r="E220" s="2" t="n">
        <v>136</v>
      </c>
      <c r="F220" s="2" t="n">
        <v>127</v>
      </c>
      <c r="G220" s="2" t="n">
        <v>8</v>
      </c>
      <c r="H220" s="2" t="n">
        <v>4413</v>
      </c>
      <c r="I220" s="2" t="s">
        <v>716</v>
      </c>
      <c r="J220" s="2" t="n">
        <v>37.08</v>
      </c>
      <c r="K220" s="2" t="n">
        <v>4</v>
      </c>
      <c r="L220" s="2" t="n">
        <v>0</v>
      </c>
      <c r="M220" s="2" t="n">
        <v>3</v>
      </c>
      <c r="N220" s="2" t="n">
        <v>0</v>
      </c>
      <c r="O220" s="2" t="s">
        <v>639</v>
      </c>
      <c r="P220" s="2" t="s">
        <v>639</v>
      </c>
      <c r="Q220" s="2" t="n">
        <v>20</v>
      </c>
      <c r="R220" s="2" t="n">
        <v>0</v>
      </c>
    </row>
    <row r="221" customFormat="false" ht="15.75" hidden="false" customHeight="false" outlineLevel="0" collapsed="false">
      <c r="A221" s="2" t="n">
        <v>149</v>
      </c>
      <c r="B221" s="2" t="s">
        <v>44</v>
      </c>
      <c r="C221" s="2" t="n">
        <v>2003</v>
      </c>
      <c r="D221" s="2" t="n">
        <v>2013</v>
      </c>
      <c r="E221" s="2" t="n">
        <v>147</v>
      </c>
      <c r="F221" s="2" t="n">
        <v>143</v>
      </c>
      <c r="G221" s="2" t="n">
        <v>11</v>
      </c>
      <c r="H221" s="2" t="n">
        <v>5238</v>
      </c>
      <c r="I221" s="2" t="s">
        <v>717</v>
      </c>
      <c r="J221" s="2" t="n">
        <v>39.68</v>
      </c>
      <c r="K221" s="2" t="n">
        <v>6</v>
      </c>
      <c r="L221" s="2" t="n">
        <v>0</v>
      </c>
      <c r="M221" s="2" t="n">
        <v>13</v>
      </c>
      <c r="N221" s="2" t="n">
        <v>0</v>
      </c>
      <c r="O221" s="2" t="s">
        <v>639</v>
      </c>
      <c r="P221" s="2" t="s">
        <v>639</v>
      </c>
      <c r="Q221" s="2" t="n">
        <v>36</v>
      </c>
      <c r="R221" s="2" t="n">
        <v>0</v>
      </c>
    </row>
    <row r="222" customFormat="false" ht="15.75" hidden="false" customHeight="false" outlineLevel="0" collapsed="false">
      <c r="A222" s="2" t="n">
        <v>85</v>
      </c>
      <c r="B222" s="2" t="s">
        <v>54</v>
      </c>
      <c r="C222" s="2" t="n">
        <v>1992</v>
      </c>
      <c r="D222" s="2" t="n">
        <v>2000</v>
      </c>
      <c r="E222" s="2" t="n">
        <v>196</v>
      </c>
      <c r="F222" s="2" t="n">
        <v>179</v>
      </c>
      <c r="G222" s="2" t="n">
        <v>36</v>
      </c>
      <c r="H222" s="2" t="n">
        <v>5359</v>
      </c>
      <c r="I222" s="2" t="n">
        <v>119</v>
      </c>
      <c r="J222" s="2" t="n">
        <v>37.47</v>
      </c>
      <c r="K222" s="2" t="n">
        <v>1248</v>
      </c>
      <c r="L222" s="2" t="n">
        <v>2</v>
      </c>
      <c r="M222" s="2" t="n">
        <v>1094</v>
      </c>
      <c r="N222" s="2" t="n">
        <v>20</v>
      </c>
      <c r="O222" s="2" t="n">
        <v>44258</v>
      </c>
      <c r="P222" s="2" t="n">
        <v>54.7</v>
      </c>
      <c r="Q222" s="2" t="n">
        <v>59</v>
      </c>
      <c r="R222" s="2" t="n">
        <v>0</v>
      </c>
    </row>
    <row r="223" customFormat="false" ht="15.75" hidden="false" customHeight="false" outlineLevel="0" collapsed="false">
      <c r="A223" s="2" t="n">
        <v>159</v>
      </c>
      <c r="B223" s="2" t="s">
        <v>29</v>
      </c>
      <c r="C223" s="2" t="n">
        <v>2005</v>
      </c>
      <c r="D223" s="2" t="n">
        <v>2018</v>
      </c>
      <c r="E223" s="2" t="n">
        <v>226</v>
      </c>
      <c r="F223" s="2" t="n">
        <v>194</v>
      </c>
      <c r="G223" s="2" t="n">
        <v>35</v>
      </c>
      <c r="H223" s="2" t="n">
        <v>5615</v>
      </c>
      <c r="I223" s="2" t="s">
        <v>718</v>
      </c>
      <c r="J223" s="2" t="n">
        <v>35.31</v>
      </c>
      <c r="K223" s="2" t="n">
        <v>2126</v>
      </c>
      <c r="L223" s="2" t="n">
        <v>5</v>
      </c>
      <c r="M223" s="2" t="n">
        <v>1811</v>
      </c>
      <c r="N223" s="2" t="n">
        <v>36</v>
      </c>
      <c r="O223" s="2" t="s">
        <v>650</v>
      </c>
      <c r="P223" s="2" t="n">
        <v>50.3</v>
      </c>
      <c r="Q223" s="2" t="n">
        <v>102</v>
      </c>
      <c r="R223" s="2" t="n">
        <v>0</v>
      </c>
    </row>
    <row r="224" customFormat="false" ht="15.75" hidden="false" customHeight="false" outlineLevel="0" collapsed="false">
      <c r="A224" s="2" t="n">
        <v>188</v>
      </c>
      <c r="B224" s="2" t="s">
        <v>39</v>
      </c>
      <c r="C224" s="2" t="n">
        <v>2010</v>
      </c>
      <c r="D224" s="2" t="n">
        <v>2021</v>
      </c>
      <c r="E224" s="2" t="n">
        <v>145</v>
      </c>
      <c r="F224" s="2" t="n">
        <v>142</v>
      </c>
      <c r="G224" s="2" t="n">
        <v>8</v>
      </c>
      <c r="H224" s="2" t="n">
        <v>6105</v>
      </c>
      <c r="I224" s="2" t="n">
        <v>143</v>
      </c>
      <c r="J224" s="2" t="n">
        <v>45.55</v>
      </c>
      <c r="K224" s="2" t="s">
        <v>639</v>
      </c>
      <c r="L224" s="2" t="s">
        <v>639</v>
      </c>
      <c r="M224" s="2" t="s">
        <v>639</v>
      </c>
      <c r="N224" s="4" t="n">
        <v>0</v>
      </c>
      <c r="O224" s="2" t="s">
        <v>639</v>
      </c>
      <c r="P224" s="2" t="s">
        <v>639</v>
      </c>
      <c r="Q224" s="2" t="n">
        <v>69</v>
      </c>
      <c r="R224" s="2" t="n">
        <v>0</v>
      </c>
    </row>
    <row r="225" customFormat="false" ht="15.75" hidden="false" customHeight="false" outlineLevel="0" collapsed="false">
      <c r="A225" s="2" t="n">
        <v>123</v>
      </c>
      <c r="B225" s="4" t="s">
        <v>26</v>
      </c>
      <c r="C225" s="2" t="n">
        <v>1999</v>
      </c>
      <c r="D225" s="2" t="n">
        <v>2013</v>
      </c>
      <c r="E225" s="2" t="n">
        <v>241</v>
      </c>
      <c r="F225" s="2" t="n">
        <v>235</v>
      </c>
      <c r="G225" s="2" t="n">
        <v>9</v>
      </c>
      <c r="H225" s="2" t="n">
        <v>7995</v>
      </c>
      <c r="I225" s="2" t="n">
        <v>219</v>
      </c>
      <c r="J225" s="2" t="n">
        <v>35.37</v>
      </c>
      <c r="K225" s="2" t="n">
        <v>4290</v>
      </c>
      <c r="L225" s="2" t="n">
        <v>13</v>
      </c>
      <c r="M225" s="2" t="n">
        <v>3737</v>
      </c>
      <c r="N225" s="2" t="n">
        <v>94</v>
      </c>
      <c r="O225" s="2" t="n">
        <v>44292</v>
      </c>
      <c r="P225" s="2" t="n">
        <v>39.75</v>
      </c>
      <c r="Q225" s="2" t="n">
        <v>90</v>
      </c>
      <c r="R225" s="2" t="n">
        <v>0</v>
      </c>
    </row>
    <row r="226" customFormat="false" ht="15.75" hidden="false" customHeight="false" outlineLevel="0" collapsed="false">
      <c r="A226" s="2" t="n">
        <v>134</v>
      </c>
      <c r="B226" s="4" t="s">
        <v>33</v>
      </c>
      <c r="C226" s="2" t="n">
        <v>2000</v>
      </c>
      <c r="D226" s="2" t="n">
        <v>2017</v>
      </c>
      <c r="E226" s="2" t="n">
        <v>301</v>
      </c>
      <c r="F226" s="2" t="n">
        <v>275</v>
      </c>
      <c r="G226" s="2" t="n">
        <v>39</v>
      </c>
      <c r="H226" s="2" t="n">
        <v>8609</v>
      </c>
      <c r="I226" s="2" t="n">
        <v>150</v>
      </c>
      <c r="J226" s="2" t="n">
        <v>36.47</v>
      </c>
      <c r="K226" s="2" t="n">
        <v>4988</v>
      </c>
      <c r="L226" s="2" t="n">
        <v>18</v>
      </c>
      <c r="M226" s="2" t="n">
        <v>4227</v>
      </c>
      <c r="N226" s="2" t="n">
        <v>110</v>
      </c>
      <c r="O226" s="2" t="n">
        <v>44347</v>
      </c>
      <c r="P226" s="2" t="n">
        <v>38.42</v>
      </c>
      <c r="Q226" s="2" t="n">
        <v>93</v>
      </c>
      <c r="R226" s="2" t="n">
        <v>0</v>
      </c>
    </row>
    <row r="227" customFormat="false" ht="15.75" hidden="false" customHeight="false" outlineLevel="0" collapsed="false">
      <c r="A227" s="2" t="n">
        <v>168</v>
      </c>
      <c r="B227" s="2" t="s">
        <v>30</v>
      </c>
      <c r="C227" s="2" t="n">
        <v>2007</v>
      </c>
      <c r="D227" s="2" t="n">
        <v>2021</v>
      </c>
      <c r="E227" s="2" t="n">
        <v>227</v>
      </c>
      <c r="F227" s="2" t="n">
        <v>220</v>
      </c>
      <c r="G227" s="2" t="n">
        <v>32</v>
      </c>
      <c r="H227" s="2" t="n">
        <v>9205</v>
      </c>
      <c r="I227" s="2" t="n">
        <v>264</v>
      </c>
      <c r="J227" s="2" t="n">
        <v>48.96</v>
      </c>
      <c r="K227" s="2" t="n">
        <v>593</v>
      </c>
      <c r="L227" s="2" t="n">
        <v>2</v>
      </c>
      <c r="M227" s="2" t="n">
        <v>515</v>
      </c>
      <c r="N227" s="2" t="n">
        <v>8</v>
      </c>
      <c r="O227" s="2" t="n">
        <v>44254</v>
      </c>
      <c r="P227" s="2" t="n">
        <v>64.37</v>
      </c>
      <c r="Q227" s="2" t="n">
        <v>78</v>
      </c>
      <c r="R227" s="2" t="n">
        <v>0</v>
      </c>
    </row>
    <row r="228" customFormat="false" ht="15.75" hidden="false" customHeight="false" outlineLevel="0" collapsed="false">
      <c r="A228" s="2" t="n">
        <v>51</v>
      </c>
      <c r="B228" s="2" t="s">
        <v>21</v>
      </c>
      <c r="C228" s="2" t="n">
        <v>1985</v>
      </c>
      <c r="D228" s="2" t="n">
        <v>2000</v>
      </c>
      <c r="E228" s="2" t="n">
        <v>334</v>
      </c>
      <c r="F228" s="2" t="n">
        <v>308</v>
      </c>
      <c r="G228" s="2" t="n">
        <v>54</v>
      </c>
      <c r="H228" s="2" t="n">
        <v>9378</v>
      </c>
      <c r="I228" s="2" t="s">
        <v>719</v>
      </c>
      <c r="J228" s="2" t="n">
        <v>36.92</v>
      </c>
      <c r="K228" s="2" t="n">
        <v>552</v>
      </c>
      <c r="L228" s="2" t="n">
        <v>1</v>
      </c>
      <c r="M228" s="2" t="n">
        <v>479</v>
      </c>
      <c r="N228" s="2" t="n">
        <v>12</v>
      </c>
      <c r="O228" s="2" t="n">
        <v>44274</v>
      </c>
      <c r="P228" s="2" t="n">
        <v>39.91</v>
      </c>
      <c r="Q228" s="2" t="n">
        <v>156</v>
      </c>
      <c r="R228" s="2" t="n">
        <v>0</v>
      </c>
    </row>
    <row r="229" customFormat="false" ht="15.75" hidden="false" customHeight="false" outlineLevel="0" collapsed="false">
      <c r="A229" s="2" t="n">
        <v>157</v>
      </c>
      <c r="B229" s="2" t="s">
        <v>18</v>
      </c>
      <c r="C229" s="2" t="n">
        <v>2004</v>
      </c>
      <c r="D229" s="2" t="n">
        <v>2019</v>
      </c>
      <c r="E229" s="2" t="n">
        <v>347</v>
      </c>
      <c r="F229" s="2" t="n">
        <v>294</v>
      </c>
      <c r="G229" s="2" t="n">
        <v>83</v>
      </c>
      <c r="H229" s="2" t="n">
        <v>10599</v>
      </c>
      <c r="I229" s="2" t="s">
        <v>720</v>
      </c>
      <c r="J229" s="2" t="n">
        <v>50.23</v>
      </c>
      <c r="K229" s="2" t="n">
        <v>36</v>
      </c>
      <c r="L229" s="2" t="n">
        <v>0</v>
      </c>
      <c r="M229" s="2" t="n">
        <v>31</v>
      </c>
      <c r="N229" s="2" t="n">
        <v>1</v>
      </c>
      <c r="O229" s="2" t="n">
        <v>44210</v>
      </c>
      <c r="P229" s="2" t="n">
        <v>31</v>
      </c>
      <c r="Q229" s="2" t="n">
        <v>318</v>
      </c>
      <c r="R229" s="2" t="n">
        <v>120</v>
      </c>
    </row>
    <row r="230" customFormat="false" ht="15.75" hidden="false" customHeight="false" outlineLevel="0" collapsed="false">
      <c r="A230" s="2" t="n">
        <v>95</v>
      </c>
      <c r="B230" s="4" t="s">
        <v>19</v>
      </c>
      <c r="C230" s="2" t="n">
        <v>1996</v>
      </c>
      <c r="D230" s="2" t="n">
        <v>2011</v>
      </c>
      <c r="E230" s="2" t="n">
        <v>340</v>
      </c>
      <c r="F230" s="2" t="n">
        <v>314</v>
      </c>
      <c r="G230" s="2" t="n">
        <v>39</v>
      </c>
      <c r="H230" s="2" t="n">
        <v>10768</v>
      </c>
      <c r="I230" s="2" t="n">
        <v>153</v>
      </c>
      <c r="J230" s="2" t="n">
        <v>39.15</v>
      </c>
      <c r="K230" s="2" t="n">
        <v>186</v>
      </c>
      <c r="L230" s="2" t="n">
        <v>1</v>
      </c>
      <c r="M230" s="2" t="n">
        <v>170</v>
      </c>
      <c r="N230" s="2" t="n">
        <v>4</v>
      </c>
      <c r="O230" s="2" t="s">
        <v>721</v>
      </c>
      <c r="P230" s="2" t="n">
        <v>42.5</v>
      </c>
      <c r="Q230" s="2" t="n">
        <v>196</v>
      </c>
      <c r="R230" s="2" t="n">
        <v>14</v>
      </c>
    </row>
    <row r="231" customFormat="false" ht="15.75" hidden="false" customHeight="false" outlineLevel="0" collapsed="false">
      <c r="A231" s="2" t="n">
        <v>84</v>
      </c>
      <c r="B231" s="4" t="s">
        <v>28</v>
      </c>
      <c r="C231" s="2" t="n">
        <v>1992</v>
      </c>
      <c r="D231" s="2" t="n">
        <v>2007</v>
      </c>
      <c r="E231" s="2" t="n">
        <v>308</v>
      </c>
      <c r="F231" s="2" t="n">
        <v>297</v>
      </c>
      <c r="G231" s="2" t="n">
        <v>23</v>
      </c>
      <c r="H231" s="2" t="n">
        <v>11221</v>
      </c>
      <c r="I231" s="2" t="n">
        <v>183</v>
      </c>
      <c r="J231" s="2" t="n">
        <v>40.95</v>
      </c>
      <c r="K231" s="2" t="n">
        <v>4543</v>
      </c>
      <c r="L231" s="2" t="n">
        <v>30</v>
      </c>
      <c r="M231" s="2" t="n">
        <v>3835</v>
      </c>
      <c r="N231" s="2" t="n">
        <v>100</v>
      </c>
      <c r="O231" s="2" t="n">
        <v>44332</v>
      </c>
      <c r="P231" s="2" t="n">
        <v>38.35</v>
      </c>
      <c r="Q231" s="2" t="n">
        <v>99</v>
      </c>
      <c r="R231" s="2" t="n">
        <v>0</v>
      </c>
    </row>
    <row r="232" customFormat="false" ht="15.75" hidden="false" customHeight="false" outlineLevel="0" collapsed="false">
      <c r="A232" s="2" t="n">
        <v>175</v>
      </c>
      <c r="B232" s="2" t="s">
        <v>20</v>
      </c>
      <c r="C232" s="2" t="n">
        <v>2008</v>
      </c>
      <c r="D232" s="2" t="n">
        <v>2021</v>
      </c>
      <c r="E232" s="2" t="n">
        <v>254</v>
      </c>
      <c r="F232" s="2" t="n">
        <v>245</v>
      </c>
      <c r="G232" s="2" t="n">
        <v>39</v>
      </c>
      <c r="H232" s="2" t="n">
        <v>12169</v>
      </c>
      <c r="I232" s="2" t="n">
        <v>183</v>
      </c>
      <c r="J232" s="2" t="n">
        <v>59.07</v>
      </c>
      <c r="K232" s="2" t="n">
        <v>641</v>
      </c>
      <c r="L232" s="2" t="n">
        <v>1</v>
      </c>
      <c r="M232" s="2" t="n">
        <v>665</v>
      </c>
      <c r="N232" s="2" t="n">
        <v>4</v>
      </c>
      <c r="O232" s="2" t="n">
        <v>44211</v>
      </c>
      <c r="P232" s="2" t="n">
        <v>166.25</v>
      </c>
      <c r="Q232" s="2" t="n">
        <v>132</v>
      </c>
      <c r="R232" s="2" t="n">
        <v>0</v>
      </c>
    </row>
    <row r="233" customFormat="false" ht="15.75" hidden="false" customHeight="false" outlineLevel="0" collapsed="false">
      <c r="A233" s="2" t="n">
        <v>74</v>
      </c>
      <c r="B233" s="2" t="s">
        <v>22</v>
      </c>
      <c r="C233" s="2" t="n">
        <v>1989</v>
      </c>
      <c r="D233" s="2" t="n">
        <v>2012</v>
      </c>
      <c r="E233" s="2" t="n">
        <v>463</v>
      </c>
      <c r="F233" s="2" t="n">
        <v>452</v>
      </c>
      <c r="G233" s="2" t="n">
        <v>41</v>
      </c>
      <c r="H233" s="2" t="n">
        <v>18426</v>
      </c>
      <c r="I233" s="2" t="s">
        <v>722</v>
      </c>
      <c r="J233" s="2" t="n">
        <v>44.83</v>
      </c>
      <c r="K233" s="2" t="n">
        <v>8054</v>
      </c>
      <c r="L233" s="2" t="n">
        <v>24</v>
      </c>
      <c r="M233" s="2" t="n">
        <v>6850</v>
      </c>
      <c r="N233" s="2" t="n">
        <v>154</v>
      </c>
      <c r="O233" s="2" t="s">
        <v>723</v>
      </c>
      <c r="P233" s="2" t="n">
        <v>44.48</v>
      </c>
      <c r="Q233" s="2" t="n">
        <v>140</v>
      </c>
      <c r="R233" s="2" t="n">
        <v>0</v>
      </c>
    </row>
    <row r="234" customFormat="false" ht="15.75" hidden="false" customHeight="false" outlineLevel="0" collapsed="false">
      <c r="A234" s="2" t="n">
        <v>69</v>
      </c>
      <c r="B234" s="2" t="s">
        <v>331</v>
      </c>
      <c r="C234" s="2" t="n">
        <v>1988</v>
      </c>
      <c r="D234" s="2" t="n">
        <v>1988</v>
      </c>
      <c r="E234" s="2" t="n">
        <v>1</v>
      </c>
      <c r="F234" s="2" t="s">
        <v>639</v>
      </c>
      <c r="G234" s="2" t="s">
        <v>639</v>
      </c>
      <c r="H234" s="4" t="n">
        <v>0</v>
      </c>
      <c r="I234" s="2" t="s">
        <v>639</v>
      </c>
      <c r="J234" s="2" t="s">
        <v>639</v>
      </c>
      <c r="K234" s="2" t="n">
        <v>60</v>
      </c>
      <c r="L234" s="2" t="n">
        <v>1</v>
      </c>
      <c r="M234" s="2" t="n">
        <v>58</v>
      </c>
      <c r="N234" s="2" t="n">
        <v>0</v>
      </c>
      <c r="O234" s="2" t="s">
        <v>639</v>
      </c>
      <c r="P234" s="2" t="s">
        <v>639</v>
      </c>
      <c r="Q234" s="2" t="n">
        <v>0</v>
      </c>
      <c r="R234" s="2" t="n">
        <v>0</v>
      </c>
    </row>
    <row r="235" customFormat="false" ht="15.75" hidden="false" customHeight="false" outlineLevel="0" collapsed="false">
      <c r="A235" s="2" t="n">
        <v>204</v>
      </c>
      <c r="B235" s="2" t="s">
        <v>244</v>
      </c>
      <c r="C235" s="2" t="n">
        <v>2014</v>
      </c>
      <c r="D235" s="2" t="n">
        <v>2014</v>
      </c>
      <c r="E235" s="2" t="n">
        <v>2</v>
      </c>
      <c r="F235" s="2" t="s">
        <v>639</v>
      </c>
      <c r="G235" s="2" t="s">
        <v>639</v>
      </c>
      <c r="H235" s="4" t="n">
        <v>0</v>
      </c>
      <c r="I235" s="2" t="s">
        <v>639</v>
      </c>
      <c r="J235" s="2" t="s">
        <v>639</v>
      </c>
      <c r="K235" s="2" t="n">
        <v>114</v>
      </c>
      <c r="L235" s="2" t="n">
        <v>1</v>
      </c>
      <c r="M235" s="2" t="n">
        <v>125</v>
      </c>
      <c r="N235" s="2" t="n">
        <v>0</v>
      </c>
      <c r="O235" s="2" t="s">
        <v>639</v>
      </c>
      <c r="P235" s="2" t="s">
        <v>639</v>
      </c>
      <c r="Q235" s="2" t="n">
        <v>3</v>
      </c>
      <c r="R235" s="2" t="n">
        <v>0</v>
      </c>
    </row>
    <row r="236" customFormat="false" ht="15.75" hidden="false" customHeight="false" outlineLevel="0" collapsed="false">
      <c r="A236" s="2" t="n">
        <v>35</v>
      </c>
      <c r="B236" s="2" t="s">
        <v>367</v>
      </c>
      <c r="C236" s="2" t="n">
        <v>1981</v>
      </c>
      <c r="D236" s="2" t="n">
        <v>1983</v>
      </c>
      <c r="E236" s="2" t="n">
        <v>2</v>
      </c>
      <c r="F236" s="2" t="s">
        <v>639</v>
      </c>
      <c r="G236" s="2" t="s">
        <v>639</v>
      </c>
      <c r="H236" s="4" t="n">
        <v>0</v>
      </c>
      <c r="I236" s="2" t="s">
        <v>639</v>
      </c>
      <c r="J236" s="2" t="s">
        <v>639</v>
      </c>
      <c r="K236" s="2" t="n">
        <v>72</v>
      </c>
      <c r="L236" s="2" t="n">
        <v>0</v>
      </c>
      <c r="M236" s="2" t="n">
        <v>48</v>
      </c>
      <c r="N236" s="2" t="n">
        <v>1</v>
      </c>
      <c r="O236" s="2" t="n">
        <v>44226</v>
      </c>
      <c r="P236" s="2" t="n">
        <v>48</v>
      </c>
      <c r="Q236" s="2" t="n">
        <v>0</v>
      </c>
      <c r="R236" s="2" t="n">
        <v>0</v>
      </c>
    </row>
    <row r="237" customFormat="false" ht="15.75" hidden="false" customHeight="false" outlineLevel="0" collapsed="false">
      <c r="A237" s="2" t="n">
        <v>59</v>
      </c>
      <c r="B237" s="2" t="s">
        <v>108</v>
      </c>
      <c r="C237" s="2" t="n">
        <v>1986</v>
      </c>
      <c r="D237" s="2" t="n">
        <v>1986</v>
      </c>
      <c r="E237" s="2" t="n">
        <v>2</v>
      </c>
      <c r="F237" s="2" t="s">
        <v>639</v>
      </c>
      <c r="G237" s="2" t="s">
        <v>639</v>
      </c>
      <c r="H237" s="4" t="n">
        <v>0</v>
      </c>
      <c r="I237" s="2" t="s">
        <v>639</v>
      </c>
      <c r="J237" s="2" t="s">
        <v>639</v>
      </c>
      <c r="K237" s="2" t="n">
        <v>82</v>
      </c>
      <c r="L237" s="2" t="n">
        <v>1</v>
      </c>
      <c r="M237" s="2" t="n">
        <v>77</v>
      </c>
      <c r="N237" s="2" t="n">
        <v>1</v>
      </c>
      <c r="O237" s="2" t="s">
        <v>724</v>
      </c>
      <c r="P237" s="2" t="n">
        <v>77</v>
      </c>
      <c r="Q237" s="2" t="n">
        <v>0</v>
      </c>
      <c r="R237" s="2" t="n">
        <v>0</v>
      </c>
    </row>
    <row r="238" customFormat="false" ht="15.75" hidden="false" customHeight="false" outlineLevel="0" collapsed="false">
      <c r="A238" s="2" t="n">
        <v>173</v>
      </c>
      <c r="B238" s="2" t="s">
        <v>360</v>
      </c>
      <c r="C238" s="2" t="n">
        <v>2008</v>
      </c>
      <c r="D238" s="2" t="n">
        <v>2008</v>
      </c>
      <c r="E238" s="2" t="n">
        <v>2</v>
      </c>
      <c r="F238" s="2" t="s">
        <v>639</v>
      </c>
      <c r="G238" s="2" t="s">
        <v>639</v>
      </c>
      <c r="H238" s="4" t="n">
        <v>0</v>
      </c>
      <c r="I238" s="2" t="s">
        <v>639</v>
      </c>
      <c r="J238" s="2" t="s">
        <v>639</v>
      </c>
      <c r="K238" s="2" t="n">
        <v>78</v>
      </c>
      <c r="L238" s="2" t="n">
        <v>1</v>
      </c>
      <c r="M238" s="2" t="n">
        <v>76</v>
      </c>
      <c r="N238" s="2" t="n">
        <v>2</v>
      </c>
      <c r="O238" s="2" t="s">
        <v>452</v>
      </c>
      <c r="P238" s="2" t="n">
        <v>38</v>
      </c>
      <c r="Q238" s="2" t="n">
        <v>0</v>
      </c>
      <c r="R238" s="2" t="n">
        <v>0</v>
      </c>
    </row>
    <row r="239" customFormat="false" ht="15.75" hidden="false" customHeight="false" outlineLevel="0" collapsed="false">
      <c r="A239" s="2" t="n">
        <v>201</v>
      </c>
      <c r="B239" s="2" t="s">
        <v>352</v>
      </c>
      <c r="C239" s="2" t="n">
        <v>2014</v>
      </c>
      <c r="D239" s="2" t="n">
        <v>2014</v>
      </c>
      <c r="E239" s="2" t="n">
        <v>1</v>
      </c>
      <c r="F239" s="2" t="s">
        <v>639</v>
      </c>
      <c r="G239" s="2" t="s">
        <v>639</v>
      </c>
      <c r="H239" s="4" t="n">
        <v>0</v>
      </c>
      <c r="I239" s="2" t="s">
        <v>639</v>
      </c>
      <c r="J239" s="2" t="s">
        <v>639</v>
      </c>
      <c r="K239" s="2" t="n">
        <v>60</v>
      </c>
      <c r="L239" s="2" t="n">
        <v>0</v>
      </c>
      <c r="M239" s="2" t="n">
        <v>60</v>
      </c>
      <c r="N239" s="2" t="n">
        <v>2</v>
      </c>
      <c r="O239" s="2" t="s">
        <v>725</v>
      </c>
      <c r="P239" s="2" t="n">
        <v>30</v>
      </c>
      <c r="Q239" s="2" t="n">
        <v>0</v>
      </c>
      <c r="R239" s="2" t="n">
        <v>0</v>
      </c>
    </row>
    <row r="240" customFormat="false" ht="15.75" hidden="false" customHeight="false" outlineLevel="0" collapsed="false">
      <c r="A240" s="2" t="n">
        <v>44</v>
      </c>
      <c r="B240" s="2" t="s">
        <v>341</v>
      </c>
      <c r="C240" s="2" t="n">
        <v>1983</v>
      </c>
      <c r="D240" s="2" t="n">
        <v>1985</v>
      </c>
      <c r="E240" s="2" t="n">
        <v>4</v>
      </c>
      <c r="F240" s="2" t="s">
        <v>639</v>
      </c>
      <c r="G240" s="2" t="s">
        <v>639</v>
      </c>
      <c r="H240" s="4" t="n">
        <v>0</v>
      </c>
      <c r="I240" s="2" t="s">
        <v>639</v>
      </c>
      <c r="J240" s="2" t="s">
        <v>639</v>
      </c>
      <c r="K240" s="2" t="n">
        <v>156</v>
      </c>
      <c r="L240" s="2" t="n">
        <v>0</v>
      </c>
      <c r="M240" s="2" t="n">
        <v>128</v>
      </c>
      <c r="N240" s="2" t="n">
        <v>5</v>
      </c>
      <c r="O240" s="2" t="n">
        <v>44278</v>
      </c>
      <c r="P240" s="2" t="n">
        <v>25.6</v>
      </c>
      <c r="Q240" s="2" t="n">
        <v>0</v>
      </c>
      <c r="R240" s="2" t="n">
        <v>0</v>
      </c>
    </row>
    <row r="241" customFormat="false" ht="15.75" hidden="false" customHeight="false" outlineLevel="0" collapsed="false">
      <c r="A241" s="2" t="n">
        <v>131</v>
      </c>
      <c r="B241" s="2" t="s">
        <v>342</v>
      </c>
      <c r="C241" s="2" t="n">
        <v>2000</v>
      </c>
      <c r="D241" s="2" t="n">
        <v>2004</v>
      </c>
      <c r="E241" s="2" t="n">
        <v>2</v>
      </c>
      <c r="F241" s="2" t="n">
        <v>1</v>
      </c>
      <c r="G241" s="2" t="n">
        <v>1</v>
      </c>
      <c r="H241" s="4" t="n">
        <v>0</v>
      </c>
      <c r="I241" s="2" t="s">
        <v>428</v>
      </c>
      <c r="J241" s="2" t="s">
        <v>639</v>
      </c>
      <c r="K241" s="2" t="n">
        <v>106</v>
      </c>
      <c r="L241" s="2" t="n">
        <v>0</v>
      </c>
      <c r="M241" s="2" t="n">
        <v>106</v>
      </c>
      <c r="N241" s="2" t="n">
        <v>5</v>
      </c>
      <c r="O241" s="2" t="n">
        <v>44286</v>
      </c>
      <c r="P241" s="2" t="n">
        <v>21.2</v>
      </c>
      <c r="Q241" s="2" t="n">
        <v>0</v>
      </c>
      <c r="R241" s="2" t="n">
        <v>0</v>
      </c>
    </row>
    <row r="242" customFormat="false" ht="15.75" hidden="false" customHeight="false" outlineLevel="0" collapsed="false">
      <c r="A242" s="2" t="n">
        <v>207</v>
      </c>
      <c r="B242" s="2" t="s">
        <v>293</v>
      </c>
      <c r="C242" s="2" t="n">
        <v>2016</v>
      </c>
      <c r="D242" s="2" t="n">
        <v>2016</v>
      </c>
      <c r="E242" s="2" t="n">
        <v>6</v>
      </c>
      <c r="F242" s="2" t="s">
        <v>639</v>
      </c>
      <c r="G242" s="2" t="s">
        <v>639</v>
      </c>
      <c r="H242" s="4" t="n">
        <v>0</v>
      </c>
      <c r="I242" s="2" t="s">
        <v>639</v>
      </c>
      <c r="J242" s="2" t="s">
        <v>639</v>
      </c>
      <c r="K242" s="2" t="n">
        <v>302</v>
      </c>
      <c r="L242" s="2" t="n">
        <v>2</v>
      </c>
      <c r="M242" s="2" t="n">
        <v>269</v>
      </c>
      <c r="N242" s="2" t="n">
        <v>7</v>
      </c>
      <c r="O242" s="2" t="s">
        <v>726</v>
      </c>
      <c r="P242" s="2" t="n">
        <v>38.42</v>
      </c>
      <c r="Q242" s="2" t="n">
        <v>1</v>
      </c>
      <c r="R242" s="2" t="n">
        <v>0</v>
      </c>
    </row>
    <row r="243" customFormat="false" ht="15.75" hidden="false" customHeight="false" outlineLevel="0" collapsed="false">
      <c r="A243" s="2" t="n">
        <v>197</v>
      </c>
      <c r="B243" s="2" t="s">
        <v>234</v>
      </c>
      <c r="C243" s="2" t="n">
        <v>2013</v>
      </c>
      <c r="D243" s="2" t="n">
        <v>2013</v>
      </c>
      <c r="E243" s="2" t="n">
        <v>7</v>
      </c>
      <c r="F243" s="2" t="s">
        <v>639</v>
      </c>
      <c r="G243" s="2" t="s">
        <v>639</v>
      </c>
      <c r="H243" s="4" t="n">
        <v>0</v>
      </c>
      <c r="I243" s="2" t="s">
        <v>639</v>
      </c>
      <c r="J243" s="2" t="s">
        <v>639</v>
      </c>
      <c r="K243" s="2" t="n">
        <v>312</v>
      </c>
      <c r="L243" s="2" t="n">
        <v>5</v>
      </c>
      <c r="M243" s="2" t="n">
        <v>209</v>
      </c>
      <c r="N243" s="2" t="n">
        <v>8</v>
      </c>
      <c r="O243" s="2" t="s">
        <v>727</v>
      </c>
      <c r="P243" s="2" t="n">
        <v>26.12</v>
      </c>
      <c r="Q243" s="2" t="n">
        <v>0</v>
      </c>
      <c r="R243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" t="s">
        <v>412</v>
      </c>
      <c r="B1" s="2" t="s">
        <v>0</v>
      </c>
      <c r="C1" s="2" t="s">
        <v>413</v>
      </c>
      <c r="D1" s="2" t="s">
        <v>414</v>
      </c>
      <c r="E1" s="2" t="s">
        <v>415</v>
      </c>
      <c r="F1" s="2" t="s">
        <v>409</v>
      </c>
      <c r="K1" s="2" t="s">
        <v>410</v>
      </c>
      <c r="O1" s="2" t="s">
        <v>411</v>
      </c>
      <c r="Q1" s="2" t="s">
        <v>728</v>
      </c>
    </row>
    <row r="2" customFormat="false" ht="15.75" hidden="false" customHeight="false" outlineLevel="0" collapsed="false">
      <c r="F2" s="2" t="s">
        <v>416</v>
      </c>
      <c r="G2" s="2" t="s">
        <v>417</v>
      </c>
      <c r="H2" s="2" t="s">
        <v>418</v>
      </c>
      <c r="I2" s="2" t="s">
        <v>729</v>
      </c>
      <c r="J2" s="2" t="s">
        <v>730</v>
      </c>
      <c r="K2" s="2" t="s">
        <v>636</v>
      </c>
      <c r="L2" s="2" t="s">
        <v>420</v>
      </c>
      <c r="M2" s="2" t="s">
        <v>421</v>
      </c>
      <c r="N2" s="2" t="s">
        <v>422</v>
      </c>
      <c r="O2" s="2" t="s">
        <v>424</v>
      </c>
      <c r="P2" s="2" t="s">
        <v>425</v>
      </c>
    </row>
    <row r="3" customFormat="false" ht="15.75" hidden="false" customHeight="false" outlineLevel="0" collapsed="false">
      <c r="A3" s="2" t="n">
        <v>9</v>
      </c>
      <c r="B3" s="2" t="s">
        <v>26</v>
      </c>
      <c r="C3" s="2" t="n">
        <v>2006</v>
      </c>
      <c r="D3" s="2" t="n">
        <v>2013</v>
      </c>
      <c r="E3" s="2" t="n">
        <v>19</v>
      </c>
      <c r="F3" s="2" t="n">
        <v>394</v>
      </c>
      <c r="G3" s="2" t="n">
        <v>68</v>
      </c>
      <c r="H3" s="2" t="n">
        <v>21.88</v>
      </c>
      <c r="I3" s="2" t="n">
        <v>2</v>
      </c>
      <c r="J3" s="2" t="n">
        <v>0</v>
      </c>
      <c r="K3" s="2" t="n">
        <v>6</v>
      </c>
      <c r="L3" s="2" t="n">
        <v>0</v>
      </c>
      <c r="M3" s="2" t="s">
        <v>639</v>
      </c>
      <c r="N3" s="2" t="s">
        <v>639</v>
      </c>
      <c r="O3" s="2" t="n">
        <v>2</v>
      </c>
      <c r="P3" s="2" t="n">
        <v>0</v>
      </c>
      <c r="Q3" s="2" t="s">
        <v>731</v>
      </c>
    </row>
    <row r="4" customFormat="false" ht="15.75" hidden="false" customHeight="false" outlineLevel="0" collapsed="false">
      <c r="A4" s="2" t="n">
        <v>19</v>
      </c>
      <c r="B4" s="2" t="s">
        <v>155</v>
      </c>
      <c r="C4" s="2" t="n">
        <v>2007</v>
      </c>
      <c r="D4" s="2" t="n">
        <v>2007</v>
      </c>
      <c r="E4" s="2" t="n">
        <v>1</v>
      </c>
      <c r="F4" s="4" t="n">
        <v>0</v>
      </c>
      <c r="G4" s="2" t="s">
        <v>639</v>
      </c>
      <c r="H4" s="2" t="s">
        <v>639</v>
      </c>
      <c r="I4" s="2" t="s">
        <v>639</v>
      </c>
      <c r="J4" s="2" t="s">
        <v>639</v>
      </c>
      <c r="K4" s="2" t="n">
        <v>24</v>
      </c>
      <c r="L4" s="2" t="n">
        <v>0</v>
      </c>
      <c r="M4" s="2" t="s">
        <v>639</v>
      </c>
      <c r="N4" s="2" t="s">
        <v>639</v>
      </c>
      <c r="O4" s="2" t="n">
        <v>0</v>
      </c>
      <c r="P4" s="2" t="n">
        <v>0</v>
      </c>
      <c r="Q4" s="2" t="s">
        <v>732</v>
      </c>
    </row>
    <row r="5" customFormat="false" ht="15.75" hidden="false" customHeight="false" outlineLevel="0" collapsed="false">
      <c r="A5" s="2" t="n">
        <v>26</v>
      </c>
      <c r="B5" s="2" t="s">
        <v>274</v>
      </c>
      <c r="C5" s="2" t="n">
        <v>2009</v>
      </c>
      <c r="D5" s="2" t="n">
        <v>2009</v>
      </c>
      <c r="E5" s="2" t="n">
        <v>1</v>
      </c>
      <c r="F5" s="4" t="n">
        <v>0</v>
      </c>
      <c r="G5" s="2" t="s">
        <v>639</v>
      </c>
      <c r="H5" s="2" t="s">
        <v>639</v>
      </c>
      <c r="I5" s="2" t="s">
        <v>639</v>
      </c>
      <c r="J5" s="2" t="s">
        <v>639</v>
      </c>
      <c r="K5" s="2" t="n">
        <v>12</v>
      </c>
      <c r="L5" s="2" t="n">
        <v>0</v>
      </c>
      <c r="M5" s="2" t="s">
        <v>639</v>
      </c>
      <c r="N5" s="2" t="s">
        <v>639</v>
      </c>
      <c r="O5" s="2" t="n">
        <v>1</v>
      </c>
      <c r="P5" s="2" t="n">
        <v>0</v>
      </c>
      <c r="Q5" s="2" t="s">
        <v>733</v>
      </c>
    </row>
    <row r="6" customFormat="false" ht="15.75" hidden="false" customHeight="false" outlineLevel="0" collapsed="false">
      <c r="A6" s="2" t="n">
        <v>27</v>
      </c>
      <c r="B6" s="2" t="s">
        <v>56</v>
      </c>
      <c r="C6" s="2" t="n">
        <v>2010</v>
      </c>
      <c r="D6" s="2" t="n">
        <v>2015</v>
      </c>
      <c r="E6" s="2" t="n">
        <v>9</v>
      </c>
      <c r="F6" s="2" t="n">
        <v>169</v>
      </c>
      <c r="G6" s="2" t="n">
        <v>48</v>
      </c>
      <c r="H6" s="2" t="n">
        <v>18.77</v>
      </c>
      <c r="I6" s="2" t="n">
        <v>0</v>
      </c>
      <c r="J6" s="2" t="n">
        <v>0</v>
      </c>
      <c r="K6" s="2" t="n">
        <v>12</v>
      </c>
      <c r="L6" s="2" t="n">
        <v>0</v>
      </c>
      <c r="M6" s="2" t="s">
        <v>639</v>
      </c>
      <c r="N6" s="2" t="s">
        <v>639</v>
      </c>
      <c r="O6" s="2" t="n">
        <v>3</v>
      </c>
      <c r="P6" s="2" t="n">
        <v>0</v>
      </c>
      <c r="Q6" s="2" t="s">
        <v>734</v>
      </c>
    </row>
    <row r="7" customFormat="false" ht="15.75" hidden="false" customHeight="false" outlineLevel="0" collapsed="false">
      <c r="A7" s="2" t="n">
        <v>44</v>
      </c>
      <c r="B7" s="2" t="s">
        <v>400</v>
      </c>
      <c r="C7" s="2" t="n">
        <v>2012</v>
      </c>
      <c r="D7" s="2" t="n">
        <v>2012</v>
      </c>
      <c r="E7" s="2" t="n">
        <v>2</v>
      </c>
      <c r="F7" s="4" t="n">
        <v>0</v>
      </c>
      <c r="G7" s="2" t="s">
        <v>639</v>
      </c>
      <c r="H7" s="2" t="s">
        <v>639</v>
      </c>
      <c r="I7" s="2" t="s">
        <v>639</v>
      </c>
      <c r="J7" s="2" t="s">
        <v>639</v>
      </c>
      <c r="K7" s="2" t="n">
        <v>36</v>
      </c>
      <c r="L7" s="2" t="n">
        <v>0</v>
      </c>
      <c r="M7" s="2" t="s">
        <v>639</v>
      </c>
      <c r="N7" s="2" t="s">
        <v>639</v>
      </c>
      <c r="O7" s="2" t="n">
        <v>0</v>
      </c>
      <c r="P7" s="2" t="n">
        <v>0</v>
      </c>
      <c r="Q7" s="2" t="s">
        <v>735</v>
      </c>
    </row>
    <row r="8" customFormat="false" ht="15.75" hidden="false" customHeight="false" outlineLevel="0" collapsed="false">
      <c r="A8" s="2" t="n">
        <v>79</v>
      </c>
      <c r="B8" s="2" t="s">
        <v>401</v>
      </c>
      <c r="C8" s="2" t="n">
        <v>2018</v>
      </c>
      <c r="D8" s="2" t="n">
        <v>2019</v>
      </c>
      <c r="E8" s="2" t="n">
        <v>1</v>
      </c>
      <c r="F8" s="4" t="n">
        <v>0</v>
      </c>
      <c r="G8" s="2" t="s">
        <v>639</v>
      </c>
      <c r="H8" s="2" t="s">
        <v>639</v>
      </c>
      <c r="I8" s="2" t="s">
        <v>639</v>
      </c>
      <c r="J8" s="2" t="s">
        <v>639</v>
      </c>
      <c r="K8" s="2" t="n">
        <v>24</v>
      </c>
      <c r="L8" s="2" t="n">
        <v>0</v>
      </c>
      <c r="M8" s="2" t="s">
        <v>639</v>
      </c>
      <c r="N8" s="2" t="s">
        <v>639</v>
      </c>
      <c r="O8" s="2" t="n">
        <v>0</v>
      </c>
      <c r="P8" s="2" t="n">
        <v>0</v>
      </c>
      <c r="Q8" s="2" t="s">
        <v>736</v>
      </c>
    </row>
    <row r="9" customFormat="false" ht="15.75" hidden="false" customHeight="false" outlineLevel="0" collapsed="false">
      <c r="A9" s="2" t="n">
        <v>92</v>
      </c>
      <c r="B9" s="2" t="s">
        <v>402</v>
      </c>
      <c r="C9" s="2" t="n">
        <v>2021</v>
      </c>
      <c r="D9" s="2" t="n">
        <v>2021</v>
      </c>
      <c r="E9" s="2" t="n">
        <v>1</v>
      </c>
      <c r="F9" s="4" t="n">
        <v>0</v>
      </c>
      <c r="G9" s="2" t="s">
        <v>639</v>
      </c>
      <c r="H9" s="2" t="s">
        <v>639</v>
      </c>
      <c r="I9" s="2" t="s">
        <v>639</v>
      </c>
      <c r="J9" s="2" t="s">
        <v>639</v>
      </c>
      <c r="K9" s="2" t="n">
        <v>18</v>
      </c>
      <c r="L9" s="2" t="n">
        <v>0</v>
      </c>
      <c r="M9" s="2" t="s">
        <v>639</v>
      </c>
      <c r="N9" s="2" t="s">
        <v>639</v>
      </c>
      <c r="O9" s="2" t="n">
        <v>0</v>
      </c>
      <c r="P9" s="2" t="n">
        <v>0</v>
      </c>
      <c r="Q9" s="2" t="s">
        <v>737</v>
      </c>
    </row>
    <row r="10" customFormat="false" ht="15.75" hidden="false" customHeight="false" outlineLevel="0" collapsed="false">
      <c r="A10" s="2" t="n">
        <v>11</v>
      </c>
      <c r="B10" s="2" t="s">
        <v>22</v>
      </c>
      <c r="C10" s="2" t="n">
        <v>20069.2</v>
      </c>
      <c r="D10" s="2" t="n">
        <v>2006</v>
      </c>
      <c r="E10" s="2" t="n">
        <v>1</v>
      </c>
      <c r="F10" s="2" t="n">
        <v>10</v>
      </c>
      <c r="G10" s="2" t="n">
        <v>10</v>
      </c>
      <c r="H10" s="2" t="n">
        <v>10</v>
      </c>
      <c r="I10" s="2" t="n">
        <v>0</v>
      </c>
      <c r="J10" s="2" t="n">
        <v>0</v>
      </c>
      <c r="K10" s="2" t="n">
        <v>15</v>
      </c>
      <c r="L10" s="2" t="n">
        <v>1</v>
      </c>
      <c r="M10" s="2" t="n">
        <v>44208</v>
      </c>
      <c r="N10" s="2" t="n">
        <v>12</v>
      </c>
      <c r="O10" s="2" t="n">
        <v>1</v>
      </c>
      <c r="P10" s="2" t="n">
        <v>0</v>
      </c>
      <c r="Q10" s="2" t="s">
        <v>738</v>
      </c>
    </row>
    <row r="11" customFormat="false" ht="15.75" hidden="false" customHeight="false" outlineLevel="0" collapsed="false">
      <c r="A11" s="2" t="n">
        <v>17</v>
      </c>
      <c r="B11" s="2" t="s">
        <v>30</v>
      </c>
      <c r="C11" s="2" t="n">
        <v>2007</v>
      </c>
      <c r="D11" s="2" t="n">
        <v>2021</v>
      </c>
      <c r="E11" s="2" t="n">
        <v>111</v>
      </c>
      <c r="F11" s="2" t="n">
        <v>2864</v>
      </c>
      <c r="G11" s="2" t="n">
        <v>118</v>
      </c>
      <c r="H11" s="2" t="n">
        <v>32.54</v>
      </c>
      <c r="I11" s="2" t="n">
        <v>22</v>
      </c>
      <c r="J11" s="2" t="n">
        <v>4</v>
      </c>
      <c r="K11" s="2" t="n">
        <v>68</v>
      </c>
      <c r="L11" s="2" t="n">
        <v>1</v>
      </c>
      <c r="M11" s="2" t="n">
        <v>44218</v>
      </c>
      <c r="N11" s="2" t="n">
        <v>113</v>
      </c>
      <c r="O11" s="2" t="n">
        <v>41</v>
      </c>
      <c r="P11" s="2" t="n">
        <v>0</v>
      </c>
      <c r="Q11" s="2" t="s">
        <v>739</v>
      </c>
    </row>
    <row r="12" customFormat="false" ht="15.75" hidden="false" customHeight="false" outlineLevel="0" collapsed="false">
      <c r="A12" s="2" t="n">
        <v>49</v>
      </c>
      <c r="B12" s="2" t="s">
        <v>244</v>
      </c>
      <c r="C12" s="2" t="n">
        <v>2014</v>
      </c>
      <c r="D12" s="2" t="n">
        <v>2014</v>
      </c>
      <c r="E12" s="2" t="n">
        <v>1</v>
      </c>
      <c r="F12" s="4" t="n">
        <v>0</v>
      </c>
      <c r="G12" s="2" t="s">
        <v>639</v>
      </c>
      <c r="H12" s="2" t="s">
        <v>639</v>
      </c>
      <c r="I12" s="2" t="s">
        <v>639</v>
      </c>
      <c r="J12" s="2" t="s">
        <v>639</v>
      </c>
      <c r="K12" s="2" t="n">
        <v>24</v>
      </c>
      <c r="L12" s="2" t="n">
        <v>1</v>
      </c>
      <c r="M12" s="2" t="n">
        <v>44224</v>
      </c>
      <c r="N12" s="2" t="n">
        <v>28</v>
      </c>
      <c r="O12" s="2" t="n">
        <v>0</v>
      </c>
      <c r="P12" s="2" t="n">
        <v>0</v>
      </c>
      <c r="Q12" s="2" t="s">
        <v>740</v>
      </c>
    </row>
    <row r="13" customFormat="false" ht="15.75" hidden="false" customHeight="false" outlineLevel="0" collapsed="false">
      <c r="A13" s="2" t="n">
        <v>50</v>
      </c>
      <c r="B13" s="2" t="s">
        <v>185</v>
      </c>
      <c r="C13" s="2" t="n">
        <v>2015</v>
      </c>
      <c r="D13" s="2" t="n">
        <v>2016</v>
      </c>
      <c r="E13" s="2" t="n">
        <v>3</v>
      </c>
      <c r="F13" s="2" t="n">
        <v>35</v>
      </c>
      <c r="G13" s="2" t="n">
        <v>24</v>
      </c>
      <c r="H13" s="2" t="n">
        <v>17.5</v>
      </c>
      <c r="I13" s="2" t="n">
        <v>0</v>
      </c>
      <c r="J13" s="2" t="n">
        <v>0</v>
      </c>
      <c r="K13" s="2" t="n">
        <v>30</v>
      </c>
      <c r="L13" s="2" t="n">
        <v>1</v>
      </c>
      <c r="M13" s="2" t="n">
        <v>44210</v>
      </c>
      <c r="N13" s="2" t="n">
        <v>54</v>
      </c>
      <c r="O13" s="2" t="n">
        <v>0</v>
      </c>
      <c r="P13" s="2" t="n">
        <v>0</v>
      </c>
      <c r="Q13" s="2" t="s">
        <v>741</v>
      </c>
    </row>
    <row r="14" customFormat="false" ht="15.75" hidden="false" customHeight="false" outlineLevel="0" collapsed="false">
      <c r="A14" s="2" t="n">
        <v>54</v>
      </c>
      <c r="B14" s="2" t="s">
        <v>365</v>
      </c>
      <c r="C14" s="2" t="n">
        <v>2015</v>
      </c>
      <c r="D14" s="2" t="n">
        <v>2015</v>
      </c>
      <c r="E14" s="2" t="n">
        <v>2</v>
      </c>
      <c r="F14" s="2" t="n">
        <v>1</v>
      </c>
      <c r="G14" s="2" t="s">
        <v>435</v>
      </c>
      <c r="H14" s="2" t="s">
        <v>639</v>
      </c>
      <c r="I14" s="2" t="n">
        <v>0</v>
      </c>
      <c r="J14" s="2" t="n">
        <v>0</v>
      </c>
      <c r="K14" s="2" t="n">
        <v>42</v>
      </c>
      <c r="L14" s="2" t="n">
        <v>1</v>
      </c>
      <c r="M14" s="2" t="s">
        <v>478</v>
      </c>
      <c r="N14" s="2" t="n">
        <v>73</v>
      </c>
      <c r="O14" s="2" t="n">
        <v>0</v>
      </c>
      <c r="P14" s="2" t="n">
        <v>0</v>
      </c>
      <c r="Q14" s="2" t="s">
        <v>742</v>
      </c>
    </row>
    <row r="15" customFormat="false" ht="15.75" hidden="false" customHeight="false" outlineLevel="0" collapsed="false">
      <c r="A15" s="2" t="n">
        <v>56</v>
      </c>
      <c r="B15" s="2" t="s">
        <v>368</v>
      </c>
      <c r="C15" s="2" t="n">
        <v>2015</v>
      </c>
      <c r="D15" s="2" t="n">
        <v>2015</v>
      </c>
      <c r="E15" s="2" t="n">
        <v>1</v>
      </c>
      <c r="F15" s="4" t="n">
        <v>0</v>
      </c>
      <c r="G15" s="2" t="s">
        <v>639</v>
      </c>
      <c r="H15" s="2" t="s">
        <v>639</v>
      </c>
      <c r="I15" s="2" t="s">
        <v>639</v>
      </c>
      <c r="J15" s="2" t="s">
        <v>639</v>
      </c>
      <c r="K15" s="2" t="n">
        <v>22</v>
      </c>
      <c r="L15" s="2" t="n">
        <v>1</v>
      </c>
      <c r="M15" s="2" t="s">
        <v>743</v>
      </c>
      <c r="N15" s="2" t="n">
        <v>44</v>
      </c>
      <c r="O15" s="2" t="n">
        <v>0</v>
      </c>
      <c r="P15" s="2" t="n">
        <v>0</v>
      </c>
      <c r="Q15" s="2" t="s">
        <v>744</v>
      </c>
    </row>
    <row r="16" customFormat="false" ht="15.75" hidden="false" customHeight="false" outlineLevel="0" collapsed="false">
      <c r="A16" s="2" t="n">
        <v>59</v>
      </c>
      <c r="B16" s="2" t="s">
        <v>279</v>
      </c>
      <c r="C16" s="2" t="n">
        <v>2016</v>
      </c>
      <c r="D16" s="2" t="n">
        <v>2016</v>
      </c>
      <c r="E16" s="2" t="n">
        <v>1</v>
      </c>
      <c r="F16" s="4" t="n">
        <v>0</v>
      </c>
      <c r="G16" s="2" t="s">
        <v>639</v>
      </c>
      <c r="H16" s="2" t="s">
        <v>639</v>
      </c>
      <c r="I16" s="2" t="s">
        <v>639</v>
      </c>
      <c r="J16" s="2" t="s">
        <v>639</v>
      </c>
      <c r="K16" s="2" t="n">
        <v>18</v>
      </c>
      <c r="L16" s="2" t="n">
        <v>1</v>
      </c>
      <c r="M16" s="2" t="n">
        <v>44212</v>
      </c>
      <c r="N16" s="2" t="n">
        <v>16</v>
      </c>
      <c r="O16" s="2" t="n">
        <v>2</v>
      </c>
      <c r="P16" s="2" t="n">
        <v>0</v>
      </c>
      <c r="Q16" s="2" t="s">
        <v>745</v>
      </c>
    </row>
    <row r="17" customFormat="false" ht="15.75" hidden="false" customHeight="false" outlineLevel="0" collapsed="false">
      <c r="A17" s="2" t="n">
        <v>61</v>
      </c>
      <c r="B17" s="2" t="s">
        <v>277</v>
      </c>
      <c r="C17" s="2" t="n">
        <v>2016</v>
      </c>
      <c r="D17" s="2" t="n">
        <v>2016</v>
      </c>
      <c r="E17" s="2" t="n">
        <v>1</v>
      </c>
      <c r="F17" s="2" t="n">
        <v>1</v>
      </c>
      <c r="G17" s="2" t="s">
        <v>435</v>
      </c>
      <c r="H17" s="2" t="s">
        <v>639</v>
      </c>
      <c r="I17" s="2" t="n">
        <v>0</v>
      </c>
      <c r="J17" s="2" t="n">
        <v>0</v>
      </c>
      <c r="K17" s="2" t="n">
        <v>24</v>
      </c>
      <c r="L17" s="2" t="n">
        <v>1</v>
      </c>
      <c r="M17" s="2" t="s">
        <v>746</v>
      </c>
      <c r="N17" s="2" t="n">
        <v>42</v>
      </c>
      <c r="O17" s="2" t="n">
        <v>2</v>
      </c>
      <c r="P17" s="2" t="n">
        <v>0</v>
      </c>
      <c r="Q17" s="2" t="s">
        <v>747</v>
      </c>
    </row>
    <row r="18" customFormat="false" ht="15.75" hidden="false" customHeight="false" outlineLevel="0" collapsed="false">
      <c r="A18" s="2" t="n">
        <v>67</v>
      </c>
      <c r="B18" s="2" t="s">
        <v>352</v>
      </c>
      <c r="C18" s="2" t="n">
        <v>2017</v>
      </c>
      <c r="D18" s="2" t="n">
        <v>2017</v>
      </c>
      <c r="E18" s="2" t="n">
        <v>1</v>
      </c>
      <c r="F18" s="2" t="n">
        <v>5</v>
      </c>
      <c r="G18" s="2" t="n">
        <v>5</v>
      </c>
      <c r="H18" s="2" t="n">
        <v>5</v>
      </c>
      <c r="I18" s="2" t="n">
        <v>0</v>
      </c>
      <c r="J18" s="2" t="n">
        <v>0</v>
      </c>
      <c r="K18" s="2" t="n">
        <v>24</v>
      </c>
      <c r="L18" s="2" t="n">
        <v>1</v>
      </c>
      <c r="M18" s="2" t="s">
        <v>434</v>
      </c>
      <c r="N18" s="2" t="n">
        <v>32</v>
      </c>
      <c r="O18" s="2" t="n">
        <v>0</v>
      </c>
      <c r="P18" s="2" t="n">
        <v>0</v>
      </c>
      <c r="Q18" s="2" t="s">
        <v>748</v>
      </c>
    </row>
    <row r="19" customFormat="false" ht="15.75" hidden="false" customHeight="false" outlineLevel="0" collapsed="false">
      <c r="A19" s="2" t="n">
        <v>91</v>
      </c>
      <c r="B19" s="2" t="s">
        <v>273</v>
      </c>
      <c r="C19" s="2" t="n">
        <v>2021</v>
      </c>
      <c r="D19" s="2" t="n">
        <v>2021</v>
      </c>
      <c r="E19" s="2" t="n">
        <v>2</v>
      </c>
      <c r="F19" s="2" t="n">
        <v>5</v>
      </c>
      <c r="G19" s="2" t="s">
        <v>654</v>
      </c>
      <c r="H19" s="2" t="s">
        <v>639</v>
      </c>
      <c r="I19" s="2" t="n">
        <v>0</v>
      </c>
      <c r="J19" s="2" t="n">
        <v>0</v>
      </c>
      <c r="K19" s="2" t="n">
        <v>22</v>
      </c>
      <c r="L19" s="2" t="n">
        <v>1</v>
      </c>
      <c r="M19" s="2" t="s">
        <v>627</v>
      </c>
      <c r="N19" s="2" t="n">
        <v>34</v>
      </c>
      <c r="O19" s="2" t="n">
        <v>0</v>
      </c>
      <c r="P19" s="2" t="n">
        <v>0</v>
      </c>
      <c r="Q19" s="2" t="s">
        <v>749</v>
      </c>
    </row>
    <row r="20" customFormat="false" ht="15.75" hidden="false" customHeight="false" outlineLevel="0" collapsed="false">
      <c r="A20" s="2" t="n">
        <v>87</v>
      </c>
      <c r="B20" s="2" t="s">
        <v>359</v>
      </c>
      <c r="C20" s="2" t="n">
        <v>2021</v>
      </c>
      <c r="D20" s="2" t="n">
        <v>2021</v>
      </c>
      <c r="E20" s="2" t="n">
        <v>3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69</v>
      </c>
      <c r="L20" s="2" t="n">
        <v>2</v>
      </c>
      <c r="M20" s="2" t="n">
        <v>44214</v>
      </c>
      <c r="N20" s="2" t="n">
        <v>30.5</v>
      </c>
      <c r="O20" s="2" t="n">
        <v>0</v>
      </c>
      <c r="P20" s="2" t="n">
        <v>0</v>
      </c>
      <c r="Q20" s="2" t="s">
        <v>750</v>
      </c>
    </row>
    <row r="21" customFormat="false" ht="15.75" hidden="false" customHeight="false" outlineLevel="0" collapsed="false">
      <c r="A21" s="2" t="n">
        <v>1</v>
      </c>
      <c r="B21" s="2" t="s">
        <v>57</v>
      </c>
      <c r="C21" s="2" t="n">
        <v>2006</v>
      </c>
      <c r="D21" s="2" t="n">
        <v>2007</v>
      </c>
      <c r="E21" s="2" t="n">
        <v>4</v>
      </c>
      <c r="F21" s="2" t="n">
        <v>15</v>
      </c>
      <c r="G21" s="2" t="n">
        <v>14</v>
      </c>
      <c r="H21" s="2" t="n">
        <v>7.5</v>
      </c>
      <c r="I21" s="2" t="n">
        <v>0</v>
      </c>
      <c r="J21" s="2" t="n">
        <v>0</v>
      </c>
      <c r="K21" s="2" t="n">
        <v>63</v>
      </c>
      <c r="L21" s="2" t="n">
        <v>3</v>
      </c>
      <c r="M21" s="2" t="n">
        <v>44237</v>
      </c>
      <c r="N21" s="2" t="n">
        <v>28.33</v>
      </c>
      <c r="O21" s="2" t="n">
        <v>0</v>
      </c>
      <c r="P21" s="2" t="n">
        <v>0</v>
      </c>
      <c r="Q21" s="2" t="s">
        <v>751</v>
      </c>
    </row>
    <row r="22" customFormat="false" ht="15.75" hidden="false" customHeight="false" outlineLevel="0" collapsed="false">
      <c r="A22" s="2" t="n">
        <v>41</v>
      </c>
      <c r="B22" s="2" t="s">
        <v>297</v>
      </c>
      <c r="C22" s="2" t="n">
        <v>2012</v>
      </c>
      <c r="D22" s="2" t="n">
        <v>2012</v>
      </c>
      <c r="E22" s="2" t="n">
        <v>2</v>
      </c>
      <c r="F22" s="4" t="n">
        <v>0</v>
      </c>
      <c r="G22" s="2" t="s">
        <v>639</v>
      </c>
      <c r="H22" s="2" t="s">
        <v>639</v>
      </c>
      <c r="I22" s="2" t="s">
        <v>639</v>
      </c>
      <c r="J22" s="2" t="s">
        <v>639</v>
      </c>
      <c r="K22" s="2" t="n">
        <v>44</v>
      </c>
      <c r="L22" s="2" t="n">
        <v>3</v>
      </c>
      <c r="M22" s="2" t="s">
        <v>464</v>
      </c>
      <c r="N22" s="2" t="n">
        <v>18.66</v>
      </c>
      <c r="O22" s="2" t="n">
        <v>0</v>
      </c>
      <c r="P22" s="2" t="n">
        <v>0</v>
      </c>
      <c r="Q22" s="2" t="s">
        <v>752</v>
      </c>
    </row>
    <row r="23" customFormat="false" ht="15.75" hidden="false" customHeight="false" outlineLevel="0" collapsed="false">
      <c r="A23" s="2" t="n">
        <v>65</v>
      </c>
      <c r="B23" s="2" t="s">
        <v>262</v>
      </c>
      <c r="C23" s="2" t="n">
        <v>2016</v>
      </c>
      <c r="D23" s="2" t="n">
        <v>2016</v>
      </c>
      <c r="E23" s="2" t="n">
        <v>2</v>
      </c>
      <c r="F23" s="2" t="n">
        <v>1</v>
      </c>
      <c r="G23" s="2" t="s">
        <v>435</v>
      </c>
      <c r="H23" s="2" t="s">
        <v>639</v>
      </c>
      <c r="I23" s="2" t="n">
        <v>0</v>
      </c>
      <c r="J23" s="2" t="n">
        <v>0</v>
      </c>
      <c r="K23" s="2" t="n">
        <v>48</v>
      </c>
      <c r="L23" s="2" t="n">
        <v>3</v>
      </c>
      <c r="M23" s="2" t="n">
        <v>44250</v>
      </c>
      <c r="N23" s="2" t="n">
        <v>18.33</v>
      </c>
      <c r="O23" s="2" t="n">
        <v>0</v>
      </c>
      <c r="P23" s="2" t="n">
        <v>0</v>
      </c>
      <c r="Q23" s="2" t="s">
        <v>753</v>
      </c>
    </row>
    <row r="24" customFormat="false" ht="15.75" hidden="false" customHeight="false" outlineLevel="0" collapsed="false">
      <c r="A24" s="2" t="n">
        <v>71</v>
      </c>
      <c r="B24" s="2" t="s">
        <v>216</v>
      </c>
      <c r="C24" s="2" t="n">
        <v>2017</v>
      </c>
      <c r="D24" s="2" t="n">
        <v>2018</v>
      </c>
      <c r="E24" s="2" t="n">
        <v>3</v>
      </c>
      <c r="F24" s="4" t="n">
        <v>0</v>
      </c>
      <c r="G24" s="2" t="s">
        <v>639</v>
      </c>
      <c r="H24" s="2" t="s">
        <v>639</v>
      </c>
      <c r="I24" s="2" t="s">
        <v>639</v>
      </c>
      <c r="J24" s="2" t="s">
        <v>639</v>
      </c>
      <c r="K24" s="2" t="n">
        <v>72</v>
      </c>
      <c r="L24" s="2" t="n">
        <v>3</v>
      </c>
      <c r="M24" s="2" t="s">
        <v>566</v>
      </c>
      <c r="N24" s="2" t="n">
        <v>49.33</v>
      </c>
      <c r="O24" s="2" t="n">
        <v>1</v>
      </c>
      <c r="P24" s="2" t="n">
        <v>0</v>
      </c>
      <c r="Q24" s="2" t="s">
        <v>754</v>
      </c>
    </row>
    <row r="25" customFormat="false" ht="15.75" hidden="false" customHeight="false" outlineLevel="0" collapsed="false">
      <c r="A25" s="2" t="n">
        <v>16</v>
      </c>
      <c r="B25" s="2" t="s">
        <v>204</v>
      </c>
      <c r="C25" s="2" t="n">
        <v>2007</v>
      </c>
      <c r="D25" s="2" t="n">
        <v>2007</v>
      </c>
      <c r="E25" s="2" t="n">
        <v>4</v>
      </c>
      <c r="F25" s="4" t="n">
        <v>0</v>
      </c>
      <c r="G25" s="2" t="s">
        <v>639</v>
      </c>
      <c r="H25" s="2" t="s">
        <v>639</v>
      </c>
      <c r="I25" s="2" t="s">
        <v>639</v>
      </c>
      <c r="J25" s="2" t="s">
        <v>639</v>
      </c>
      <c r="K25" s="2" t="n">
        <v>87</v>
      </c>
      <c r="L25" s="2" t="n">
        <v>4</v>
      </c>
      <c r="M25" s="2" t="n">
        <v>44247</v>
      </c>
      <c r="N25" s="2" t="n">
        <v>34.5</v>
      </c>
      <c r="O25" s="2" t="n">
        <v>2</v>
      </c>
      <c r="P25" s="2" t="n">
        <v>0</v>
      </c>
      <c r="Q25" s="2" t="s">
        <v>755</v>
      </c>
    </row>
    <row r="26" customFormat="false" ht="15.75" hidden="false" customHeight="false" outlineLevel="0" collapsed="false">
      <c r="A26" s="2" t="n">
        <v>28</v>
      </c>
      <c r="B26" s="2" t="s">
        <v>160</v>
      </c>
      <c r="C26" s="2" t="n">
        <v>2010</v>
      </c>
      <c r="D26" s="2" t="n">
        <v>2012</v>
      </c>
      <c r="E26" s="2" t="n">
        <v>7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138</v>
      </c>
      <c r="L26" s="2" t="n">
        <v>4</v>
      </c>
      <c r="M26" s="2" t="n">
        <v>44240</v>
      </c>
      <c r="N26" s="2" t="n">
        <v>37.75</v>
      </c>
      <c r="O26" s="2" t="n">
        <v>2</v>
      </c>
      <c r="P26" s="2" t="n">
        <v>0</v>
      </c>
      <c r="Q26" s="2" t="s">
        <v>756</v>
      </c>
    </row>
    <row r="27" customFormat="false" ht="15.75" hidden="false" customHeight="false" outlineLevel="0" collapsed="false">
      <c r="A27" s="2" t="n">
        <v>31</v>
      </c>
      <c r="B27" s="2" t="s">
        <v>20</v>
      </c>
      <c r="C27" s="2" t="n">
        <v>2010</v>
      </c>
      <c r="D27" s="2" t="n">
        <v>2021</v>
      </c>
      <c r="E27" s="2" t="n">
        <v>90</v>
      </c>
      <c r="F27" s="2" t="n">
        <v>3159</v>
      </c>
      <c r="G27" s="2" t="s">
        <v>693</v>
      </c>
      <c r="H27" s="2" t="n">
        <v>52.65</v>
      </c>
      <c r="I27" s="2" t="n">
        <v>28</v>
      </c>
      <c r="J27" s="2" t="n">
        <v>0</v>
      </c>
      <c r="K27" s="2" t="n">
        <v>146</v>
      </c>
      <c r="L27" s="2" t="n">
        <v>4</v>
      </c>
      <c r="M27" s="2" t="n">
        <v>44209</v>
      </c>
      <c r="N27" s="2" t="n">
        <v>49.5</v>
      </c>
      <c r="O27" s="2" t="n">
        <v>42</v>
      </c>
      <c r="P27" s="2" t="n">
        <v>0</v>
      </c>
      <c r="Q27" s="2" t="s">
        <v>757</v>
      </c>
    </row>
    <row r="28" customFormat="false" ht="15.75" hidden="false" customHeight="false" outlineLevel="0" collapsed="false">
      <c r="A28" s="2" t="n">
        <v>34</v>
      </c>
      <c r="B28" s="2" t="s">
        <v>153</v>
      </c>
      <c r="C28" s="2" t="n">
        <v>2011</v>
      </c>
      <c r="D28" s="2" t="n">
        <v>2011</v>
      </c>
      <c r="E28" s="2" t="n">
        <v>3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60</v>
      </c>
      <c r="L28" s="2" t="n">
        <v>4</v>
      </c>
      <c r="M28" s="2" t="n">
        <v>44252</v>
      </c>
      <c r="N28" s="2" t="n">
        <v>21.5</v>
      </c>
      <c r="O28" s="2" t="n">
        <v>0</v>
      </c>
      <c r="P28" s="2" t="n">
        <v>0</v>
      </c>
      <c r="Q28" s="2" t="s">
        <v>758</v>
      </c>
    </row>
    <row r="29" customFormat="false" ht="15.75" hidden="false" customHeight="false" outlineLevel="0" collapsed="false">
      <c r="A29" s="2" t="n">
        <v>75</v>
      </c>
      <c r="B29" s="2" t="s">
        <v>301</v>
      </c>
      <c r="C29" s="2" t="n">
        <v>2018</v>
      </c>
      <c r="D29" s="2" t="n">
        <v>2019</v>
      </c>
      <c r="E29" s="2" t="n">
        <v>3</v>
      </c>
      <c r="F29" s="4" t="n">
        <v>0</v>
      </c>
      <c r="G29" s="2" t="s">
        <v>639</v>
      </c>
      <c r="H29" s="2" t="s">
        <v>639</v>
      </c>
      <c r="I29" s="2" t="s">
        <v>639</v>
      </c>
      <c r="J29" s="2" t="s">
        <v>639</v>
      </c>
      <c r="K29" s="2" t="n">
        <v>58</v>
      </c>
      <c r="L29" s="2" t="n">
        <v>4</v>
      </c>
      <c r="M29" s="2" t="s">
        <v>651</v>
      </c>
      <c r="N29" s="2" t="n">
        <v>21</v>
      </c>
      <c r="O29" s="2" t="n">
        <v>0</v>
      </c>
      <c r="P29" s="2" t="n">
        <v>0</v>
      </c>
      <c r="Q29" s="2" t="s">
        <v>759</v>
      </c>
    </row>
    <row r="30" customFormat="false" ht="15.75" hidden="false" customHeight="false" outlineLevel="0" collapsed="false">
      <c r="A30" s="2" t="n">
        <v>74</v>
      </c>
      <c r="B30" s="2" t="s">
        <v>170</v>
      </c>
      <c r="C30" s="2" t="n">
        <v>2018</v>
      </c>
      <c r="D30" s="2" t="n">
        <v>2019</v>
      </c>
      <c r="E30" s="2" t="n">
        <v>9</v>
      </c>
      <c r="F30" s="2" t="n">
        <v>101</v>
      </c>
      <c r="G30" s="2" t="n">
        <v>43</v>
      </c>
      <c r="H30" s="2" t="n">
        <v>25.25</v>
      </c>
      <c r="I30" s="2" t="n">
        <v>0</v>
      </c>
      <c r="J30" s="2" t="n">
        <v>0</v>
      </c>
      <c r="K30" s="2" t="n">
        <v>126</v>
      </c>
      <c r="L30" s="2" t="n">
        <v>5</v>
      </c>
      <c r="M30" s="2" t="s">
        <v>544</v>
      </c>
      <c r="N30" s="2" t="n">
        <v>38.2</v>
      </c>
      <c r="O30" s="2" t="n">
        <v>2</v>
      </c>
      <c r="P30" s="2" t="n">
        <v>0</v>
      </c>
      <c r="Q30" s="2" t="s">
        <v>760</v>
      </c>
    </row>
    <row r="31" customFormat="false" ht="15.75" hidden="false" customHeight="false" outlineLevel="0" collapsed="false">
      <c r="A31" s="2" t="n">
        <v>82</v>
      </c>
      <c r="B31" s="2" t="s">
        <v>175</v>
      </c>
      <c r="C31" s="2" t="n">
        <v>2019</v>
      </c>
      <c r="D31" s="2" t="n">
        <v>2020</v>
      </c>
      <c r="E31" s="2" t="n">
        <v>13</v>
      </c>
      <c r="F31" s="2" t="n">
        <v>105</v>
      </c>
      <c r="G31" s="2" t="n">
        <v>54</v>
      </c>
      <c r="H31" s="2" t="n">
        <v>17.5</v>
      </c>
      <c r="I31" s="2" t="n">
        <v>1</v>
      </c>
      <c r="J31" s="2" t="n">
        <v>0</v>
      </c>
      <c r="K31" s="2" t="n">
        <v>129</v>
      </c>
      <c r="L31" s="2" t="n">
        <v>5</v>
      </c>
      <c r="M31" s="2" t="n">
        <v>44285</v>
      </c>
      <c r="N31" s="2" t="n">
        <v>43.2</v>
      </c>
      <c r="O31" s="2" t="n">
        <v>8</v>
      </c>
      <c r="P31" s="2" t="n">
        <v>0</v>
      </c>
      <c r="Q31" s="2" t="s">
        <v>761</v>
      </c>
    </row>
    <row r="32" customFormat="false" ht="15.75" hidden="false" customHeight="false" outlineLevel="0" collapsed="false">
      <c r="A32" s="2" t="n">
        <v>47</v>
      </c>
      <c r="B32" s="2" t="s">
        <v>184</v>
      </c>
      <c r="C32" s="2" t="n">
        <v>2014</v>
      </c>
      <c r="D32" s="2" t="n">
        <v>2015</v>
      </c>
      <c r="E32" s="2" t="n">
        <v>8</v>
      </c>
      <c r="F32" s="2" t="n">
        <v>3</v>
      </c>
      <c r="G32" s="2" t="s">
        <v>440</v>
      </c>
      <c r="H32" s="2" t="s">
        <v>639</v>
      </c>
      <c r="I32" s="2" t="n">
        <v>0</v>
      </c>
      <c r="J32" s="2" t="n">
        <v>0</v>
      </c>
      <c r="K32" s="2" t="n">
        <v>138</v>
      </c>
      <c r="L32" s="2" t="n">
        <v>6</v>
      </c>
      <c r="M32" s="2" t="n">
        <v>44255</v>
      </c>
      <c r="N32" s="2" t="n">
        <v>30.83</v>
      </c>
      <c r="O32" s="2" t="n">
        <v>1</v>
      </c>
      <c r="P32" s="2" t="n">
        <v>0</v>
      </c>
      <c r="Q32" s="2" t="s">
        <v>762</v>
      </c>
    </row>
    <row r="33" customFormat="false" ht="15.75" hidden="false" customHeight="false" outlineLevel="0" collapsed="false">
      <c r="A33" s="2" t="n">
        <v>66</v>
      </c>
      <c r="B33" s="2" t="s">
        <v>293</v>
      </c>
      <c r="C33" s="2" t="n">
        <v>2016</v>
      </c>
      <c r="D33" s="2" t="n">
        <v>2016</v>
      </c>
      <c r="E33" s="2" t="n">
        <v>2</v>
      </c>
      <c r="F33" s="4" t="n">
        <v>0</v>
      </c>
      <c r="G33" s="2" t="s">
        <v>639</v>
      </c>
      <c r="H33" s="2" t="s">
        <v>639</v>
      </c>
      <c r="I33" s="2" t="s">
        <v>639</v>
      </c>
      <c r="J33" s="2" t="s">
        <v>639</v>
      </c>
      <c r="K33" s="2" t="n">
        <v>48</v>
      </c>
      <c r="L33" s="2" t="n">
        <v>6</v>
      </c>
      <c r="M33" s="2" t="n">
        <v>44296</v>
      </c>
      <c r="N33" s="2" t="n">
        <v>6.83</v>
      </c>
      <c r="O33" s="2" t="n">
        <v>0</v>
      </c>
      <c r="P33" s="2" t="n">
        <v>0</v>
      </c>
      <c r="Q33" s="2" t="s">
        <v>763</v>
      </c>
    </row>
    <row r="34" customFormat="false" ht="15.75" hidden="false" customHeight="false" outlineLevel="0" collapsed="false">
      <c r="A34" s="2" t="n">
        <v>10</v>
      </c>
      <c r="B34" s="2" t="s">
        <v>140</v>
      </c>
      <c r="C34" s="2" t="n">
        <v>20069.1</v>
      </c>
      <c r="D34" s="2" t="n">
        <v>2008</v>
      </c>
      <c r="E34" s="2" t="n">
        <v>10</v>
      </c>
      <c r="F34" s="2" t="n">
        <v>20</v>
      </c>
      <c r="G34" s="2" t="s">
        <v>483</v>
      </c>
      <c r="H34" s="2" t="n">
        <v>20</v>
      </c>
      <c r="I34" s="2" t="n">
        <v>0</v>
      </c>
      <c r="J34" s="2" t="n">
        <v>0</v>
      </c>
      <c r="K34" s="2" t="n">
        <v>204</v>
      </c>
      <c r="L34" s="2" t="n">
        <v>7</v>
      </c>
      <c r="M34" s="2" t="n">
        <v>44239</v>
      </c>
      <c r="N34" s="2" t="n">
        <v>41.14</v>
      </c>
      <c r="O34" s="2" t="n">
        <v>2</v>
      </c>
      <c r="P34" s="2" t="n">
        <v>0</v>
      </c>
      <c r="Q34" s="2" t="s">
        <v>764</v>
      </c>
    </row>
    <row r="35" customFormat="false" ht="15.75" hidden="false" customHeight="false" outlineLevel="0" collapsed="false">
      <c r="A35" s="2" t="n">
        <v>81</v>
      </c>
      <c r="B35" s="2" t="s">
        <v>239</v>
      </c>
      <c r="C35" s="2" t="n">
        <v>2019</v>
      </c>
      <c r="D35" s="2" t="n">
        <v>2021</v>
      </c>
      <c r="E35" s="2" t="n">
        <v>5</v>
      </c>
      <c r="F35" s="2" t="n">
        <v>5</v>
      </c>
      <c r="G35" s="2" t="n">
        <v>5</v>
      </c>
      <c r="H35" s="2" t="n">
        <v>5</v>
      </c>
      <c r="I35" s="2" t="n">
        <v>0</v>
      </c>
      <c r="J35" s="2" t="n">
        <v>0</v>
      </c>
      <c r="K35" s="2" t="n">
        <v>108</v>
      </c>
      <c r="L35" s="2" t="n">
        <v>7</v>
      </c>
      <c r="M35" s="2" t="n">
        <v>44270</v>
      </c>
      <c r="N35" s="2" t="n">
        <v>19.57</v>
      </c>
      <c r="O35" s="2" t="n">
        <v>3</v>
      </c>
      <c r="P35" s="2" t="n">
        <v>0</v>
      </c>
      <c r="Q35" s="2" t="s">
        <v>765</v>
      </c>
    </row>
    <row r="36" customFormat="false" ht="15.75" hidden="false" customHeight="false" outlineLevel="0" collapsed="false">
      <c r="A36" s="2" t="n">
        <v>83</v>
      </c>
      <c r="B36" s="2" t="s">
        <v>334</v>
      </c>
      <c r="C36" s="2" t="n">
        <v>2020</v>
      </c>
      <c r="D36" s="2" t="n">
        <v>2021</v>
      </c>
      <c r="E36" s="2" t="n">
        <v>4</v>
      </c>
      <c r="F36" s="4" t="n">
        <v>0</v>
      </c>
      <c r="G36" s="2" t="s">
        <v>639</v>
      </c>
      <c r="H36" s="2" t="s">
        <v>639</v>
      </c>
      <c r="I36" s="2" t="s">
        <v>639</v>
      </c>
      <c r="J36" s="2" t="s">
        <v>639</v>
      </c>
      <c r="K36" s="2" t="n">
        <v>96</v>
      </c>
      <c r="L36" s="2" t="n">
        <v>7</v>
      </c>
      <c r="M36" s="2" t="n">
        <v>44285</v>
      </c>
      <c r="N36" s="2" t="n">
        <v>17.42</v>
      </c>
      <c r="O36" s="2" t="n">
        <v>0</v>
      </c>
      <c r="P36" s="2" t="n">
        <v>0</v>
      </c>
      <c r="Q36" s="2" t="s">
        <v>766</v>
      </c>
    </row>
    <row r="37" customFormat="false" ht="15.75" hidden="false" customHeight="false" outlineLevel="0" collapsed="false">
      <c r="A37" s="2" t="n">
        <v>20</v>
      </c>
      <c r="B37" s="2" t="s">
        <v>145</v>
      </c>
      <c r="C37" s="2" t="n">
        <v>2008</v>
      </c>
      <c r="D37" s="2" t="n">
        <v>2012</v>
      </c>
      <c r="E37" s="2" t="n">
        <v>10</v>
      </c>
      <c r="F37" s="2" t="n">
        <v>7</v>
      </c>
      <c r="G37" s="2" t="n">
        <v>6</v>
      </c>
      <c r="H37" s="2" t="n">
        <v>2.33</v>
      </c>
      <c r="I37" s="2" t="n">
        <v>0</v>
      </c>
      <c r="J37" s="2" t="n">
        <v>0</v>
      </c>
      <c r="K37" s="2" t="n">
        <v>156</v>
      </c>
      <c r="L37" s="2" t="n">
        <v>8</v>
      </c>
      <c r="M37" s="2" t="n">
        <v>44241</v>
      </c>
      <c r="N37" s="2" t="n">
        <v>24.12</v>
      </c>
      <c r="O37" s="2" t="n">
        <v>1</v>
      </c>
      <c r="P37" s="2" t="n">
        <v>0</v>
      </c>
      <c r="Q37" s="2" t="s">
        <v>767</v>
      </c>
    </row>
    <row r="38" customFormat="false" ht="15.75" hidden="false" customHeight="false" outlineLevel="0" collapsed="false">
      <c r="A38" s="2" t="n">
        <v>21</v>
      </c>
      <c r="B38" s="2" t="s">
        <v>65</v>
      </c>
      <c r="C38" s="2" t="n">
        <v>2008</v>
      </c>
      <c r="D38" s="2" t="n">
        <v>2013</v>
      </c>
      <c r="E38" s="2" t="n">
        <v>14</v>
      </c>
      <c r="F38" s="2" t="n">
        <v>8</v>
      </c>
      <c r="G38" s="2" t="s">
        <v>654</v>
      </c>
      <c r="H38" s="2" t="n">
        <v>8</v>
      </c>
      <c r="I38" s="2" t="n">
        <v>0</v>
      </c>
      <c r="J38" s="2" t="n">
        <v>0</v>
      </c>
      <c r="K38" s="2" t="n">
        <v>278</v>
      </c>
      <c r="L38" s="2" t="n">
        <v>8</v>
      </c>
      <c r="M38" s="2" t="s">
        <v>642</v>
      </c>
      <c r="N38" s="2" t="n">
        <v>50</v>
      </c>
      <c r="O38" s="2" t="n">
        <v>4</v>
      </c>
      <c r="P38" s="2" t="n">
        <v>0</v>
      </c>
      <c r="Q38" s="2" t="s">
        <v>768</v>
      </c>
    </row>
    <row r="39" customFormat="false" ht="15.75" hidden="false" customHeight="false" outlineLevel="0" collapsed="false">
      <c r="A39" s="2" t="n">
        <v>42</v>
      </c>
      <c r="B39" s="2" t="s">
        <v>69</v>
      </c>
      <c r="C39" s="2" t="n">
        <v>2012</v>
      </c>
      <c r="D39" s="2" t="n">
        <v>2019</v>
      </c>
      <c r="E39" s="2" t="n">
        <v>7</v>
      </c>
      <c r="F39" s="2" t="n">
        <v>2</v>
      </c>
      <c r="G39" s="2" t="n">
        <v>2</v>
      </c>
      <c r="H39" s="2" t="n">
        <v>2</v>
      </c>
      <c r="I39" s="2" t="n">
        <v>0</v>
      </c>
      <c r="J39" s="2" t="n">
        <v>0</v>
      </c>
      <c r="K39" s="2" t="n">
        <v>150</v>
      </c>
      <c r="L39" s="2" t="n">
        <v>9</v>
      </c>
      <c r="M39" s="2" t="n">
        <v>44246</v>
      </c>
      <c r="N39" s="2" t="n">
        <v>24.33</v>
      </c>
      <c r="O39" s="2" t="n">
        <v>3</v>
      </c>
      <c r="P39" s="2" t="n">
        <v>0</v>
      </c>
      <c r="Q39" s="2" t="s">
        <v>769</v>
      </c>
    </row>
    <row r="40" customFormat="false" ht="15.75" hidden="false" customHeight="false" outlineLevel="0" collapsed="false">
      <c r="A40" s="2" t="n">
        <v>53</v>
      </c>
      <c r="B40" s="2" t="s">
        <v>109</v>
      </c>
      <c r="C40" s="2" t="n">
        <v>2015</v>
      </c>
      <c r="D40" s="2" t="n">
        <v>2021</v>
      </c>
      <c r="E40" s="2" t="n">
        <v>12</v>
      </c>
      <c r="F40" s="2" t="n">
        <v>75</v>
      </c>
      <c r="G40" s="2" t="s">
        <v>492</v>
      </c>
      <c r="H40" s="2" t="n">
        <v>18.75</v>
      </c>
      <c r="I40" s="2" t="n">
        <v>0</v>
      </c>
      <c r="J40" s="2" t="n">
        <v>0</v>
      </c>
      <c r="K40" s="2" t="n">
        <v>252</v>
      </c>
      <c r="L40" s="2" t="n">
        <v>9</v>
      </c>
      <c r="M40" s="2" t="n">
        <v>44272</v>
      </c>
      <c r="N40" s="2" t="n">
        <v>32.11</v>
      </c>
      <c r="O40" s="2" t="n">
        <v>5</v>
      </c>
      <c r="P40" s="2" t="n">
        <v>0</v>
      </c>
      <c r="Q40" s="2" t="s">
        <v>770</v>
      </c>
    </row>
    <row r="41" customFormat="false" ht="15.75" hidden="false" customHeight="false" outlineLevel="0" collapsed="false">
      <c r="A41" s="2" t="n">
        <v>23</v>
      </c>
      <c r="B41" s="2" t="s">
        <v>123</v>
      </c>
      <c r="C41" s="2" t="n">
        <v>2009</v>
      </c>
      <c r="D41" s="2" t="n">
        <v>2010</v>
      </c>
      <c r="E41" s="2" t="n">
        <v>6</v>
      </c>
      <c r="F41" s="2" t="n">
        <v>10</v>
      </c>
      <c r="G41" s="2" t="s">
        <v>469</v>
      </c>
      <c r="H41" s="2" t="s">
        <v>639</v>
      </c>
      <c r="I41" s="2" t="n">
        <v>0</v>
      </c>
      <c r="J41" s="2" t="n">
        <v>0</v>
      </c>
      <c r="K41" s="2" t="n">
        <v>126</v>
      </c>
      <c r="L41" s="2" t="n">
        <v>10</v>
      </c>
      <c r="M41" s="2" t="n">
        <v>44307</v>
      </c>
      <c r="N41" s="2" t="n">
        <v>13.2</v>
      </c>
      <c r="O41" s="2" t="n">
        <v>1</v>
      </c>
      <c r="P41" s="2" t="n">
        <v>0</v>
      </c>
      <c r="Q41" s="2" t="s">
        <v>771</v>
      </c>
    </row>
    <row r="42" customFormat="false" ht="15.75" hidden="false" customHeight="false" outlineLevel="0" collapsed="false">
      <c r="A42" s="2" t="n">
        <v>29</v>
      </c>
      <c r="B42" s="2" t="s">
        <v>183</v>
      </c>
      <c r="C42" s="2" t="n">
        <v>2010</v>
      </c>
      <c r="D42" s="2" t="n">
        <v>2012</v>
      </c>
      <c r="E42" s="2" t="n">
        <v>9</v>
      </c>
      <c r="F42" s="2" t="n">
        <v>2</v>
      </c>
      <c r="G42" s="2" t="s">
        <v>439</v>
      </c>
      <c r="H42" s="2" t="s">
        <v>639</v>
      </c>
      <c r="I42" s="2" t="n">
        <v>0</v>
      </c>
      <c r="J42" s="2" t="n">
        <v>0</v>
      </c>
      <c r="K42" s="2" t="n">
        <v>189</v>
      </c>
      <c r="L42" s="2" t="n">
        <v>10</v>
      </c>
      <c r="M42" s="2" t="n">
        <v>44279</v>
      </c>
      <c r="N42" s="2" t="n">
        <v>24.7</v>
      </c>
      <c r="O42" s="2" t="n">
        <v>1</v>
      </c>
      <c r="P42" s="2" t="n">
        <v>0</v>
      </c>
      <c r="Q42" s="2" t="s">
        <v>772</v>
      </c>
    </row>
    <row r="43" customFormat="false" ht="15.75" hidden="false" customHeight="false" outlineLevel="0" collapsed="false">
      <c r="A43" s="2" t="n">
        <v>43</v>
      </c>
      <c r="B43" s="2" t="s">
        <v>154</v>
      </c>
      <c r="C43" s="2" t="n">
        <v>2012</v>
      </c>
      <c r="D43" s="2" t="n">
        <v>2012</v>
      </c>
      <c r="E43" s="2" t="n">
        <v>5</v>
      </c>
      <c r="F43" s="4" t="n">
        <v>0</v>
      </c>
      <c r="G43" s="2" t="s">
        <v>639</v>
      </c>
      <c r="H43" s="2" t="s">
        <v>639</v>
      </c>
      <c r="I43" s="2" t="s">
        <v>639</v>
      </c>
      <c r="J43" s="2" t="s">
        <v>639</v>
      </c>
      <c r="K43" s="2" t="n">
        <v>96</v>
      </c>
      <c r="L43" s="2" t="n">
        <v>10</v>
      </c>
      <c r="M43" s="2" t="n">
        <v>44274</v>
      </c>
      <c r="N43" s="2" t="n">
        <v>12.1</v>
      </c>
      <c r="O43" s="2" t="n">
        <v>0</v>
      </c>
      <c r="P43" s="2" t="n">
        <v>0</v>
      </c>
      <c r="Q43" s="2" t="s">
        <v>773</v>
      </c>
    </row>
    <row r="44" customFormat="false" ht="15.75" hidden="false" customHeight="false" outlineLevel="0" collapsed="false">
      <c r="A44" s="2" t="n">
        <v>46</v>
      </c>
      <c r="B44" s="2" t="s">
        <v>71</v>
      </c>
      <c r="C44" s="2" t="n">
        <v>2014</v>
      </c>
      <c r="D44" s="2" t="n">
        <v>2020</v>
      </c>
      <c r="E44" s="2" t="n">
        <v>12</v>
      </c>
      <c r="F44" s="4" t="n">
        <v>0</v>
      </c>
      <c r="G44" s="2" t="s">
        <v>639</v>
      </c>
      <c r="H44" s="2" t="s">
        <v>639</v>
      </c>
      <c r="I44" s="2" t="s">
        <v>639</v>
      </c>
      <c r="J44" s="2" t="s">
        <v>639</v>
      </c>
      <c r="K44" s="2" t="n">
        <v>262</v>
      </c>
      <c r="L44" s="2" t="n">
        <v>12</v>
      </c>
      <c r="M44" s="2" t="s">
        <v>774</v>
      </c>
      <c r="N44" s="2" t="n">
        <v>35.66</v>
      </c>
      <c r="O44" s="2" t="n">
        <v>0</v>
      </c>
      <c r="P44" s="2" t="n">
        <v>0</v>
      </c>
      <c r="Q44" s="2" t="s">
        <v>775</v>
      </c>
    </row>
    <row r="45" customFormat="false" ht="15.75" hidden="false" customHeight="false" outlineLevel="0" collapsed="false">
      <c r="A45" s="2" t="n">
        <v>8</v>
      </c>
      <c r="B45" s="2" t="s">
        <v>29</v>
      </c>
      <c r="C45" s="2" t="n">
        <v>2006</v>
      </c>
      <c r="D45" s="2" t="n">
        <v>2018</v>
      </c>
      <c r="E45" s="2" t="n">
        <v>78</v>
      </c>
      <c r="F45" s="2" t="n">
        <v>1605</v>
      </c>
      <c r="G45" s="2" t="n">
        <v>101</v>
      </c>
      <c r="H45" s="2" t="n">
        <v>29.18</v>
      </c>
      <c r="I45" s="2" t="n">
        <v>5</v>
      </c>
      <c r="J45" s="2" t="n">
        <v>1</v>
      </c>
      <c r="K45" s="2" t="n">
        <v>349</v>
      </c>
      <c r="L45" s="2" t="n">
        <v>13</v>
      </c>
      <c r="M45" s="2" t="n">
        <v>44233</v>
      </c>
      <c r="N45" s="2" t="n">
        <v>34</v>
      </c>
      <c r="O45" s="2" t="n">
        <v>42</v>
      </c>
      <c r="P45" s="2" t="n">
        <v>0</v>
      </c>
      <c r="Q45" s="2" t="s">
        <v>776</v>
      </c>
    </row>
    <row r="46" customFormat="false" ht="15.75" hidden="false" customHeight="false" outlineLevel="0" collapsed="false">
      <c r="A46" s="2" t="n">
        <v>18</v>
      </c>
      <c r="B46" s="2" t="s">
        <v>94</v>
      </c>
      <c r="C46" s="2" t="n">
        <v>2007</v>
      </c>
      <c r="D46" s="2" t="n">
        <v>2011</v>
      </c>
      <c r="E46" s="2" t="n">
        <v>22</v>
      </c>
      <c r="F46" s="2" t="n">
        <v>236</v>
      </c>
      <c r="G46" s="2" t="s">
        <v>672</v>
      </c>
      <c r="H46" s="2" t="n">
        <v>18.15</v>
      </c>
      <c r="I46" s="2" t="n">
        <v>0</v>
      </c>
      <c r="J46" s="2" t="n">
        <v>0</v>
      </c>
      <c r="K46" s="2" t="n">
        <v>305</v>
      </c>
      <c r="L46" s="2" t="n">
        <v>13</v>
      </c>
      <c r="M46" s="2" t="n">
        <v>44249</v>
      </c>
      <c r="N46" s="2" t="n">
        <v>33.69</v>
      </c>
      <c r="O46" s="2" t="n">
        <v>9</v>
      </c>
      <c r="P46" s="2" t="n">
        <v>0</v>
      </c>
      <c r="Q46" s="2" t="s">
        <v>777</v>
      </c>
    </row>
    <row r="47" customFormat="false" ht="15.75" hidden="false" customHeight="false" outlineLevel="0" collapsed="false">
      <c r="A47" s="2" t="n">
        <v>77</v>
      </c>
      <c r="B47" s="2" t="s">
        <v>213</v>
      </c>
      <c r="C47" s="2" t="n">
        <v>2018</v>
      </c>
      <c r="D47" s="2" t="n">
        <v>2019</v>
      </c>
      <c r="E47" s="2" t="n">
        <v>14</v>
      </c>
      <c r="F47" s="2" t="n">
        <v>1</v>
      </c>
      <c r="G47" s="2" t="s">
        <v>435</v>
      </c>
      <c r="H47" s="2" t="s">
        <v>639</v>
      </c>
      <c r="I47" s="2" t="n">
        <v>0</v>
      </c>
      <c r="J47" s="2" t="n">
        <v>0</v>
      </c>
      <c r="K47" s="2" t="n">
        <v>312</v>
      </c>
      <c r="L47" s="2" t="n">
        <v>13</v>
      </c>
      <c r="M47" s="2" t="n">
        <v>44254</v>
      </c>
      <c r="N47" s="2" t="n">
        <v>35.3</v>
      </c>
      <c r="O47" s="2" t="n">
        <v>3</v>
      </c>
      <c r="P47" s="2" t="n">
        <v>0</v>
      </c>
      <c r="Q47" s="2" t="s">
        <v>778</v>
      </c>
    </row>
    <row r="48" customFormat="false" ht="15.75" hidden="false" customHeight="false" outlineLevel="0" collapsed="false">
      <c r="A48" s="2" t="n">
        <v>80</v>
      </c>
      <c r="B48" s="2" t="s">
        <v>186</v>
      </c>
      <c r="C48" s="2" t="n">
        <v>2019</v>
      </c>
      <c r="D48" s="2" t="n">
        <v>2021</v>
      </c>
      <c r="E48" s="2" t="n">
        <v>11</v>
      </c>
      <c r="F48" s="2" t="n">
        <v>12</v>
      </c>
      <c r="G48" s="2" t="s">
        <v>477</v>
      </c>
      <c r="H48" s="2" t="s">
        <v>639</v>
      </c>
      <c r="I48" s="2" t="n">
        <v>0</v>
      </c>
      <c r="J48" s="2" t="n">
        <v>0</v>
      </c>
      <c r="K48" s="2" t="n">
        <v>197</v>
      </c>
      <c r="L48" s="2" t="n">
        <v>13</v>
      </c>
      <c r="M48" s="2" t="n">
        <v>44272</v>
      </c>
      <c r="N48" s="2" t="n">
        <v>18.07</v>
      </c>
      <c r="O48" s="2" t="n">
        <v>3</v>
      </c>
      <c r="P48" s="2" t="n">
        <v>0</v>
      </c>
      <c r="Q48" s="2" t="s">
        <v>779</v>
      </c>
    </row>
    <row r="49" customFormat="false" ht="15.75" hidden="false" customHeight="false" outlineLevel="0" collapsed="false">
      <c r="A49" s="2" t="n">
        <v>64</v>
      </c>
      <c r="B49" s="2" t="s">
        <v>234</v>
      </c>
      <c r="C49" s="2" t="n">
        <v>2016</v>
      </c>
      <c r="D49" s="2" t="n">
        <v>2018</v>
      </c>
      <c r="E49" s="2" t="n">
        <v>10</v>
      </c>
      <c r="F49" s="4" t="n">
        <v>0</v>
      </c>
      <c r="G49" s="2" t="s">
        <v>639</v>
      </c>
      <c r="H49" s="2" t="s">
        <v>639</v>
      </c>
      <c r="I49" s="2" t="s">
        <v>639</v>
      </c>
      <c r="J49" s="2" t="s">
        <v>639</v>
      </c>
      <c r="K49" s="2" t="n">
        <v>208</v>
      </c>
      <c r="L49" s="2" t="n">
        <v>14</v>
      </c>
      <c r="M49" s="2" t="s">
        <v>774</v>
      </c>
      <c r="N49" s="2" t="n">
        <v>21.5</v>
      </c>
      <c r="O49" s="2" t="n">
        <v>3</v>
      </c>
      <c r="P49" s="2" t="n">
        <v>0</v>
      </c>
      <c r="Q49" s="2" t="s">
        <v>780</v>
      </c>
    </row>
    <row r="50" customFormat="false" ht="15.75" hidden="false" customHeight="false" outlineLevel="0" collapsed="false">
      <c r="A50" s="2" t="n">
        <v>13</v>
      </c>
      <c r="B50" s="2" t="s">
        <v>108</v>
      </c>
      <c r="C50" s="2" t="n">
        <v>2007</v>
      </c>
      <c r="D50" s="2" t="n">
        <v>2009</v>
      </c>
      <c r="E50" s="2" t="n">
        <v>10</v>
      </c>
      <c r="F50" s="2" t="n">
        <v>3</v>
      </c>
      <c r="G50" s="2" t="s">
        <v>439</v>
      </c>
      <c r="H50" s="2" t="s">
        <v>639</v>
      </c>
      <c r="I50" s="2" t="n">
        <v>0</v>
      </c>
      <c r="J50" s="2" t="n">
        <v>0</v>
      </c>
      <c r="K50" s="2" t="n">
        <v>198</v>
      </c>
      <c r="L50" s="2" t="n">
        <v>15</v>
      </c>
      <c r="M50" s="2" t="n">
        <v>44299</v>
      </c>
      <c r="N50" s="2" t="n">
        <v>15</v>
      </c>
      <c r="O50" s="2" t="n">
        <v>2</v>
      </c>
      <c r="P50" s="2" t="n">
        <v>0</v>
      </c>
      <c r="Q50" s="2" t="s">
        <v>781</v>
      </c>
    </row>
    <row r="51" customFormat="false" ht="15.75" hidden="false" customHeight="false" outlineLevel="0" collapsed="false">
      <c r="A51" s="2" t="n">
        <v>78</v>
      </c>
      <c r="B51" s="2" t="s">
        <v>169</v>
      </c>
      <c r="C51" s="2" t="n">
        <v>2018</v>
      </c>
      <c r="D51" s="2" t="n">
        <v>2021</v>
      </c>
      <c r="E51" s="2" t="n">
        <v>19</v>
      </c>
      <c r="F51" s="2" t="n">
        <v>124</v>
      </c>
      <c r="G51" s="2" t="s">
        <v>675</v>
      </c>
      <c r="H51" s="2" t="n">
        <v>24.8</v>
      </c>
      <c r="I51" s="2" t="n">
        <v>0</v>
      </c>
      <c r="J51" s="2" t="n">
        <v>0</v>
      </c>
      <c r="K51" s="2" t="n">
        <v>410</v>
      </c>
      <c r="L51" s="2" t="n">
        <v>15</v>
      </c>
      <c r="M51" s="2" t="s">
        <v>782</v>
      </c>
      <c r="N51" s="2" t="n">
        <v>36.93</v>
      </c>
      <c r="O51" s="2" t="n">
        <v>8</v>
      </c>
      <c r="P51" s="2" t="n">
        <v>0</v>
      </c>
      <c r="Q51" s="2" t="s">
        <v>783</v>
      </c>
    </row>
    <row r="52" customFormat="false" ht="15.75" hidden="false" customHeight="false" outlineLevel="0" collapsed="false">
      <c r="A52" s="2" t="n">
        <v>33</v>
      </c>
      <c r="B52" s="2" t="s">
        <v>141</v>
      </c>
      <c r="C52" s="2" t="n">
        <v>2010</v>
      </c>
      <c r="D52" s="2" t="n">
        <v>2017</v>
      </c>
      <c r="E52" s="2" t="n">
        <v>10</v>
      </c>
      <c r="F52" s="4" t="n">
        <v>0</v>
      </c>
      <c r="G52" s="2" t="s">
        <v>639</v>
      </c>
      <c r="H52" s="2" t="s">
        <v>639</v>
      </c>
      <c r="I52" s="2" t="s">
        <v>639</v>
      </c>
      <c r="J52" s="2" t="s">
        <v>639</v>
      </c>
      <c r="K52" s="2" t="n">
        <v>228</v>
      </c>
      <c r="L52" s="2" t="n">
        <v>16</v>
      </c>
      <c r="M52" s="2" t="n">
        <v>44279</v>
      </c>
      <c r="N52" s="2" t="n">
        <v>15</v>
      </c>
      <c r="O52" s="2" t="n">
        <v>1</v>
      </c>
      <c r="P52" s="2" t="n">
        <v>0</v>
      </c>
      <c r="Q52" s="2" t="s">
        <v>784</v>
      </c>
    </row>
    <row r="53" customFormat="false" ht="15.75" hidden="false" customHeight="false" outlineLevel="0" collapsed="false">
      <c r="A53" s="2" t="n">
        <v>5</v>
      </c>
      <c r="B53" s="2" t="s">
        <v>53</v>
      </c>
      <c r="C53" s="2" t="n">
        <v>2006</v>
      </c>
      <c r="D53" s="2" t="n">
        <v>2012</v>
      </c>
      <c r="E53" s="2" t="n">
        <v>17</v>
      </c>
      <c r="F53" s="2" t="n">
        <v>13</v>
      </c>
      <c r="G53" s="2" t="n">
        <v>9</v>
      </c>
      <c r="H53" s="2" t="n">
        <v>6.5</v>
      </c>
      <c r="I53" s="2" t="n">
        <v>0</v>
      </c>
      <c r="J53" s="2" t="n">
        <v>0</v>
      </c>
      <c r="K53" s="2" t="n">
        <v>352</v>
      </c>
      <c r="L53" s="2" t="n">
        <v>17</v>
      </c>
      <c r="M53" s="2" t="n">
        <v>44305</v>
      </c>
      <c r="N53" s="2" t="n">
        <v>26.35</v>
      </c>
      <c r="O53" s="2" t="n">
        <v>2</v>
      </c>
      <c r="P53" s="2" t="n">
        <v>0</v>
      </c>
      <c r="Q53" s="2" t="s">
        <v>785</v>
      </c>
    </row>
    <row r="54" customFormat="false" ht="15.75" hidden="false" customHeight="false" outlineLevel="0" collapsed="false">
      <c r="A54" s="2" t="n">
        <v>24</v>
      </c>
      <c r="B54" s="2" t="s">
        <v>258</v>
      </c>
      <c r="C54" s="2" t="n">
        <v>2009</v>
      </c>
      <c r="D54" s="2" t="n">
        <v>2010</v>
      </c>
      <c r="E54" s="2" t="n">
        <v>9</v>
      </c>
      <c r="F54" s="2" t="n">
        <v>22</v>
      </c>
      <c r="G54" s="2" t="s">
        <v>483</v>
      </c>
      <c r="H54" s="2" t="n">
        <v>22</v>
      </c>
      <c r="I54" s="2" t="n">
        <v>0</v>
      </c>
      <c r="J54" s="2" t="n">
        <v>0</v>
      </c>
      <c r="K54" s="2" t="n">
        <v>180</v>
      </c>
      <c r="L54" s="2" t="n">
        <v>17</v>
      </c>
      <c r="M54" s="2" t="n">
        <v>44305</v>
      </c>
      <c r="N54" s="2" t="n">
        <v>14.41</v>
      </c>
      <c r="O54" s="2" t="n">
        <v>1</v>
      </c>
      <c r="P54" s="2" t="n">
        <v>0</v>
      </c>
      <c r="Q54" s="2" t="s">
        <v>786</v>
      </c>
    </row>
    <row r="55" customFormat="false" ht="15.75" hidden="false" customHeight="false" outlineLevel="0" collapsed="false">
      <c r="A55" s="2" t="n">
        <v>76</v>
      </c>
      <c r="B55" s="2" t="s">
        <v>291</v>
      </c>
      <c r="C55" s="2" t="n">
        <v>2018</v>
      </c>
      <c r="D55" s="2" t="n">
        <v>2021</v>
      </c>
      <c r="E55" s="2" t="n">
        <v>14</v>
      </c>
      <c r="F55" s="2" t="n">
        <v>1</v>
      </c>
      <c r="G55" s="2" t="s">
        <v>435</v>
      </c>
      <c r="H55" s="2" t="s">
        <v>639</v>
      </c>
      <c r="I55" s="2" t="n">
        <v>0</v>
      </c>
      <c r="J55" s="2" t="n">
        <v>0</v>
      </c>
      <c r="K55" s="2" t="n">
        <v>305</v>
      </c>
      <c r="L55" s="2" t="n">
        <v>20</v>
      </c>
      <c r="M55" s="2" t="n">
        <v>44354</v>
      </c>
      <c r="N55" s="2" t="n">
        <v>19.3</v>
      </c>
      <c r="O55" s="2" t="n">
        <v>0</v>
      </c>
      <c r="P55" s="2" t="n">
        <v>0</v>
      </c>
      <c r="Q55" s="2" t="s">
        <v>787</v>
      </c>
    </row>
    <row r="56" customFormat="false" ht="15.75" hidden="false" customHeight="false" outlineLevel="0" collapsed="false">
      <c r="A56" s="2" t="n">
        <v>3</v>
      </c>
      <c r="B56" s="2" t="s">
        <v>37</v>
      </c>
      <c r="C56" s="2" t="n">
        <v>2006</v>
      </c>
      <c r="D56" s="2" t="n">
        <v>2016</v>
      </c>
      <c r="E56" s="2" t="n">
        <v>28</v>
      </c>
      <c r="F56" s="2" t="n">
        <v>108</v>
      </c>
      <c r="G56" s="2" t="n">
        <v>21</v>
      </c>
      <c r="H56" s="2" t="n">
        <v>13.5</v>
      </c>
      <c r="I56" s="2" t="n">
        <v>0</v>
      </c>
      <c r="J56" s="2" t="n">
        <v>0</v>
      </c>
      <c r="K56" s="2" t="n">
        <v>612</v>
      </c>
      <c r="L56" s="2" t="n">
        <v>25</v>
      </c>
      <c r="M56" s="2" t="n">
        <v>44298</v>
      </c>
      <c r="N56" s="2" t="n">
        <v>25.32</v>
      </c>
      <c r="O56" s="2" t="n">
        <v>7</v>
      </c>
      <c r="P56" s="2" t="n">
        <v>0</v>
      </c>
      <c r="Q56" s="2" t="s">
        <v>788</v>
      </c>
    </row>
    <row r="57" customFormat="false" ht="15.75" hidden="false" customHeight="false" outlineLevel="0" collapsed="false">
      <c r="A57" s="2" t="n">
        <v>72</v>
      </c>
      <c r="B57" s="2" t="s">
        <v>156</v>
      </c>
      <c r="C57" s="2" t="n">
        <v>2017</v>
      </c>
      <c r="D57" s="2" t="n">
        <v>2021</v>
      </c>
      <c r="E57" s="2" t="n">
        <v>31</v>
      </c>
      <c r="F57" s="2" t="n">
        <v>47</v>
      </c>
      <c r="G57" s="2" t="s">
        <v>475</v>
      </c>
      <c r="H57" s="2" t="n">
        <v>6.71</v>
      </c>
      <c r="I57" s="2" t="n">
        <v>0</v>
      </c>
      <c r="J57" s="2" t="n">
        <v>0</v>
      </c>
      <c r="K57" s="2" t="n">
        <v>621</v>
      </c>
      <c r="L57" s="2" t="n">
        <v>25</v>
      </c>
      <c r="M57" s="2" t="n">
        <v>44277</v>
      </c>
      <c r="N57" s="2" t="n">
        <v>30</v>
      </c>
      <c r="O57" s="2" t="n">
        <v>10</v>
      </c>
      <c r="P57" s="2" t="n">
        <v>0</v>
      </c>
      <c r="Q57" s="2" t="s">
        <v>789</v>
      </c>
    </row>
    <row r="58" customFormat="false" ht="15.75" hidden="false" customHeight="false" outlineLevel="0" collapsed="false">
      <c r="A58" s="2" t="n">
        <v>7</v>
      </c>
      <c r="B58" s="2" t="s">
        <v>81</v>
      </c>
      <c r="C58" s="2" t="n">
        <v>2006</v>
      </c>
      <c r="D58" s="2" t="n">
        <v>2009</v>
      </c>
      <c r="E58" s="2" t="n">
        <v>24</v>
      </c>
      <c r="F58" s="2" t="n">
        <v>172</v>
      </c>
      <c r="G58" s="2" t="s">
        <v>697</v>
      </c>
      <c r="H58" s="2" t="n">
        <v>24.57</v>
      </c>
      <c r="I58" s="2" t="n">
        <v>0</v>
      </c>
      <c r="J58" s="2" t="n">
        <v>0</v>
      </c>
      <c r="K58" s="2" t="n">
        <v>462</v>
      </c>
      <c r="L58" s="2" t="n">
        <v>28</v>
      </c>
      <c r="M58" s="2" t="n">
        <v>44271</v>
      </c>
      <c r="N58" s="2" t="n">
        <v>22.07</v>
      </c>
      <c r="O58" s="2" t="n">
        <v>2</v>
      </c>
      <c r="P58" s="2" t="n">
        <v>0</v>
      </c>
      <c r="Q58" s="2" t="s">
        <v>790</v>
      </c>
    </row>
    <row r="59" customFormat="false" ht="15.75" hidden="false" customHeight="false" outlineLevel="0" collapsed="false">
      <c r="A59" s="2" t="n">
        <v>15</v>
      </c>
      <c r="B59" s="2" t="s">
        <v>33</v>
      </c>
      <c r="C59" s="2" t="n">
        <v>2007</v>
      </c>
      <c r="D59" s="2" t="n">
        <v>2017</v>
      </c>
      <c r="E59" s="2" t="n">
        <v>58</v>
      </c>
      <c r="F59" s="2" t="n">
        <v>1177</v>
      </c>
      <c r="G59" s="2" t="s">
        <v>791</v>
      </c>
      <c r="H59" s="2" t="n">
        <v>28.02</v>
      </c>
      <c r="I59" s="2" t="n">
        <v>8</v>
      </c>
      <c r="J59" s="2" t="n">
        <v>0</v>
      </c>
      <c r="K59" s="2" t="n">
        <v>424</v>
      </c>
      <c r="L59" s="2" t="n">
        <v>28</v>
      </c>
      <c r="M59" s="2" t="n">
        <v>44272</v>
      </c>
      <c r="N59" s="2" t="n">
        <v>17.82</v>
      </c>
      <c r="O59" s="2" t="n">
        <v>12</v>
      </c>
      <c r="P59" s="2" t="n">
        <v>0</v>
      </c>
      <c r="Q59" s="2" t="s">
        <v>792</v>
      </c>
    </row>
    <row r="60" customFormat="false" ht="15.75" hidden="false" customHeight="false" outlineLevel="0" collapsed="false">
      <c r="A60" s="2" t="n">
        <v>73</v>
      </c>
      <c r="B60" s="2" t="s">
        <v>166</v>
      </c>
      <c r="C60" s="2" t="n">
        <v>2018</v>
      </c>
      <c r="D60" s="2" t="n">
        <v>2021</v>
      </c>
      <c r="E60" s="2" t="n">
        <v>22</v>
      </c>
      <c r="F60" s="2" t="n">
        <v>69</v>
      </c>
      <c r="G60" s="2" t="s">
        <v>793</v>
      </c>
      <c r="H60" s="2" t="n">
        <v>34.5</v>
      </c>
      <c r="I60" s="2" t="n">
        <v>0</v>
      </c>
      <c r="J60" s="2" t="n">
        <v>0</v>
      </c>
      <c r="K60" s="2" t="n">
        <v>455</v>
      </c>
      <c r="L60" s="2" t="n">
        <v>31</v>
      </c>
      <c r="M60" s="2" t="n">
        <v>44313</v>
      </c>
      <c r="N60" s="2" t="n">
        <v>22.29</v>
      </c>
      <c r="O60" s="2" t="n">
        <v>4</v>
      </c>
      <c r="P60" s="2" t="n">
        <v>0</v>
      </c>
      <c r="Q60" s="2" t="s">
        <v>794</v>
      </c>
    </row>
    <row r="61" customFormat="false" ht="15.75" hidden="false" customHeight="false" outlineLevel="0" collapsed="false">
      <c r="A61" s="2" t="n">
        <v>25</v>
      </c>
      <c r="B61" s="2" t="s">
        <v>92</v>
      </c>
      <c r="C61" s="2" t="n">
        <v>2009</v>
      </c>
      <c r="D61" s="2" t="n">
        <v>2017</v>
      </c>
      <c r="E61" s="2" t="n">
        <v>27</v>
      </c>
      <c r="F61" s="2" t="n">
        <v>28</v>
      </c>
      <c r="G61" s="2" t="n">
        <v>22</v>
      </c>
      <c r="H61" s="2" t="n">
        <v>5.6</v>
      </c>
      <c r="I61" s="2" t="n">
        <v>0</v>
      </c>
      <c r="J61" s="2" t="n">
        <v>0</v>
      </c>
      <c r="K61" s="2" t="n">
        <v>588</v>
      </c>
      <c r="L61" s="2" t="n">
        <v>34</v>
      </c>
      <c r="M61" s="2" t="n">
        <v>44274</v>
      </c>
      <c r="N61" s="2" t="n">
        <v>22.29</v>
      </c>
      <c r="O61" s="2" t="n">
        <v>4</v>
      </c>
      <c r="P61" s="2" t="n">
        <v>0</v>
      </c>
      <c r="Q61" s="2" t="s">
        <v>795</v>
      </c>
    </row>
    <row r="62" customFormat="false" ht="15.75" hidden="false" customHeight="false" outlineLevel="0" collapsed="false">
      <c r="A62" s="2" t="n">
        <v>22</v>
      </c>
      <c r="B62" s="2" t="s">
        <v>38</v>
      </c>
      <c r="C62" s="2" t="n">
        <v>2009</v>
      </c>
      <c r="D62" s="2" t="n">
        <v>2020</v>
      </c>
      <c r="E62" s="2" t="n">
        <v>50</v>
      </c>
      <c r="F62" s="2" t="n">
        <v>217</v>
      </c>
      <c r="G62" s="2" t="s">
        <v>796</v>
      </c>
      <c r="H62" s="2" t="n">
        <v>15.5</v>
      </c>
      <c r="I62" s="2" t="n">
        <v>0</v>
      </c>
      <c r="J62" s="2" t="n">
        <v>0</v>
      </c>
      <c r="K62" s="2" t="n">
        <v>973</v>
      </c>
      <c r="L62" s="2" t="n">
        <v>39</v>
      </c>
      <c r="M62" s="2" t="s">
        <v>493</v>
      </c>
      <c r="N62" s="2" t="n">
        <v>29.53</v>
      </c>
      <c r="O62" s="2" t="n">
        <v>21</v>
      </c>
      <c r="P62" s="2" t="n">
        <v>0</v>
      </c>
      <c r="Q62" s="2" t="s">
        <v>797</v>
      </c>
    </row>
    <row r="63" customFormat="false" ht="15.75" hidden="false" customHeight="false" outlineLevel="0" collapsed="false">
      <c r="A63" s="2" t="n">
        <v>69</v>
      </c>
      <c r="B63" s="2" t="s">
        <v>116</v>
      </c>
      <c r="C63" s="2" t="n">
        <v>2017</v>
      </c>
      <c r="D63" s="2" t="n">
        <v>2021</v>
      </c>
      <c r="E63" s="2" t="n">
        <v>23</v>
      </c>
      <c r="F63" s="2" t="n">
        <v>43</v>
      </c>
      <c r="G63" s="2" t="s">
        <v>677</v>
      </c>
      <c r="H63" s="2" t="n">
        <v>43</v>
      </c>
      <c r="I63" s="2" t="n">
        <v>0</v>
      </c>
      <c r="J63" s="2" t="n">
        <v>0</v>
      </c>
      <c r="K63" s="2" t="n">
        <v>489</v>
      </c>
      <c r="L63" s="2" t="n">
        <v>41</v>
      </c>
      <c r="M63" s="2" t="n">
        <v>44340</v>
      </c>
      <c r="N63" s="2" t="n">
        <v>14.21</v>
      </c>
      <c r="O63" s="2" t="n">
        <v>8</v>
      </c>
      <c r="P63" s="2" t="n">
        <v>0</v>
      </c>
      <c r="Q63" s="2" t="s">
        <v>798</v>
      </c>
    </row>
    <row r="64" customFormat="false" ht="15.75" hidden="false" customHeight="false" outlineLevel="0" collapsed="false">
      <c r="A64" s="2" t="n">
        <v>58</v>
      </c>
      <c r="B64" s="2" t="s">
        <v>55</v>
      </c>
      <c r="C64" s="2" t="n">
        <v>2016</v>
      </c>
      <c r="D64" s="2" t="n">
        <v>2021</v>
      </c>
      <c r="E64" s="2" t="n">
        <v>49</v>
      </c>
      <c r="F64" s="2" t="n">
        <v>484</v>
      </c>
      <c r="G64" s="2" t="s">
        <v>705</v>
      </c>
      <c r="H64" s="2" t="n">
        <v>19.36</v>
      </c>
      <c r="I64" s="2" t="n">
        <v>0</v>
      </c>
      <c r="J64" s="2" t="n">
        <v>0</v>
      </c>
      <c r="K64" s="2" t="n">
        <v>815</v>
      </c>
      <c r="L64" s="2" t="n">
        <v>42</v>
      </c>
      <c r="M64" s="2" t="s">
        <v>671</v>
      </c>
      <c r="N64" s="2" t="n">
        <v>26.45</v>
      </c>
      <c r="O64" s="2" t="n">
        <v>30</v>
      </c>
      <c r="P64" s="2" t="n">
        <v>0</v>
      </c>
      <c r="Q64" s="2" t="s">
        <v>799</v>
      </c>
    </row>
    <row r="65" customFormat="false" ht="15.75" hidden="false" customHeight="false" outlineLevel="0" collapsed="false">
      <c r="A65" s="2" t="n">
        <v>45</v>
      </c>
      <c r="B65" s="2" t="s">
        <v>66</v>
      </c>
      <c r="C65" s="2" t="n">
        <v>2012</v>
      </c>
      <c r="D65" s="2" t="n">
        <v>2021</v>
      </c>
      <c r="E65" s="2" t="n">
        <v>51</v>
      </c>
      <c r="F65" s="2" t="n">
        <v>52</v>
      </c>
      <c r="G65" s="2" t="n">
        <v>16</v>
      </c>
      <c r="H65" s="2" t="n">
        <v>10.4</v>
      </c>
      <c r="I65" s="2" t="n">
        <v>0</v>
      </c>
      <c r="J65" s="2" t="n">
        <v>0</v>
      </c>
      <c r="K65" s="2" t="n">
        <v>1091</v>
      </c>
      <c r="L65" s="2" t="n">
        <v>50</v>
      </c>
      <c r="M65" s="2" t="n">
        <v>44340</v>
      </c>
      <c r="N65" s="2" t="n">
        <v>25.1</v>
      </c>
      <c r="O65" s="2" t="n">
        <v>8</v>
      </c>
      <c r="P65" s="2" t="n">
        <v>0</v>
      </c>
      <c r="Q65" s="2" t="s">
        <v>800</v>
      </c>
    </row>
    <row r="66" customFormat="false" ht="15.75" hidden="false" customHeight="false" outlineLevel="0" collapsed="false">
      <c r="A66" s="2" t="n">
        <v>30</v>
      </c>
      <c r="B66" s="2" t="s">
        <v>52</v>
      </c>
      <c r="C66" s="2" t="n">
        <v>2010</v>
      </c>
      <c r="D66" s="2" t="n">
        <v>2017</v>
      </c>
      <c r="E66" s="2" t="n">
        <v>46</v>
      </c>
      <c r="F66" s="2" t="n">
        <v>123</v>
      </c>
      <c r="G66" s="2" t="s">
        <v>684</v>
      </c>
      <c r="H66" s="2" t="n">
        <v>30.75</v>
      </c>
      <c r="I66" s="2" t="n">
        <v>0</v>
      </c>
      <c r="J66" s="2" t="n">
        <v>0</v>
      </c>
      <c r="K66" s="2" t="n">
        <v>1026</v>
      </c>
      <c r="L66" s="2" t="n">
        <v>52</v>
      </c>
      <c r="M66" s="2" t="n">
        <v>44294</v>
      </c>
      <c r="N66" s="2" t="n">
        <v>22.94</v>
      </c>
      <c r="O66" s="2" t="n">
        <v>8</v>
      </c>
      <c r="P66" s="2" t="n">
        <v>0</v>
      </c>
      <c r="Q66" s="2" t="s">
        <v>801</v>
      </c>
    </row>
    <row r="67" customFormat="false" ht="15.75" hidden="false" customHeight="false" outlineLevel="0" collapsed="false">
      <c r="A67" s="2" t="n">
        <v>57</v>
      </c>
      <c r="B67" s="2" t="s">
        <v>84</v>
      </c>
      <c r="C67" s="2" t="n">
        <v>20160</v>
      </c>
      <c r="D67" s="2" t="n">
        <v>2020</v>
      </c>
      <c r="E67" s="2" t="n">
        <v>50</v>
      </c>
      <c r="F67" s="2" t="n">
        <v>8</v>
      </c>
      <c r="G67" s="2" t="n">
        <v>7</v>
      </c>
      <c r="H67" s="2" t="n">
        <v>4</v>
      </c>
      <c r="I67" s="2" t="n">
        <v>0</v>
      </c>
      <c r="J67" s="2" t="n">
        <v>0</v>
      </c>
      <c r="K67" s="2" t="n">
        <v>1075</v>
      </c>
      <c r="L67" s="2" t="n">
        <v>59</v>
      </c>
      <c r="M67" s="2" t="n">
        <v>44266</v>
      </c>
      <c r="N67" s="2" t="n">
        <v>20.25</v>
      </c>
      <c r="O67" s="2" t="n">
        <v>7</v>
      </c>
      <c r="P67" s="2" t="n">
        <v>0</v>
      </c>
      <c r="Q67" s="2" t="s">
        <v>802</v>
      </c>
    </row>
    <row r="68" customFormat="false" ht="15.75" hidden="false" customHeight="false" outlineLevel="0" collapsed="false">
      <c r="A68" s="2" t="n">
        <v>60</v>
      </c>
      <c r="B68" s="2" t="s">
        <v>99</v>
      </c>
      <c r="C68" s="2" t="n">
        <v>2016</v>
      </c>
      <c r="D68" s="2" t="n">
        <v>2021</v>
      </c>
      <c r="E68" s="2" t="n">
        <v>49</v>
      </c>
      <c r="F68" s="2" t="n">
        <v>5</v>
      </c>
      <c r="G68" s="2" t="s">
        <v>440</v>
      </c>
      <c r="H68" s="2" t="n">
        <v>2.5</v>
      </c>
      <c r="I68" s="2" t="n">
        <v>0</v>
      </c>
      <c r="J68" s="2" t="n">
        <v>0</v>
      </c>
      <c r="K68" s="2" t="n">
        <v>1149</v>
      </c>
      <c r="L68" s="2" t="n">
        <v>63</v>
      </c>
      <c r="M68" s="2" t="n">
        <v>44372</v>
      </c>
      <c r="N68" s="2" t="n">
        <v>25.3</v>
      </c>
      <c r="O68" s="2" t="n">
        <v>9</v>
      </c>
      <c r="P68" s="2" t="n">
        <v>0</v>
      </c>
      <c r="Q68" s="2" t="s">
        <v>803</v>
      </c>
    </row>
    <row r="69" customFormat="false" ht="15.75" hidden="false" customHeight="false" outlineLevel="0" collapsed="false">
      <c r="A69" s="2" t="n">
        <v>2</v>
      </c>
      <c r="B69" s="2" t="s">
        <v>59</v>
      </c>
      <c r="C69" s="2" t="n">
        <v>2006</v>
      </c>
      <c r="D69" s="2" t="n">
        <v>2019</v>
      </c>
      <c r="E69" s="2" t="n">
        <v>98</v>
      </c>
      <c r="F69" s="2" t="n">
        <v>1617</v>
      </c>
      <c r="G69" s="2" t="n">
        <v>56</v>
      </c>
      <c r="H69" s="2" t="n">
        <v>37.6</v>
      </c>
      <c r="I69" s="2" t="n">
        <v>2</v>
      </c>
      <c r="J69" s="2" t="n">
        <v>0</v>
      </c>
      <c r="K69" s="2" t="s">
        <v>639</v>
      </c>
      <c r="L69" s="4" t="n">
        <v>0</v>
      </c>
      <c r="M69" s="2" t="s">
        <v>639</v>
      </c>
      <c r="N69" s="2" t="s">
        <v>639</v>
      </c>
      <c r="O69" s="2" t="n">
        <v>57</v>
      </c>
      <c r="P69" s="2" t="n">
        <v>34</v>
      </c>
      <c r="Q69" s="2" t="s">
        <v>804</v>
      </c>
    </row>
    <row r="70" customFormat="false" ht="15.75" hidden="false" customHeight="false" outlineLevel="0" collapsed="false">
      <c r="A70" s="2" t="n">
        <v>4</v>
      </c>
      <c r="B70" s="4" t="s">
        <v>35</v>
      </c>
      <c r="C70" s="2" t="n">
        <v>2006</v>
      </c>
      <c r="D70" s="2" t="n">
        <v>2019</v>
      </c>
      <c r="E70" s="2" t="n">
        <v>32</v>
      </c>
      <c r="F70" s="2" t="n">
        <v>399</v>
      </c>
      <c r="G70" s="2" t="n">
        <v>48</v>
      </c>
      <c r="H70" s="2" t="n">
        <v>33.25</v>
      </c>
      <c r="I70" s="2" t="n">
        <v>0</v>
      </c>
      <c r="J70" s="2" t="n">
        <v>0</v>
      </c>
      <c r="K70" s="2" t="s">
        <v>639</v>
      </c>
      <c r="L70" s="4" t="n">
        <v>0</v>
      </c>
      <c r="M70" s="2" t="s">
        <v>639</v>
      </c>
      <c r="N70" s="2" t="s">
        <v>639</v>
      </c>
      <c r="O70" s="2" t="n">
        <v>14</v>
      </c>
      <c r="P70" s="2" t="n">
        <v>5</v>
      </c>
      <c r="Q70" s="2" t="s">
        <v>805</v>
      </c>
    </row>
    <row r="71" customFormat="false" ht="15.75" hidden="false" customHeight="false" outlineLevel="0" collapsed="false">
      <c r="A71" s="2" t="n">
        <v>6</v>
      </c>
      <c r="B71" s="2" t="s">
        <v>105</v>
      </c>
      <c r="C71" s="2" t="n">
        <v>2006</v>
      </c>
      <c r="D71" s="2" t="n">
        <v>2006</v>
      </c>
      <c r="E71" s="2" t="n">
        <v>1</v>
      </c>
      <c r="F71" s="2" t="n">
        <v>38</v>
      </c>
      <c r="G71" s="2" t="n">
        <v>38</v>
      </c>
      <c r="H71" s="2" t="n">
        <v>38</v>
      </c>
      <c r="I71" s="2" t="n">
        <v>0</v>
      </c>
      <c r="J71" s="2" t="n">
        <v>0</v>
      </c>
      <c r="K71" s="2" t="s">
        <v>639</v>
      </c>
      <c r="L71" s="4" t="n">
        <v>0</v>
      </c>
      <c r="M71" s="2" t="s">
        <v>639</v>
      </c>
      <c r="N71" s="2" t="s">
        <v>639</v>
      </c>
      <c r="O71" s="2" t="n">
        <v>1</v>
      </c>
      <c r="P71" s="2" t="n">
        <v>0</v>
      </c>
      <c r="Q71" s="2" t="s">
        <v>806</v>
      </c>
    </row>
    <row r="72" customFormat="false" ht="15.75" hidden="false" customHeight="false" outlineLevel="0" collapsed="false">
      <c r="A72" s="2" t="n">
        <v>12</v>
      </c>
      <c r="B72" s="2" t="s">
        <v>44</v>
      </c>
      <c r="C72" s="2" t="n">
        <v>2007</v>
      </c>
      <c r="D72" s="2" t="n">
        <v>2012</v>
      </c>
      <c r="E72" s="2" t="n">
        <v>37</v>
      </c>
      <c r="F72" s="2" t="n">
        <v>932</v>
      </c>
      <c r="G72" s="2" t="n">
        <v>75</v>
      </c>
      <c r="H72" s="2" t="n">
        <v>27.41</v>
      </c>
      <c r="I72" s="2" t="n">
        <v>7</v>
      </c>
      <c r="J72" s="2" t="n">
        <v>0</v>
      </c>
      <c r="K72" s="2" t="s">
        <v>639</v>
      </c>
      <c r="L72" s="4" t="n">
        <v>0</v>
      </c>
      <c r="M72" s="2" t="s">
        <v>639</v>
      </c>
      <c r="N72" s="2" t="s">
        <v>639</v>
      </c>
      <c r="O72" s="2" t="n">
        <v>11</v>
      </c>
      <c r="P72" s="2" t="n">
        <v>0</v>
      </c>
      <c r="Q72" s="2" t="s">
        <v>807</v>
      </c>
    </row>
    <row r="73" customFormat="false" ht="15.75" hidden="false" customHeight="false" outlineLevel="0" collapsed="false">
      <c r="A73" s="2" t="n">
        <v>14</v>
      </c>
      <c r="B73" s="2" t="s">
        <v>114</v>
      </c>
      <c r="C73" s="2" t="n">
        <v>2007</v>
      </c>
      <c r="D73" s="2" t="n">
        <v>2015</v>
      </c>
      <c r="E73" s="2" t="n">
        <v>13</v>
      </c>
      <c r="F73" s="2" t="n">
        <v>249</v>
      </c>
      <c r="G73" s="2" t="n">
        <v>50</v>
      </c>
      <c r="H73" s="2" t="n">
        <v>24.9</v>
      </c>
      <c r="I73" s="2" t="n">
        <v>1</v>
      </c>
      <c r="J73" s="2" t="n">
        <v>0</v>
      </c>
      <c r="K73" s="2" t="s">
        <v>639</v>
      </c>
      <c r="L73" s="4" t="n">
        <v>0</v>
      </c>
      <c r="M73" s="2" t="s">
        <v>639</v>
      </c>
      <c r="N73" s="2" t="s">
        <v>639</v>
      </c>
      <c r="O73" s="2" t="n">
        <v>2</v>
      </c>
      <c r="P73" s="2" t="n">
        <v>0</v>
      </c>
      <c r="Q73" s="2" t="s">
        <v>808</v>
      </c>
    </row>
    <row r="74" customFormat="false" ht="15.75" hidden="false" customHeight="false" outlineLevel="0" collapsed="false">
      <c r="A74" s="2" t="n">
        <v>32</v>
      </c>
      <c r="B74" s="2" t="s">
        <v>231</v>
      </c>
      <c r="C74" s="2" t="n">
        <v>2010</v>
      </c>
      <c r="D74" s="2" t="n">
        <v>2010</v>
      </c>
      <c r="E74" s="2" t="n">
        <v>2</v>
      </c>
      <c r="F74" s="2" t="n">
        <v>12</v>
      </c>
      <c r="G74" s="2" t="n">
        <v>10</v>
      </c>
      <c r="H74" s="2" t="n">
        <v>6</v>
      </c>
      <c r="I74" s="2" t="n">
        <v>0</v>
      </c>
      <c r="J74" s="2" t="n">
        <v>0</v>
      </c>
      <c r="K74" s="2" t="s">
        <v>639</v>
      </c>
      <c r="L74" s="4" t="n">
        <v>0</v>
      </c>
      <c r="M74" s="2" t="s">
        <v>639</v>
      </c>
      <c r="N74" s="2" t="s">
        <v>639</v>
      </c>
      <c r="O74" s="2" t="n">
        <v>0</v>
      </c>
      <c r="P74" s="2" t="n">
        <v>0</v>
      </c>
      <c r="Q74" s="2" t="s">
        <v>809</v>
      </c>
    </row>
    <row r="75" customFormat="false" ht="15.75" hidden="false" customHeight="false" outlineLevel="0" collapsed="false">
      <c r="A75" s="2" t="n">
        <v>35</v>
      </c>
      <c r="B75" s="2" t="s">
        <v>281</v>
      </c>
      <c r="C75" s="2" t="n">
        <v>2011</v>
      </c>
      <c r="D75" s="2" t="n">
        <v>2011</v>
      </c>
      <c r="E75" s="2" t="n">
        <v>1</v>
      </c>
      <c r="F75" s="2" t="n">
        <v>43</v>
      </c>
      <c r="G75" s="2" t="n">
        <v>43</v>
      </c>
      <c r="H75" s="2" t="n">
        <v>43</v>
      </c>
      <c r="I75" s="2" t="n">
        <v>0</v>
      </c>
      <c r="J75" s="2" t="n">
        <v>0</v>
      </c>
      <c r="K75" s="2" t="s">
        <v>639</v>
      </c>
      <c r="L75" s="4" t="n">
        <v>0</v>
      </c>
      <c r="M75" s="2" t="s">
        <v>639</v>
      </c>
      <c r="N75" s="2" t="s">
        <v>639</v>
      </c>
      <c r="O75" s="2" t="n">
        <v>0</v>
      </c>
      <c r="P75" s="2" t="n">
        <v>0</v>
      </c>
      <c r="Q75" s="2" t="s">
        <v>810</v>
      </c>
    </row>
    <row r="76" customFormat="false" ht="15.75" hidden="false" customHeight="false" outlineLevel="0" collapsed="false">
      <c r="A76" s="2" t="n">
        <v>36</v>
      </c>
      <c r="B76" s="2" t="s">
        <v>39</v>
      </c>
      <c r="C76" s="2" t="n">
        <v>2011</v>
      </c>
      <c r="D76" s="2" t="n">
        <v>2021</v>
      </c>
      <c r="E76" s="2" t="n">
        <v>68</v>
      </c>
      <c r="F76" s="2" t="n">
        <v>1759</v>
      </c>
      <c r="G76" s="2" t="n">
        <v>92</v>
      </c>
      <c r="H76" s="2" t="n">
        <v>27.92</v>
      </c>
      <c r="I76" s="2" t="n">
        <v>11</v>
      </c>
      <c r="J76" s="2" t="n">
        <v>0</v>
      </c>
      <c r="K76" s="2" t="s">
        <v>639</v>
      </c>
      <c r="L76" s="4" t="n">
        <v>0</v>
      </c>
      <c r="M76" s="2" t="s">
        <v>639</v>
      </c>
      <c r="N76" s="2" t="s">
        <v>639</v>
      </c>
      <c r="O76" s="2" t="n">
        <v>19</v>
      </c>
      <c r="P76" s="2" t="n">
        <v>0</v>
      </c>
      <c r="Q76" s="2" t="s">
        <v>811</v>
      </c>
    </row>
    <row r="77" customFormat="false" ht="15.75" hidden="false" customHeight="false" outlineLevel="0" collapsed="false">
      <c r="A77" s="2" t="n">
        <v>37</v>
      </c>
      <c r="B77" s="2" t="s">
        <v>43</v>
      </c>
      <c r="C77" s="2" t="n">
        <v>2011</v>
      </c>
      <c r="D77" s="2" t="n">
        <v>2011</v>
      </c>
      <c r="E77" s="2" t="n">
        <v>2</v>
      </c>
      <c r="F77" s="2" t="n">
        <v>36</v>
      </c>
      <c r="G77" s="2" t="n">
        <v>26</v>
      </c>
      <c r="H77" s="2" t="n">
        <v>18</v>
      </c>
      <c r="I77" s="2" t="n">
        <v>0</v>
      </c>
      <c r="J77" s="2" t="n">
        <v>0</v>
      </c>
      <c r="K77" s="2" t="s">
        <v>639</v>
      </c>
      <c r="L77" s="4" t="n">
        <v>0</v>
      </c>
      <c r="M77" s="2" t="s">
        <v>639</v>
      </c>
      <c r="N77" s="2" t="s">
        <v>639</v>
      </c>
      <c r="O77" s="2" t="n">
        <v>1</v>
      </c>
      <c r="P77" s="2" t="n">
        <v>0</v>
      </c>
      <c r="Q77" s="2" t="s">
        <v>812</v>
      </c>
    </row>
    <row r="78" customFormat="false" ht="15.75" hidden="false" customHeight="false" outlineLevel="0" collapsed="false">
      <c r="A78" s="2" t="n">
        <v>38</v>
      </c>
      <c r="B78" s="2" t="s">
        <v>19</v>
      </c>
      <c r="C78" s="2" t="n">
        <v>2011</v>
      </c>
      <c r="D78" s="2" t="n">
        <v>2011</v>
      </c>
      <c r="E78" s="2" t="n">
        <v>1</v>
      </c>
      <c r="F78" s="2" t="n">
        <v>31</v>
      </c>
      <c r="G78" s="2" t="n">
        <v>31</v>
      </c>
      <c r="H78" s="2" t="n">
        <v>31</v>
      </c>
      <c r="I78" s="2" t="n">
        <v>0</v>
      </c>
      <c r="J78" s="2" t="n">
        <v>0</v>
      </c>
      <c r="K78" s="2" t="s">
        <v>639</v>
      </c>
      <c r="L78" s="4" t="n">
        <v>0</v>
      </c>
      <c r="M78" s="2" t="s">
        <v>639</v>
      </c>
      <c r="N78" s="2" t="s">
        <v>639</v>
      </c>
      <c r="O78" s="2" t="n">
        <v>0</v>
      </c>
      <c r="P78" s="2" t="n">
        <v>0</v>
      </c>
      <c r="Q78" s="2" t="s">
        <v>813</v>
      </c>
    </row>
    <row r="79" customFormat="false" ht="15.75" hidden="false" customHeight="false" outlineLevel="0" collapsed="false">
      <c r="A79" s="2" t="n">
        <v>39</v>
      </c>
      <c r="B79" s="2" t="s">
        <v>31</v>
      </c>
      <c r="C79" s="2" t="n">
        <v>2011</v>
      </c>
      <c r="D79" s="2" t="n">
        <v>2016</v>
      </c>
      <c r="E79" s="2" t="n">
        <v>20</v>
      </c>
      <c r="F79" s="2" t="n">
        <v>375</v>
      </c>
      <c r="G79" s="2" t="n">
        <v>61</v>
      </c>
      <c r="H79" s="2" t="n">
        <v>20.83</v>
      </c>
      <c r="I79" s="2" t="n">
        <v>1</v>
      </c>
      <c r="J79" s="2" t="n">
        <v>0</v>
      </c>
      <c r="K79" s="2" t="s">
        <v>639</v>
      </c>
      <c r="L79" s="4" t="n">
        <v>0</v>
      </c>
      <c r="M79" s="2" t="s">
        <v>639</v>
      </c>
      <c r="N79" s="2" t="s">
        <v>639</v>
      </c>
      <c r="O79" s="2" t="n">
        <v>16</v>
      </c>
      <c r="P79" s="2" t="n">
        <v>0</v>
      </c>
      <c r="Q79" s="2" t="s">
        <v>814</v>
      </c>
    </row>
    <row r="80" customFormat="false" ht="15.75" hidden="false" customHeight="false" outlineLevel="0" collapsed="false">
      <c r="A80" s="2" t="n">
        <v>40</v>
      </c>
      <c r="B80" s="2" t="s">
        <v>288</v>
      </c>
      <c r="C80" s="2" t="n">
        <v>2011</v>
      </c>
      <c r="D80" s="2" t="n">
        <v>2015</v>
      </c>
      <c r="E80" s="2" t="n">
        <v>3</v>
      </c>
      <c r="F80" s="2" t="n">
        <v>15</v>
      </c>
      <c r="G80" s="2" t="n">
        <v>15</v>
      </c>
      <c r="H80" s="2" t="n">
        <v>15</v>
      </c>
      <c r="I80" s="2" t="n">
        <v>0</v>
      </c>
      <c r="J80" s="2" t="n">
        <v>0</v>
      </c>
      <c r="K80" s="2" t="s">
        <v>639</v>
      </c>
      <c r="L80" s="4" t="n">
        <v>0</v>
      </c>
      <c r="M80" s="2" t="s">
        <v>639</v>
      </c>
      <c r="N80" s="2" t="s">
        <v>639</v>
      </c>
      <c r="O80" s="2" t="n">
        <v>2</v>
      </c>
      <c r="P80" s="2" t="n">
        <v>0</v>
      </c>
      <c r="Q80" s="2" t="s">
        <v>815</v>
      </c>
    </row>
    <row r="81" customFormat="false" ht="15.75" hidden="false" customHeight="false" outlineLevel="0" collapsed="false">
      <c r="A81" s="2" t="n">
        <v>48</v>
      </c>
      <c r="B81" s="2" t="s">
        <v>112</v>
      </c>
      <c r="C81" s="2" t="n">
        <v>2014</v>
      </c>
      <c r="D81" s="2" t="n">
        <v>2016</v>
      </c>
      <c r="E81" s="2" t="n">
        <v>6</v>
      </c>
      <c r="F81" s="2" t="n">
        <v>42</v>
      </c>
      <c r="G81" s="2" t="s">
        <v>492</v>
      </c>
      <c r="H81" s="2" t="n">
        <v>10.5</v>
      </c>
      <c r="I81" s="2" t="n">
        <v>0</v>
      </c>
      <c r="J81" s="2" t="n">
        <v>0</v>
      </c>
      <c r="K81" s="2" t="s">
        <v>639</v>
      </c>
      <c r="L81" s="4" t="n">
        <v>0</v>
      </c>
      <c r="M81" s="2" t="s">
        <v>639</v>
      </c>
      <c r="N81" s="2" t="s">
        <v>639</v>
      </c>
      <c r="O81" s="2" t="n">
        <v>4</v>
      </c>
      <c r="P81" s="2" t="n">
        <v>0</v>
      </c>
      <c r="Q81" s="2" t="s">
        <v>816</v>
      </c>
    </row>
    <row r="82" customFormat="false" ht="15.75" hidden="false" customHeight="false" outlineLevel="0" collapsed="false">
      <c r="A82" s="2" t="n">
        <v>51</v>
      </c>
      <c r="B82" s="2" t="s">
        <v>75</v>
      </c>
      <c r="C82" s="2" t="n">
        <v>2015</v>
      </c>
      <c r="D82" s="2" t="n">
        <v>2017</v>
      </c>
      <c r="E82" s="2" t="n">
        <v>9</v>
      </c>
      <c r="F82" s="2" t="n">
        <v>122</v>
      </c>
      <c r="G82" s="2" t="n">
        <v>58</v>
      </c>
      <c r="H82" s="2" t="n">
        <v>20.33</v>
      </c>
      <c r="I82" s="2" t="n">
        <v>1</v>
      </c>
      <c r="J82" s="2" t="n">
        <v>0</v>
      </c>
      <c r="K82" s="2" t="s">
        <v>639</v>
      </c>
      <c r="L82" s="4" t="n">
        <v>0</v>
      </c>
      <c r="M82" s="2" t="s">
        <v>639</v>
      </c>
      <c r="N82" s="2" t="s">
        <v>639</v>
      </c>
      <c r="O82" s="2" t="n">
        <v>1</v>
      </c>
      <c r="P82" s="2" t="n">
        <v>0</v>
      </c>
      <c r="Q82" s="2" t="s">
        <v>817</v>
      </c>
    </row>
    <row r="83" customFormat="false" ht="15.75" hidden="false" customHeight="false" outlineLevel="0" collapsed="false">
      <c r="A83" s="2" t="n">
        <v>52</v>
      </c>
      <c r="B83" s="2" t="s">
        <v>121</v>
      </c>
      <c r="C83" s="2" t="n">
        <v>2015</v>
      </c>
      <c r="D83" s="2" t="n">
        <v>2020</v>
      </c>
      <c r="E83" s="2" t="n">
        <v>39</v>
      </c>
      <c r="F83" s="2" t="n">
        <v>709</v>
      </c>
      <c r="G83" s="2" t="s">
        <v>818</v>
      </c>
      <c r="H83" s="2" t="n">
        <v>44.31</v>
      </c>
      <c r="I83" s="2" t="n">
        <v>3</v>
      </c>
      <c r="J83" s="2" t="n">
        <v>0</v>
      </c>
      <c r="K83" s="2" t="s">
        <v>639</v>
      </c>
      <c r="L83" s="4" t="n">
        <v>0</v>
      </c>
      <c r="M83" s="2" t="s">
        <v>639</v>
      </c>
      <c r="N83" s="2" t="s">
        <v>639</v>
      </c>
      <c r="O83" s="2" t="n">
        <v>9</v>
      </c>
      <c r="P83" s="2" t="n">
        <v>0</v>
      </c>
      <c r="Q83" s="2" t="s">
        <v>819</v>
      </c>
    </row>
    <row r="84" customFormat="false" ht="15.75" hidden="false" customHeight="false" outlineLevel="0" collapsed="false">
      <c r="A84" s="2" t="n">
        <v>55</v>
      </c>
      <c r="B84" s="2" t="s">
        <v>229</v>
      </c>
      <c r="C84" s="2" t="n">
        <v>2015</v>
      </c>
      <c r="D84" s="2" t="n">
        <v>2021</v>
      </c>
      <c r="E84" s="2" t="n">
        <v>10</v>
      </c>
      <c r="F84" s="2" t="n">
        <v>117</v>
      </c>
      <c r="G84" s="2" t="n">
        <v>27</v>
      </c>
      <c r="H84" s="2" t="n">
        <v>11.7</v>
      </c>
      <c r="I84" s="2" t="n">
        <v>0</v>
      </c>
      <c r="J84" s="2" t="n">
        <v>0</v>
      </c>
      <c r="K84" s="2" t="s">
        <v>639</v>
      </c>
      <c r="L84" s="4" t="n">
        <v>0</v>
      </c>
      <c r="M84" s="2" t="s">
        <v>639</v>
      </c>
      <c r="N84" s="2" t="s">
        <v>639</v>
      </c>
      <c r="O84" s="2" t="n">
        <v>4</v>
      </c>
      <c r="P84" s="2" t="n">
        <v>2</v>
      </c>
      <c r="Q84" s="2" t="s">
        <v>820</v>
      </c>
    </row>
    <row r="85" customFormat="false" ht="15.75" hidden="false" customHeight="false" outlineLevel="0" collapsed="false">
      <c r="A85" s="2" t="n">
        <v>62</v>
      </c>
      <c r="B85" s="2" t="s">
        <v>317</v>
      </c>
      <c r="C85" s="2" t="n">
        <v>2016</v>
      </c>
      <c r="D85" s="2" t="n">
        <v>2016</v>
      </c>
      <c r="E85" s="2" t="n">
        <v>3</v>
      </c>
      <c r="F85" s="2" t="n">
        <v>87</v>
      </c>
      <c r="G85" s="2" t="s">
        <v>538</v>
      </c>
      <c r="H85" s="2" t="n">
        <v>43.5</v>
      </c>
      <c r="I85" s="2" t="n">
        <v>1</v>
      </c>
      <c r="J85" s="2" t="n">
        <v>0</v>
      </c>
      <c r="K85" s="2" t="s">
        <v>639</v>
      </c>
      <c r="L85" s="4" t="n">
        <v>0</v>
      </c>
      <c r="M85" s="2" t="s">
        <v>639</v>
      </c>
      <c r="N85" s="2" t="s">
        <v>639</v>
      </c>
      <c r="O85" s="2" t="n">
        <v>1</v>
      </c>
      <c r="P85" s="2" t="n">
        <v>0</v>
      </c>
      <c r="Q85" s="2" t="s">
        <v>821</v>
      </c>
    </row>
    <row r="86" customFormat="false" ht="15.75" hidden="false" customHeight="false" outlineLevel="0" collapsed="false">
      <c r="A86" s="2" t="n">
        <v>63</v>
      </c>
      <c r="B86" s="2" t="s">
        <v>126</v>
      </c>
      <c r="C86" s="2" t="n">
        <v>2016</v>
      </c>
      <c r="D86" s="2" t="n">
        <v>2021</v>
      </c>
      <c r="E86" s="2" t="n">
        <v>49</v>
      </c>
      <c r="F86" s="2" t="n">
        <v>1557</v>
      </c>
      <c r="G86" s="2" t="s">
        <v>601</v>
      </c>
      <c r="H86" s="2" t="n">
        <v>39.92</v>
      </c>
      <c r="I86" s="2" t="n">
        <v>12</v>
      </c>
      <c r="J86" s="2" t="n">
        <v>2</v>
      </c>
      <c r="K86" s="2" t="s">
        <v>639</v>
      </c>
      <c r="L86" s="4" t="n">
        <v>0</v>
      </c>
      <c r="M86" s="2" t="s">
        <v>639</v>
      </c>
      <c r="N86" s="2" t="s">
        <v>639</v>
      </c>
      <c r="O86" s="2" t="n">
        <v>18</v>
      </c>
      <c r="P86" s="2" t="n">
        <v>1</v>
      </c>
      <c r="Q86" s="2" t="s">
        <v>822</v>
      </c>
    </row>
    <row r="87" customFormat="false" ht="15.75" hidden="false" customHeight="false" outlineLevel="0" collapsed="false">
      <c r="A87" s="2" t="n">
        <v>68</v>
      </c>
      <c r="B87" s="2" t="s">
        <v>42</v>
      </c>
      <c r="C87" s="2" t="n">
        <v>2017</v>
      </c>
      <c r="D87" s="2" t="n">
        <v>2021</v>
      </c>
      <c r="E87" s="2" t="n">
        <v>33</v>
      </c>
      <c r="F87" s="2" t="n">
        <v>512</v>
      </c>
      <c r="G87" s="2" t="s">
        <v>823</v>
      </c>
      <c r="H87" s="2" t="n">
        <v>21.33</v>
      </c>
      <c r="I87" s="2" t="n">
        <v>2</v>
      </c>
      <c r="J87" s="2" t="n">
        <v>0</v>
      </c>
      <c r="K87" s="2" t="s">
        <v>639</v>
      </c>
      <c r="L87" s="4" t="n">
        <v>0</v>
      </c>
      <c r="M87" s="2" t="s">
        <v>639</v>
      </c>
      <c r="N87" s="2" t="s">
        <v>639</v>
      </c>
      <c r="O87" s="2" t="n">
        <v>9</v>
      </c>
      <c r="P87" s="2" t="n">
        <v>5</v>
      </c>
      <c r="Q87" s="2" t="s">
        <v>824</v>
      </c>
    </row>
    <row r="88" customFormat="false" ht="15.75" hidden="false" customHeight="false" outlineLevel="0" collapsed="false">
      <c r="A88" s="2" t="n">
        <v>70</v>
      </c>
      <c r="B88" s="2" t="s">
        <v>134</v>
      </c>
      <c r="C88" s="2" t="n">
        <v>2017</v>
      </c>
      <c r="D88" s="2" t="n">
        <v>2021</v>
      </c>
      <c r="E88" s="2" t="n">
        <v>29</v>
      </c>
      <c r="F88" s="2" t="n">
        <v>550</v>
      </c>
      <c r="G88" s="2" t="n">
        <v>67</v>
      </c>
      <c r="H88" s="2" t="n">
        <v>28.94</v>
      </c>
      <c r="I88" s="2" t="n">
        <v>3</v>
      </c>
      <c r="J88" s="2" t="n">
        <v>0</v>
      </c>
      <c r="K88" s="2" t="s">
        <v>639</v>
      </c>
      <c r="L88" s="4" t="n">
        <v>0</v>
      </c>
      <c r="M88" s="2" t="s">
        <v>639</v>
      </c>
      <c r="N88" s="2" t="s">
        <v>639</v>
      </c>
      <c r="O88" s="2" t="n">
        <v>8</v>
      </c>
      <c r="P88" s="2" t="n">
        <v>0</v>
      </c>
      <c r="Q88" s="2" t="s">
        <v>825</v>
      </c>
    </row>
    <row r="89" customFormat="false" ht="15.75" hidden="false" customHeight="false" outlineLevel="0" collapsed="false">
      <c r="A89" s="2" t="n">
        <v>84</v>
      </c>
      <c r="B89" s="2" t="s">
        <v>282</v>
      </c>
      <c r="C89" s="2" t="n">
        <v>2021</v>
      </c>
      <c r="D89" s="2" t="n">
        <v>2021</v>
      </c>
      <c r="E89" s="2" t="n">
        <v>3</v>
      </c>
      <c r="F89" s="2" t="n">
        <v>80</v>
      </c>
      <c r="G89" s="2" t="n">
        <v>56</v>
      </c>
      <c r="H89" s="2" t="n">
        <v>40</v>
      </c>
      <c r="I89" s="2" t="n">
        <v>1</v>
      </c>
      <c r="J89" s="2" t="n">
        <v>0</v>
      </c>
      <c r="K89" s="2" t="s">
        <v>639</v>
      </c>
      <c r="L89" s="4" t="n">
        <v>0</v>
      </c>
      <c r="M89" s="2" t="s">
        <v>639</v>
      </c>
      <c r="N89" s="2" t="s">
        <v>639</v>
      </c>
      <c r="O89" s="2" t="n">
        <v>0</v>
      </c>
      <c r="P89" s="2" t="n">
        <v>1</v>
      </c>
      <c r="Q89" s="2" t="s">
        <v>826</v>
      </c>
    </row>
    <row r="90" customFormat="false" ht="15.75" hidden="false" customHeight="false" outlineLevel="0" collapsed="false">
      <c r="A90" s="2" t="n">
        <v>85</v>
      </c>
      <c r="B90" s="2" t="s">
        <v>191</v>
      </c>
      <c r="C90" s="2" t="n">
        <v>2021</v>
      </c>
      <c r="D90" s="2" t="n">
        <v>2021</v>
      </c>
      <c r="E90" s="2" t="n">
        <v>4</v>
      </c>
      <c r="F90" s="2" t="n">
        <v>139</v>
      </c>
      <c r="G90" s="2" t="n">
        <v>57</v>
      </c>
      <c r="H90" s="2" t="n">
        <v>46.33</v>
      </c>
      <c r="I90" s="2" t="n">
        <v>2</v>
      </c>
      <c r="J90" s="2" t="n">
        <v>0</v>
      </c>
      <c r="K90" s="2" t="s">
        <v>639</v>
      </c>
      <c r="L90" s="4" t="n">
        <v>0</v>
      </c>
      <c r="M90" s="2" t="s">
        <v>639</v>
      </c>
      <c r="N90" s="2" t="s">
        <v>639</v>
      </c>
      <c r="O90" s="2" t="n">
        <v>7</v>
      </c>
      <c r="P90" s="2" t="n">
        <v>0</v>
      </c>
      <c r="Q90" s="2" t="s">
        <v>827</v>
      </c>
    </row>
    <row r="91" customFormat="false" ht="15.75" hidden="false" customHeight="false" outlineLevel="0" collapsed="false">
      <c r="A91" s="2" t="n">
        <v>86</v>
      </c>
      <c r="B91" s="2" t="s">
        <v>207</v>
      </c>
      <c r="C91" s="2" t="n">
        <v>2021</v>
      </c>
      <c r="D91" s="2" t="n">
        <v>2021</v>
      </c>
      <c r="E91" s="2" t="n">
        <v>1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s">
        <v>639</v>
      </c>
      <c r="L91" s="4" t="n">
        <v>0</v>
      </c>
      <c r="M91" s="2" t="s">
        <v>639</v>
      </c>
      <c r="N91" s="2" t="s">
        <v>639</v>
      </c>
      <c r="O91" s="2" t="n">
        <v>1</v>
      </c>
      <c r="P91" s="2" t="n">
        <v>0</v>
      </c>
      <c r="Q91" s="2" t="s">
        <v>828</v>
      </c>
    </row>
    <row r="92" customFormat="false" ht="15.75" hidden="false" customHeight="false" outlineLevel="0" collapsed="false">
      <c r="A92" s="2" t="n">
        <v>88</v>
      </c>
      <c r="B92" s="2" t="s">
        <v>324</v>
      </c>
      <c r="C92" s="2" t="n">
        <v>2021</v>
      </c>
      <c r="D92" s="2" t="n">
        <v>2021</v>
      </c>
      <c r="E92" s="2" t="n">
        <v>2</v>
      </c>
      <c r="F92" s="2" t="n">
        <v>35</v>
      </c>
      <c r="G92" s="2" t="n">
        <v>21</v>
      </c>
      <c r="H92" s="2" t="n">
        <v>17.5</v>
      </c>
      <c r="I92" s="2" t="n">
        <v>0</v>
      </c>
      <c r="J92" s="2" t="n">
        <v>0</v>
      </c>
      <c r="K92" s="2" t="s">
        <v>639</v>
      </c>
      <c r="L92" s="4" t="n">
        <v>0</v>
      </c>
      <c r="M92" s="2" t="s">
        <v>639</v>
      </c>
      <c r="N92" s="2" t="s">
        <v>639</v>
      </c>
      <c r="O92" s="2" t="n">
        <v>1</v>
      </c>
      <c r="P92" s="2" t="n">
        <v>0</v>
      </c>
      <c r="Q92" s="2" t="s">
        <v>829</v>
      </c>
    </row>
    <row r="93" customFormat="false" ht="15.75" hidden="false" customHeight="false" outlineLevel="0" collapsed="false">
      <c r="A93" s="2" t="n">
        <v>89</v>
      </c>
      <c r="B93" s="2" t="s">
        <v>380</v>
      </c>
      <c r="C93" s="2" t="n">
        <v>2021</v>
      </c>
      <c r="D93" s="2" t="n">
        <v>2021</v>
      </c>
      <c r="E93" s="2" t="n">
        <v>2</v>
      </c>
      <c r="F93" s="2" t="n">
        <v>38</v>
      </c>
      <c r="G93" s="2" t="n">
        <v>29</v>
      </c>
      <c r="H93" s="2" t="n">
        <v>19</v>
      </c>
      <c r="I93" s="2" t="n">
        <v>0</v>
      </c>
      <c r="J93" s="2" t="n">
        <v>0</v>
      </c>
      <c r="K93" s="2" t="s">
        <v>639</v>
      </c>
      <c r="L93" s="4" t="n">
        <v>0</v>
      </c>
      <c r="M93" s="2" t="s">
        <v>639</v>
      </c>
      <c r="N93" s="2" t="s">
        <v>639</v>
      </c>
      <c r="O93" s="2" t="n">
        <v>0</v>
      </c>
      <c r="P93" s="2" t="n">
        <v>0</v>
      </c>
      <c r="Q93" s="2" t="s">
        <v>830</v>
      </c>
    </row>
    <row r="94" customFormat="false" ht="15.75" hidden="false" customHeight="false" outlineLevel="0" collapsed="false">
      <c r="A94" s="2" t="n">
        <v>90</v>
      </c>
      <c r="B94" s="2" t="s">
        <v>384</v>
      </c>
      <c r="C94" s="2" t="n">
        <v>2021</v>
      </c>
      <c r="D94" s="2" t="n">
        <v>2021</v>
      </c>
      <c r="E94" s="2" t="n">
        <v>2</v>
      </c>
      <c r="F94" s="2" t="n">
        <v>15</v>
      </c>
      <c r="G94" s="2" t="n">
        <v>9</v>
      </c>
      <c r="H94" s="2" t="n">
        <v>7.5</v>
      </c>
      <c r="I94" s="2" t="n">
        <v>0</v>
      </c>
      <c r="J94" s="2" t="n">
        <v>0</v>
      </c>
      <c r="K94" s="2" t="s">
        <v>639</v>
      </c>
      <c r="L94" s="4" t="n">
        <v>0</v>
      </c>
      <c r="M94" s="2" t="s">
        <v>639</v>
      </c>
      <c r="N94" s="2" t="s">
        <v>639</v>
      </c>
      <c r="O94" s="2" t="n">
        <v>0</v>
      </c>
      <c r="P94" s="2" t="n">
        <v>0</v>
      </c>
      <c r="Q94" s="2" t="s">
        <v>831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2021-08-09T08:28:24Z</dcterms:modified>
  <cp:revision>2</cp:revision>
  <dc:subject/>
  <dc:title/>
</cp:coreProperties>
</file>