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E:\git\Machine Learning\PII\Research_Proposal\"/>
    </mc:Choice>
  </mc:AlternateContent>
  <xr:revisionPtr revIDLastSave="0" documentId="13_ncr:1_{AB0557BB-97F5-4315-9312-D76158B92A03}" xr6:coauthVersionLast="47" xr6:coauthVersionMax="47" xr10:uidLastSave="{00000000-0000-0000-0000-000000000000}"/>
  <bookViews>
    <workbookView xWindow="-108" yWindow="-108" windowWidth="23256" windowHeight="12456" activeTab="1" xr2:uid="{00000000-000D-0000-FFFF-FFFF00000000}"/>
  </bookViews>
  <sheets>
    <sheet name="Project schedule" sheetId="11" r:id="rId1"/>
    <sheet name="Sheet1" sheetId="13" r:id="rId2"/>
    <sheet name="About" sheetId="12" r:id="rId3"/>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end" localSheetId="1">'Project schedule'!$F1</definedName>
    <definedName name="task_progress" localSheetId="0">'Project schedule'!$D1</definedName>
    <definedName name="task_progress" localSheetId="1">'Project schedule'!$D1</definedName>
    <definedName name="task_start" localSheetId="0">'Project schedule'!$E1</definedName>
    <definedName name="task_start" localSheetId="1">'Project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3" l="1"/>
  <c r="H28" i="13"/>
  <c r="H27" i="13"/>
  <c r="H23" i="13"/>
  <c r="H22" i="13"/>
  <c r="H21" i="13"/>
  <c r="H20" i="13"/>
  <c r="H19" i="13"/>
  <c r="H16" i="13"/>
  <c r="H15" i="13"/>
  <c r="H14" i="13"/>
  <c r="H13" i="13"/>
  <c r="H12" i="13"/>
  <c r="H11" i="13"/>
  <c r="H10" i="13"/>
  <c r="H9" i="13"/>
  <c r="H8" i="13"/>
  <c r="E8" i="13"/>
  <c r="F8" i="13" s="1"/>
  <c r="E9" i="13" s="1"/>
  <c r="F9" i="13" s="1"/>
  <c r="E10" i="13" s="1"/>
  <c r="F10" i="13" s="1"/>
  <c r="E11" i="13" s="1"/>
  <c r="F11" i="13" s="1"/>
  <c r="E13" i="13" s="1"/>
  <c r="F13" i="13" s="1"/>
  <c r="E14" i="13" s="1"/>
  <c r="F14" i="13" s="1"/>
  <c r="E15" i="13" s="1"/>
  <c r="F15" i="13" s="1"/>
  <c r="E16" i="13" s="1"/>
  <c r="F16" i="13" s="1"/>
  <c r="E17" i="13" s="1"/>
  <c r="F17" i="13" s="1"/>
  <c r="E18" i="13" s="1"/>
  <c r="F18" i="13" s="1"/>
  <c r="E20" i="13" s="1"/>
  <c r="F20" i="13" s="1"/>
  <c r="E21" i="13" s="1"/>
  <c r="F21" i="13" s="1"/>
  <c r="E22" i="13" s="1"/>
  <c r="F22" i="13" s="1"/>
  <c r="E23" i="13" s="1"/>
  <c r="F23" i="13" s="1"/>
  <c r="E24" i="13" s="1"/>
  <c r="F24" i="13" s="1"/>
  <c r="E25" i="13" s="1"/>
  <c r="F25" i="13" s="1"/>
  <c r="E26" i="13" s="1"/>
  <c r="F26" i="13" s="1"/>
  <c r="E27" i="13" s="1"/>
  <c r="H7" i="13"/>
  <c r="H5" i="13"/>
  <c r="I3" i="13"/>
  <c r="I4" i="13" s="1"/>
  <c r="I5" i="11"/>
  <c r="I6" i="11" s="1"/>
  <c r="J5" i="11"/>
  <c r="K5" i="11" s="1"/>
  <c r="H7" i="11"/>
  <c r="J3" i="13" l="1"/>
  <c r="J6" i="11"/>
  <c r="K6" i="11"/>
  <c r="L5" i="11"/>
  <c r="E10" i="11"/>
  <c r="F10" i="11" s="1"/>
  <c r="E11" i="11" s="1"/>
  <c r="F11" i="11" s="1"/>
  <c r="E12" i="11" s="1"/>
  <c r="J4" i="13" l="1"/>
  <c r="K3" i="13"/>
  <c r="L6" i="11"/>
  <c r="M5" i="11"/>
  <c r="H31" i="11"/>
  <c r="H30" i="11"/>
  <c r="H21" i="11"/>
  <c r="H14" i="11"/>
  <c r="H9" i="11"/>
  <c r="K4" i="13" l="1"/>
  <c r="L3" i="13"/>
  <c r="M6" i="11"/>
  <c r="N5" i="11"/>
  <c r="H10" i="11"/>
  <c r="L4" i="13" l="1"/>
  <c r="M3" i="13"/>
  <c r="N6" i="11"/>
  <c r="O5" i="11"/>
  <c r="F12" i="11"/>
  <c r="E13" i="11" s="1"/>
  <c r="F13" i="11" s="1"/>
  <c r="E15" i="11" s="1"/>
  <c r="F15" i="11" s="1"/>
  <c r="E16" i="11" s="1"/>
  <c r="F16" i="11" s="1"/>
  <c r="E17" i="11" s="1"/>
  <c r="F17" i="11" s="1"/>
  <c r="H11" i="11"/>
  <c r="I4" i="11"/>
  <c r="M4" i="13" l="1"/>
  <c r="N3" i="13"/>
  <c r="O6" i="11"/>
  <c r="P5" i="11"/>
  <c r="P4" i="11" s="1"/>
  <c r="H12" i="11"/>
  <c r="H13" i="11"/>
  <c r="O3" i="13" l="1"/>
  <c r="N4" i="13"/>
  <c r="P6" i="11"/>
  <c r="Q5" i="11"/>
  <c r="H15" i="11"/>
  <c r="O4" i="13" l="1"/>
  <c r="P3" i="13"/>
  <c r="Q6" i="11"/>
  <c r="R5" i="11"/>
  <c r="P4" i="13" l="1"/>
  <c r="Q3" i="13"/>
  <c r="R6" i="11"/>
  <c r="S5" i="11"/>
  <c r="H16" i="11"/>
  <c r="E18" i="11"/>
  <c r="F18" i="11" s="1"/>
  <c r="Q4" i="13" l="1"/>
  <c r="R3" i="13"/>
  <c r="S6" i="11"/>
  <c r="T5" i="11"/>
  <c r="H17" i="11"/>
  <c r="R4" i="13" l="1"/>
  <c r="S3" i="13"/>
  <c r="U5" i="11"/>
  <c r="T6" i="11"/>
  <c r="E19" i="11"/>
  <c r="F19" i="11" s="1"/>
  <c r="E20" i="11" s="1"/>
  <c r="F20" i="11" s="1"/>
  <c r="E22" i="11" s="1"/>
  <c r="S4" i="13" l="1"/>
  <c r="T3" i="13"/>
  <c r="V5" i="11"/>
  <c r="U6" i="11"/>
  <c r="F22" i="11"/>
  <c r="E23" i="11" s="1"/>
  <c r="H18" i="11"/>
  <c r="T4" i="13" l="1"/>
  <c r="U3" i="13"/>
  <c r="W5" i="11"/>
  <c r="V6" i="11"/>
  <c r="H22" i="11"/>
  <c r="F23" i="11"/>
  <c r="E24" i="11" s="1"/>
  <c r="U4" i="13" l="1"/>
  <c r="V3" i="13"/>
  <c r="H23" i="11"/>
  <c r="X5" i="11"/>
  <c r="W6" i="11"/>
  <c r="W4" i="11"/>
  <c r="F24" i="11"/>
  <c r="E25" i="11" s="1"/>
  <c r="V4" i="13" l="1"/>
  <c r="W3" i="13"/>
  <c r="H24" i="11"/>
  <c r="Y5" i="11"/>
  <c r="X6" i="11"/>
  <c r="F25" i="11"/>
  <c r="E26" i="11" s="1"/>
  <c r="F26" i="11" s="1"/>
  <c r="E27" i="11" s="1"/>
  <c r="F27" i="11" s="1"/>
  <c r="E28" i="11" s="1"/>
  <c r="F28" i="11" s="1"/>
  <c r="E29" i="11" s="1"/>
  <c r="H29" i="11" s="1"/>
  <c r="X3" i="13" l="1"/>
  <c r="W4" i="13"/>
  <c r="Z5" i="11"/>
  <c r="Y6" i="11"/>
  <c r="H25" i="11"/>
  <c r="X4" i="13" l="1"/>
  <c r="Y3" i="13"/>
  <c r="AA5" i="11"/>
  <c r="Z6" i="11"/>
  <c r="Y4" i="13" l="1"/>
  <c r="Z3" i="13"/>
  <c r="AB5" i="11"/>
  <c r="AA6" i="11"/>
  <c r="Z4" i="13" l="1"/>
  <c r="AA3" i="13"/>
  <c r="AC5" i="11"/>
  <c r="AB6" i="11"/>
  <c r="AA4" i="13" l="1"/>
  <c r="AB3" i="13"/>
  <c r="AD5" i="11"/>
  <c r="AC6" i="11"/>
  <c r="AC3" i="13" l="1"/>
  <c r="AB4" i="13"/>
  <c r="AE5" i="11"/>
  <c r="AD6" i="11"/>
  <c r="AD4" i="11"/>
  <c r="AD3" i="13" l="1"/>
  <c r="AC4" i="13"/>
  <c r="AE6" i="11"/>
  <c r="AF5" i="11"/>
  <c r="AE3" i="13" l="1"/>
  <c r="AD4" i="13"/>
  <c r="AG5" i="11"/>
  <c r="AF6" i="11"/>
  <c r="AE4" i="13" l="1"/>
  <c r="AF3" i="13"/>
  <c r="AG6" i="11"/>
  <c r="AH5" i="11"/>
  <c r="AF4" i="13" l="1"/>
  <c r="AG3" i="13"/>
  <c r="AI5" i="11"/>
  <c r="AH6" i="11"/>
  <c r="AG4" i="13" l="1"/>
  <c r="AH3" i="13"/>
  <c r="AJ5" i="11"/>
  <c r="AI6" i="11"/>
  <c r="AH4" i="13" l="1"/>
  <c r="AI3" i="13"/>
  <c r="AK5" i="11"/>
  <c r="AJ6" i="11"/>
  <c r="AI4" i="13" l="1"/>
  <c r="AJ3" i="13"/>
  <c r="AK6" i="11"/>
  <c r="AL5" i="11"/>
  <c r="AK4" i="11"/>
  <c r="AJ4" i="13" l="1"/>
  <c r="AK3" i="13"/>
  <c r="AL6" i="11"/>
  <c r="AM5" i="11"/>
  <c r="AL3" i="13" l="1"/>
  <c r="AK4" i="13"/>
  <c r="AN5" i="11"/>
  <c r="AM6" i="11"/>
  <c r="AM3" i="13" l="1"/>
  <c r="AL4" i="13"/>
  <c r="AN6" i="11"/>
  <c r="AO5" i="11"/>
  <c r="AM4" i="13" l="1"/>
  <c r="AN3" i="13"/>
  <c r="AO6" i="11"/>
  <c r="AP5" i="11"/>
  <c r="AO3" i="13" l="1"/>
  <c r="AN4" i="13"/>
  <c r="AQ5" i="11"/>
  <c r="AP6" i="11"/>
  <c r="AO4" i="13" l="1"/>
  <c r="AP3" i="13"/>
  <c r="AR5" i="11"/>
  <c r="AQ6" i="11"/>
  <c r="AP4" i="13" l="1"/>
  <c r="AQ3" i="13"/>
  <c r="AS5" i="11"/>
  <c r="AR4" i="11"/>
  <c r="AR6" i="11"/>
  <c r="AQ4" i="13" l="1"/>
  <c r="AR3" i="13"/>
  <c r="AT5" i="11"/>
  <c r="AS6" i="11"/>
  <c r="AS3" i="13" l="1"/>
  <c r="AR4" i="13"/>
  <c r="AU5" i="11"/>
  <c r="AT6" i="11"/>
  <c r="AS4" i="13" l="1"/>
  <c r="AT3" i="13"/>
  <c r="AV5" i="11"/>
  <c r="AU6" i="11"/>
  <c r="AT4" i="13" l="1"/>
  <c r="AU3" i="13"/>
  <c r="AW5" i="11"/>
  <c r="AV6" i="11"/>
  <c r="AU4" i="13" l="1"/>
  <c r="AV3" i="13"/>
  <c r="AX5" i="11"/>
  <c r="AW6" i="11"/>
  <c r="AW3" i="13" l="1"/>
  <c r="AV4" i="13"/>
  <c r="AY5" i="11"/>
  <c r="AX6" i="11"/>
  <c r="AW4" i="13" l="1"/>
  <c r="AX3" i="13"/>
  <c r="AY6" i="11"/>
  <c r="AY4" i="11"/>
  <c r="AZ5" i="11"/>
  <c r="AX4" i="13" l="1"/>
  <c r="AY3" i="13"/>
  <c r="AZ6" i="11"/>
  <c r="BA5" i="11"/>
  <c r="AY4" i="13" l="1"/>
  <c r="AZ3" i="13"/>
  <c r="BA6" i="11"/>
  <c r="BB5" i="11"/>
  <c r="AZ4" i="13" l="1"/>
  <c r="BA3" i="13"/>
  <c r="BB6" i="11"/>
  <c r="BC5" i="11"/>
  <c r="BA4" i="13" l="1"/>
  <c r="BB3" i="13"/>
  <c r="BC6" i="11"/>
  <c r="BD5" i="11"/>
  <c r="BB4" i="13" l="1"/>
  <c r="BC3" i="13"/>
  <c r="BE5" i="11"/>
  <c r="BD6" i="11"/>
  <c r="BC4" i="13" l="1"/>
  <c r="BD3" i="13"/>
  <c r="BF5" i="11"/>
  <c r="BE6" i="11"/>
  <c r="BD4" i="13" l="1"/>
  <c r="BE3" i="13"/>
  <c r="BG5" i="11"/>
  <c r="BF6" i="11"/>
  <c r="BF4" i="11"/>
  <c r="BE4" i="13" l="1"/>
  <c r="BF3" i="13"/>
  <c r="BH5" i="11"/>
  <c r="BG6" i="11"/>
  <c r="BF4" i="13" l="1"/>
  <c r="BG3" i="13"/>
  <c r="BH6" i="11"/>
  <c r="BI5" i="11"/>
  <c r="BG4" i="13" l="1"/>
  <c r="BH3" i="13"/>
  <c r="BI6" i="11"/>
  <c r="BJ5" i="11"/>
  <c r="BH4" i="13" l="1"/>
  <c r="BI3" i="13"/>
  <c r="BK5" i="11"/>
  <c r="BJ6" i="11"/>
  <c r="BJ3" i="13" l="1"/>
  <c r="BI4" i="13"/>
  <c r="BL5" i="11"/>
  <c r="BK6" i="11"/>
  <c r="BK3" i="13" l="1"/>
  <c r="BJ4" i="13"/>
  <c r="BM5" i="11"/>
  <c r="BL6" i="11"/>
  <c r="BK4" i="13" l="1"/>
  <c r="BL3" i="13"/>
  <c r="BN5" i="11"/>
  <c r="BM6" i="11"/>
  <c r="BM4" i="11"/>
  <c r="BM3" i="13" l="1"/>
  <c r="BL4" i="13"/>
  <c r="BO5" i="11"/>
  <c r="BN6" i="11"/>
  <c r="BN3" i="13" l="1"/>
  <c r="BM4" i="13"/>
  <c r="BO6" i="11"/>
  <c r="BP5" i="11"/>
  <c r="BN4" i="13" l="1"/>
  <c r="BO3" i="13"/>
  <c r="BQ5" i="11"/>
  <c r="BP6" i="11"/>
  <c r="BO4" i="13" l="1"/>
  <c r="BP3" i="13"/>
  <c r="BR5" i="11"/>
  <c r="BQ6" i="11"/>
  <c r="BP4" i="13" l="1"/>
  <c r="BQ3" i="13"/>
  <c r="BS5" i="11"/>
  <c r="BR6" i="11"/>
  <c r="BQ4" i="13" l="1"/>
  <c r="BR3" i="13"/>
  <c r="BT5" i="11"/>
  <c r="BS6" i="11"/>
  <c r="BR4" i="13" l="1"/>
  <c r="BS3" i="13"/>
  <c r="BT6" i="11"/>
  <c r="BU5" i="11"/>
  <c r="BT4" i="11"/>
  <c r="BT3" i="13" l="1"/>
  <c r="BS4" i="13"/>
  <c r="BU6" i="11"/>
  <c r="BV5" i="11"/>
  <c r="BU3" i="13" l="1"/>
  <c r="BT4" i="13"/>
  <c r="BV6" i="11"/>
  <c r="BW5" i="11"/>
  <c r="BU4" i="13" l="1"/>
  <c r="BV3" i="13"/>
  <c r="BW6" i="11"/>
  <c r="BX5" i="11"/>
  <c r="BV4" i="13" l="1"/>
  <c r="BW3" i="13"/>
  <c r="BX6" i="11"/>
  <c r="BY5" i="11"/>
  <c r="BW4" i="13" l="1"/>
  <c r="BX3" i="13"/>
  <c r="BY6" i="11"/>
  <c r="BZ5" i="11"/>
  <c r="BY3" i="13" l="1"/>
  <c r="BX4" i="13"/>
  <c r="CA5" i="11"/>
  <c r="BZ6" i="11"/>
  <c r="BZ3" i="13" l="1"/>
  <c r="BY4" i="13"/>
  <c r="CB5" i="11"/>
  <c r="CA6" i="11"/>
  <c r="CA4" i="11"/>
  <c r="BZ4" i="13" l="1"/>
  <c r="CA3" i="13"/>
  <c r="CC5" i="11"/>
  <c r="CB6" i="11"/>
  <c r="CA4" i="13" l="1"/>
  <c r="CB3" i="13"/>
  <c r="CD5" i="11"/>
  <c r="CC6" i="11"/>
  <c r="CB4" i="13" l="1"/>
  <c r="CC3" i="13"/>
  <c r="CE5" i="11"/>
  <c r="CD6" i="11"/>
  <c r="CC4" i="13" l="1"/>
  <c r="CD3" i="13"/>
  <c r="CF5" i="11"/>
  <c r="CE6" i="11"/>
  <c r="CD4" i="13" l="1"/>
  <c r="CE3" i="13"/>
  <c r="CG5" i="11"/>
  <c r="CF6" i="11"/>
  <c r="CF3" i="13" l="1"/>
  <c r="CE4" i="13"/>
  <c r="CH5" i="11"/>
  <c r="CG6" i="11"/>
  <c r="CF4" i="13" l="1"/>
  <c r="CG3" i="13"/>
  <c r="CI5" i="11"/>
  <c r="CH4" i="11"/>
  <c r="CH6" i="11"/>
  <c r="CG4" i="13" l="1"/>
  <c r="CH3" i="13"/>
  <c r="CI6" i="11"/>
  <c r="CJ5" i="11"/>
  <c r="CI3" i="13" l="1"/>
  <c r="CH4" i="13"/>
  <c r="CJ6" i="11"/>
  <c r="CK5" i="11"/>
  <c r="CI4" i="13" l="1"/>
  <c r="CJ3" i="13"/>
  <c r="CK6" i="11"/>
  <c r="CL5" i="11"/>
  <c r="CJ4" i="13" l="1"/>
  <c r="CK3" i="13"/>
  <c r="CL6" i="11"/>
  <c r="CM5" i="11"/>
  <c r="CK4" i="13" l="1"/>
  <c r="CL3" i="13"/>
  <c r="CM6" i="11"/>
  <c r="CN5" i="11"/>
  <c r="CL4" i="13" l="1"/>
  <c r="CM3" i="13"/>
  <c r="CO5" i="11"/>
  <c r="CN6" i="11"/>
  <c r="CM4" i="13" l="1"/>
  <c r="CN3" i="13"/>
  <c r="CP5" i="11"/>
  <c r="CO6" i="11"/>
  <c r="CO4" i="11"/>
  <c r="CO3" i="13" l="1"/>
  <c r="CN4" i="13"/>
  <c r="CQ5" i="11"/>
  <c r="CP6" i="11"/>
  <c r="CO4" i="13" l="1"/>
  <c r="CP3" i="13"/>
  <c r="CR5" i="11"/>
  <c r="CQ6" i="11"/>
  <c r="CP4" i="13" l="1"/>
  <c r="CQ3" i="13"/>
  <c r="CR6" i="11"/>
  <c r="CS5" i="11"/>
  <c r="CQ4" i="13" l="1"/>
  <c r="CR3" i="13"/>
  <c r="CS6" i="11"/>
  <c r="CT5" i="11"/>
  <c r="CR4" i="13" l="1"/>
  <c r="CS3" i="13"/>
  <c r="CU5" i="11"/>
  <c r="CT6" i="11"/>
  <c r="CS4" i="13" l="1"/>
  <c r="CT3" i="13"/>
  <c r="CV5" i="11"/>
  <c r="CU6" i="11"/>
  <c r="CT4" i="13" l="1"/>
  <c r="CU3" i="13"/>
  <c r="CW5" i="11"/>
  <c r="CV6" i="11"/>
  <c r="CV4" i="11"/>
  <c r="CU4" i="13" l="1"/>
  <c r="CV3" i="13"/>
  <c r="CX5" i="11"/>
  <c r="CW6" i="11"/>
  <c r="CV4" i="13" l="1"/>
  <c r="CW3" i="13"/>
  <c r="CY5" i="11"/>
  <c r="CX6" i="11"/>
  <c r="CX3" i="13" l="1"/>
  <c r="CW4" i="13"/>
  <c r="CY6" i="11"/>
  <c r="CZ5" i="11"/>
  <c r="CX4" i="13" l="1"/>
  <c r="CY3" i="13"/>
  <c r="DA5" i="11"/>
  <c r="CZ6" i="11"/>
  <c r="CY4" i="13" l="1"/>
  <c r="CZ3" i="13"/>
  <c r="DB5" i="11"/>
  <c r="DA6" i="11"/>
  <c r="CZ4" i="13" l="1"/>
  <c r="DA3" i="13"/>
  <c r="DC5" i="11"/>
  <c r="DB6" i="11"/>
  <c r="DA4" i="13" l="1"/>
  <c r="DB3" i="13"/>
  <c r="DD5" i="11"/>
  <c r="DC6" i="11"/>
  <c r="DC4" i="11"/>
  <c r="DB4" i="13" l="1"/>
  <c r="DC3" i="13"/>
  <c r="DD6" i="11"/>
  <c r="DE5" i="11"/>
  <c r="DC4" i="13" l="1"/>
  <c r="DD3" i="13"/>
  <c r="DE6" i="11"/>
  <c r="DF5" i="11"/>
  <c r="DD4" i="13" l="1"/>
  <c r="DE3" i="13"/>
  <c r="DF6" i="11"/>
  <c r="DG5" i="11"/>
  <c r="DF3" i="13" l="1"/>
  <c r="DE4" i="13"/>
  <c r="DG6" i="11"/>
  <c r="DH5" i="11"/>
  <c r="DG3" i="13" l="1"/>
  <c r="DF4" i="13"/>
  <c r="DH6" i="11"/>
  <c r="DI5" i="11"/>
  <c r="DG4" i="13" l="1"/>
  <c r="DH3" i="13"/>
  <c r="DI6" i="11"/>
  <c r="DJ5" i="11"/>
  <c r="DH4" i="13" l="1"/>
  <c r="DI3" i="13"/>
  <c r="DK5" i="11"/>
  <c r="DJ4" i="11"/>
  <c r="DJ6" i="11"/>
  <c r="DI4" i="13" l="1"/>
  <c r="DJ3" i="13"/>
  <c r="DL5" i="11"/>
  <c r="DK6" i="11"/>
  <c r="DJ4" i="13" l="1"/>
  <c r="DK3" i="13"/>
  <c r="DM5" i="11"/>
  <c r="DL6" i="11"/>
  <c r="DK4" i="13" l="1"/>
  <c r="DL3" i="13"/>
  <c r="DN5" i="11"/>
  <c r="DM6" i="11"/>
  <c r="DL4" i="13" l="1"/>
  <c r="DM3" i="13"/>
  <c r="DO5" i="11"/>
  <c r="DN6" i="11"/>
  <c r="DM4" i="13" l="1"/>
  <c r="DN3" i="13"/>
  <c r="DP5" i="11"/>
  <c r="DO6" i="11"/>
  <c r="DN4" i="13" l="1"/>
  <c r="DO3" i="13"/>
  <c r="DQ5" i="11"/>
  <c r="DP6" i="11"/>
  <c r="DO4" i="13" l="1"/>
  <c r="DP3" i="13"/>
  <c r="DR5" i="11"/>
  <c r="DQ6" i="11"/>
  <c r="DQ4" i="11"/>
  <c r="DQ3" i="13" l="1"/>
  <c r="DP4" i="13"/>
  <c r="DS5" i="11"/>
  <c r="DR6" i="11"/>
  <c r="DR3" i="13" l="1"/>
  <c r="DQ4" i="13"/>
  <c r="DT5" i="11"/>
  <c r="DS6" i="11"/>
  <c r="DR4" i="13" l="1"/>
  <c r="DS3" i="13"/>
  <c r="DT6" i="11"/>
  <c r="DU5" i="11"/>
  <c r="DS4" i="13" l="1"/>
  <c r="DT3" i="13"/>
  <c r="DU6" i="11"/>
  <c r="DV5" i="11"/>
  <c r="DT4" i="13" l="1"/>
  <c r="DU3" i="13"/>
  <c r="DV6" i="11"/>
  <c r="DW5" i="11"/>
  <c r="DU4" i="13" l="1"/>
  <c r="DV3" i="13"/>
  <c r="DW6" i="11"/>
  <c r="DX5" i="11"/>
  <c r="DV4" i="13" l="1"/>
  <c r="DW3" i="13"/>
  <c r="DY5" i="11"/>
  <c r="DX6" i="11"/>
  <c r="DX4" i="11"/>
  <c r="DW4" i="13" l="1"/>
  <c r="DX3" i="13"/>
  <c r="DZ5" i="11"/>
  <c r="DY6" i="11"/>
  <c r="DX4" i="13" l="1"/>
  <c r="DY3" i="13"/>
  <c r="EA5" i="11"/>
  <c r="DZ6" i="11"/>
  <c r="DY4" i="13" l="1"/>
  <c r="DZ3" i="13"/>
  <c r="EB5" i="11"/>
  <c r="EA6" i="11"/>
  <c r="DZ4" i="13" l="1"/>
  <c r="EA3" i="13"/>
  <c r="EB6" i="11"/>
  <c r="EC5" i="11"/>
  <c r="EB3" i="13" l="1"/>
  <c r="EA4" i="13"/>
  <c r="EC6" i="11"/>
  <c r="ED5" i="11"/>
  <c r="EB4" i="13" l="1"/>
  <c r="EC3" i="13"/>
  <c r="EE5" i="11"/>
  <c r="ED6" i="11"/>
  <c r="EC4" i="13" l="1"/>
  <c r="ED3" i="13"/>
  <c r="EF5" i="11"/>
  <c r="EE6" i="11"/>
  <c r="EE4" i="11"/>
  <c r="ED4" i="13" l="1"/>
  <c r="EE3" i="13"/>
  <c r="EG5" i="11"/>
  <c r="EF6" i="11"/>
  <c r="EE4" i="13" l="1"/>
  <c r="EF3" i="13"/>
  <c r="EH5" i="11"/>
  <c r="EG6" i="11"/>
  <c r="EG3" i="13" l="1"/>
  <c r="EF4" i="13"/>
  <c r="EI5" i="11"/>
  <c r="EH6" i="11"/>
  <c r="EH3" i="13" l="1"/>
  <c r="EG4" i="13"/>
  <c r="EI6" i="11"/>
  <c r="EJ5" i="11"/>
  <c r="EH4" i="13" l="1"/>
  <c r="EI3" i="13"/>
  <c r="EK5" i="11"/>
  <c r="EK6" i="11" s="1"/>
  <c r="EJ6" i="11"/>
  <c r="EI4" i="13" l="1"/>
  <c r="EJ3" i="13"/>
  <c r="EJ4" i="13" l="1"/>
  <c r="EK3" i="13"/>
  <c r="EK4" i="13" s="1"/>
</calcChain>
</file>

<file path=xl/sharedStrings.xml><?xml version="1.0" encoding="utf-8"?>
<sst xmlns="http://schemas.openxmlformats.org/spreadsheetml/2006/main" count="94" uniqueCount="53">
  <si>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</si>
  <si>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</si>
  <si>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</si>
  <si>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</si>
  <si>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</si>
  <si>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</si>
  <si>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</si>
  <si>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</si>
  <si>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</si>
  <si>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</si>
  <si>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</si>
  <si>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</si>
  <si>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</si>
  <si>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</si>
  <si>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</si>
  <si>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</si>
  <si>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</si>
  <si>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</si>
  <si>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</si>
  <si>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</si>
  <si>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</si>
  <si>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</si>
  <si>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Background, Problem Statement, Literature review, Hypothesis formulation, Clarifications</t>
  </si>
  <si>
    <t>Finalize research questions, Aims and Objectives, Significance, Scope, Clarifications</t>
  </si>
  <si>
    <t>Research Methodology, Resources, Evaluation metrics, Clarifications</t>
  </si>
  <si>
    <t>Title, Research plan, References, Proposal template, Supervisor sign-off, Submit</t>
  </si>
  <si>
    <t>Research Proposal (4 weeks)</t>
  </si>
  <si>
    <t>Literature review, Design &amp; Data collection</t>
  </si>
  <si>
    <t>NER model decision, Define PII categories, Setup, Pre-processing</t>
  </si>
  <si>
    <t>Plan architecture integration, Create diagrams</t>
  </si>
  <si>
    <t>Code setup, LLM subscriptions, Key component experiments</t>
  </si>
  <si>
    <t>Experimental results, Write Interim report, Supervisor review</t>
  </si>
  <si>
    <t>Refine and submit Interim report</t>
  </si>
  <si>
    <t>Mid-Thesis (Interim Report) Submission (6 weeks)</t>
  </si>
  <si>
    <t>Final Thesis &amp; Video Presentation (8 weeks)</t>
  </si>
  <si>
    <t>Literature review, Data analysis and interpretation</t>
  </si>
  <si>
    <t>Train/fine-tune NER model, Impact statement, Refine results, Supervisor clarifications</t>
  </si>
  <si>
    <t>Refine evaluation metrics, Propose best architecture</t>
  </si>
  <si>
    <t>Write and disseminate findings, Supervisor clarifications</t>
  </si>
  <si>
    <t>Write and disseminate findings</t>
  </si>
  <si>
    <t>Discussion, Future work, Writing, Supervisor clarifications</t>
  </si>
  <si>
    <t>Review final report, Prepare video</t>
  </si>
  <si>
    <t>Refine final report, Supervisor sign-off, Submit final report and video</t>
  </si>
  <si>
    <t>LJMU Thesis Plan</t>
  </si>
  <si>
    <t>Deepak Goyal</t>
  </si>
  <si>
    <t>Task</t>
  </si>
  <si>
    <t>Week</t>
  </si>
  <si>
    <t>Research Topic Submission (4 Weeks)</t>
  </si>
  <si>
    <t>Final Thesis &amp; Video Presentation (9 weeks)</t>
  </si>
  <si>
    <t>Research Topic Submission (4 weeks)</t>
  </si>
  <si>
    <t>`</t>
  </si>
  <si>
    <t>LJMU Thesis Plan- Deepak Goyal</t>
  </si>
  <si>
    <t>Research Proposal (5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</si>
</sst>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8"/>
      <color theme="1"/>
      <name val="Arial"/>
      <family val="2"/>
      <scheme val="minor"/>
    </font>
    <font>
      <b/>
      <sz val="20"/>
      <color theme="9"/>
      <name val="Arial Black"/>
      <family val="2"/>
      <scheme val="major"/>
    </font>
    <font>
      <b/>
      <sz val="16"/>
      <name val="Arial"/>
      <family val="2"/>
      <scheme val="minor"/>
    </font>
    <font>
      <b/>
      <sz val="16"/>
      <color theme="1"/>
      <name val="Arial"/>
      <family val="2"/>
      <scheme val="minor"/>
    </font>
    <font>
      <sz val="16"/>
      <name val="Arial"/>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2"/>
        <bgColor indexed="64"/>
      </patternFill>
    </fill>
    <fill>
      <patternFill patternType="solid">
        <fgColor theme="8"/>
        <bgColor indexed="64"/>
      </patternFill>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8" tint="0.399975585192419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6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10" borderId="18" xfId="0" applyNumberFormat="1" applyFont="1" applyFill="1" applyBorder="1" applyAlignment="1">
      <alignment horizontal="center" vertical="center"/>
    </xf>
    <xf numFmtId="167" fontId="18" fillId="10" borderId="16" xfId="0" applyNumberFormat="1" applyFont="1" applyFill="1" applyBorder="1" applyAlignment="1">
      <alignment horizontal="center" vertical="center"/>
    </xf>
    <xf numFmtId="167" fontId="18" fillId="10" borderId="17" xfId="0" applyNumberFormat="1" applyFont="1" applyFill="1" applyBorder="1" applyAlignment="1">
      <alignment horizontal="center" vertical="center"/>
    </xf>
    <xf numFmtId="0" fontId="19" fillId="2" borderId="15"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9" fillId="2" borderId="13"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4" fontId="16"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164"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164"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4" fontId="16"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4" fontId="16"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9"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164" fontId="16" fillId="5" borderId="8" xfId="10" applyFont="1" applyFill="1" applyBorder="1">
      <alignment horizontal="center"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4"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26"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17" fillId="9" borderId="14" xfId="0" applyFont="1" applyFill="1" applyBorder="1" applyAlignment="1">
      <alignment horizontal="left" vertical="center" indent="1"/>
    </xf>
    <xf numFmtId="0" fontId="4" fillId="2" borderId="19" xfId="0" applyFont="1" applyFill="1" applyBorder="1" applyAlignment="1">
      <alignment horizontal="left" indent="1"/>
    </xf>
    <xf numFmtId="9" fontId="1" fillId="11" borderId="6" xfId="2" applyFont="1" applyFill="1" applyBorder="1" applyAlignment="1">
      <alignment horizontal="center" vertical="center"/>
    </xf>
    <xf numFmtId="9" fontId="1" fillId="12" borderId="7" xfId="2" applyFont="1" applyFill="1" applyBorder="1" applyAlignment="1">
      <alignment horizontal="center" vertical="center"/>
    </xf>
    <xf numFmtId="0" fontId="29" fillId="0" borderId="10" xfId="0" applyFont="1" applyBorder="1" applyAlignment="1">
      <alignment vertical="center"/>
    </xf>
    <xf numFmtId="166" fontId="16" fillId="2" borderId="11" xfId="0" applyNumberFormat="1" applyFont="1" applyFill="1" applyBorder="1" applyAlignment="1">
      <alignment horizontal="center" vertical="center" wrapText="1"/>
    </xf>
    <xf numFmtId="166" fontId="16" fillId="2" borderId="17" xfId="0" applyNumberFormat="1" applyFont="1" applyFill="1" applyBorder="1" applyAlignment="1">
      <alignment horizontal="center" vertical="center" wrapText="1"/>
    </xf>
    <xf numFmtId="166" fontId="16" fillId="2" borderId="16" xfId="0" applyNumberFormat="1" applyFont="1" applyFill="1" applyBorder="1" applyAlignment="1">
      <alignment horizontal="center" vertical="center" wrapText="1"/>
    </xf>
    <xf numFmtId="0" fontId="17" fillId="9" borderId="14" xfId="0" applyFont="1" applyFill="1" applyBorder="1" applyAlignment="1">
      <alignment horizontal="center" vertical="center"/>
    </xf>
    <xf numFmtId="0" fontId="4" fillId="2" borderId="19" xfId="0" applyFont="1" applyFill="1" applyBorder="1"/>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3" fillId="0" borderId="0" xfId="8" applyFont="1" applyAlignment="1">
      <alignment horizontal="left"/>
    </xf>
    <xf numFmtId="0" fontId="4" fillId="0" borderId="0" xfId="0" applyFont="1"/>
    <xf numFmtId="0" fontId="11" fillId="0" borderId="0" xfId="3" applyAlignment="1">
      <alignment wrapText="1"/>
    </xf>
    <xf numFmtId="0" fontId="17"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4" fillId="0" borderId="0" xfId="0" applyFont="1" applyBorder="1" applyAlignment="1">
      <alignment vertical="center"/>
    </xf>
    <xf numFmtId="0" fontId="16" fillId="3" borderId="6" xfId="12" applyFont="1" applyFill="1" applyBorder="1">
      <alignment horizontal="left" vertical="center" indent="2"/>
    </xf>
    <xf numFmtId="0" fontId="20" fillId="13" borderId="0" xfId="0" applyFont="1" applyFill="1" applyAlignment="1">
      <alignment horizontal="left" vertical="center" indent="1"/>
    </xf>
    <xf numFmtId="9" fontId="1" fillId="13" borderId="0" xfId="2" applyFont="1" applyFill="1" applyBorder="1" applyAlignment="1">
      <alignment horizontal="center" vertical="center"/>
    </xf>
    <xf numFmtId="164" fontId="16"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1" fontId="16" fillId="2" borderId="16" xfId="0" applyNumberFormat="1" applyFont="1" applyFill="1" applyBorder="1" applyAlignment="1">
      <alignment horizontal="center" vertical="center" wrapText="1"/>
    </xf>
    <xf numFmtId="1" fontId="16" fillId="2" borderId="11" xfId="0" applyNumberFormat="1" applyFont="1" applyFill="1" applyBorder="1" applyAlignment="1">
      <alignment horizontal="center" vertical="center" wrapText="1"/>
    </xf>
    <xf numFmtId="0" fontId="17" fillId="9" borderId="14" xfId="0" applyFont="1" applyFill="1" applyBorder="1" applyAlignment="1">
      <alignment horizontal="left" vertical="center" wrapText="1"/>
    </xf>
    <xf numFmtId="0" fontId="4" fillId="2" borderId="19" xfId="0" applyFont="1" applyFill="1" applyBorder="1" applyAlignment="1">
      <alignment horizontal="left" wrapText="1"/>
    </xf>
    <xf numFmtId="0" fontId="16" fillId="0" borderId="0" xfId="0" applyFont="1" applyAlignment="1">
      <alignment wrapText="1"/>
    </xf>
    <xf numFmtId="0" fontId="16" fillId="0" borderId="0" xfId="12" applyFont="1" applyBorder="1" applyAlignment="1">
      <alignment horizontal="left" vertical="center" wrapText="1"/>
    </xf>
    <xf numFmtId="0" fontId="21" fillId="2" borderId="0" xfId="0" applyFont="1" applyFill="1" applyAlignment="1">
      <alignment horizontal="left" vertical="center" wrapText="1"/>
    </xf>
    <xf numFmtId="0" fontId="0" fillId="0" borderId="0" xfId="0" applyAlignment="1">
      <alignment wrapText="1"/>
    </xf>
    <xf numFmtId="0" fontId="4" fillId="13" borderId="0" xfId="0" applyFont="1" applyFill="1" applyBorder="1" applyAlignment="1">
      <alignment vertical="center"/>
    </xf>
    <xf numFmtId="0" fontId="4" fillId="15" borderId="4" xfId="0" applyFont="1" applyFill="1" applyBorder="1" applyAlignment="1">
      <alignment vertical="center"/>
    </xf>
    <xf numFmtId="0" fontId="4" fillId="3" borderId="10" xfId="0" applyFont="1" applyFill="1" applyBorder="1" applyAlignment="1">
      <alignment vertical="center"/>
    </xf>
    <xf numFmtId="0" fontId="4" fillId="14" borderId="0" xfId="0" applyFont="1" applyFill="1" applyAlignment="1">
      <alignment vertical="center"/>
    </xf>
    <xf numFmtId="0" fontId="4" fillId="15" borderId="10" xfId="0" applyFont="1" applyFill="1" applyBorder="1" applyAlignment="1">
      <alignment vertical="center"/>
    </xf>
    <xf numFmtId="0" fontId="4" fillId="16" borderId="10" xfId="0" applyFont="1" applyFill="1" applyBorder="1" applyAlignment="1">
      <alignment vertical="center"/>
    </xf>
    <xf numFmtId="0" fontId="29" fillId="16" borderId="10" xfId="0" applyFont="1" applyFill="1" applyBorder="1" applyAlignment="1">
      <alignment vertical="center"/>
    </xf>
    <xf numFmtId="0" fontId="29" fillId="15" borderId="0" xfId="0" applyFont="1" applyFill="1" applyAlignment="1">
      <alignment vertical="center"/>
    </xf>
    <xf numFmtId="0" fontId="4" fillId="15" borderId="0" xfId="0" applyFont="1" applyFill="1" applyAlignment="1">
      <alignment vertical="center"/>
    </xf>
    <xf numFmtId="0" fontId="29" fillId="0" borderId="0" xfId="0" applyFont="1" applyAlignment="1">
      <alignment vertical="center"/>
    </xf>
    <xf numFmtId="0" fontId="4" fillId="17" borderId="9" xfId="0" applyFont="1" applyFill="1" applyBorder="1" applyAlignment="1">
      <alignment vertical="center"/>
    </xf>
    <xf numFmtId="0" fontId="4" fillId="17" borderId="0" xfId="0" applyFont="1" applyFill="1" applyAlignment="1">
      <alignment vertical="center"/>
    </xf>
    <xf numFmtId="0" fontId="30" fillId="0" borderId="0" xfId="5" applyFont="1" applyAlignment="1">
      <alignment horizontal="center" wrapText="1"/>
    </xf>
    <xf numFmtId="0" fontId="4" fillId="2" borderId="0" xfId="0" applyFont="1" applyFill="1"/>
    <xf numFmtId="0" fontId="31" fillId="2" borderId="0" xfId="1" applyFont="1" applyFill="1" applyAlignment="1" applyProtection="1">
      <alignment horizontal="center" vertical="top"/>
    </xf>
    <xf numFmtId="0" fontId="4" fillId="16" borderId="0" xfId="0" applyFont="1" applyFill="1"/>
    <xf numFmtId="0" fontId="4" fillId="16" borderId="0" xfId="0" applyFont="1" applyFill="1" applyAlignment="1">
      <alignment vertical="center"/>
    </xf>
    <xf numFmtId="0" fontId="31" fillId="2" borderId="0" xfId="1" applyFont="1" applyFill="1" applyAlignment="1" applyProtection="1">
      <alignment horizontal="center" vertical="top" wrapText="1"/>
    </xf>
    <xf numFmtId="0" fontId="32" fillId="2" borderId="0" xfId="0" applyFont="1" applyFill="1" applyAlignment="1">
      <alignment horizontal="center" vertical="top"/>
    </xf>
    <xf numFmtId="0" fontId="29" fillId="18" borderId="10" xfId="0" applyFont="1" applyFill="1" applyBorder="1" applyAlignment="1">
      <alignment vertical="center"/>
    </xf>
    <xf numFmtId="0" fontId="32" fillId="13" borderId="0" xfId="0" applyFont="1" applyFill="1" applyAlignment="1">
      <alignment horizontal="left" vertical="center" wrapText="1"/>
    </xf>
    <xf numFmtId="0" fontId="32" fillId="6" borderId="0" xfId="0" applyFont="1" applyFill="1" applyAlignment="1">
      <alignment horizontal="left" vertical="center" wrapText="1"/>
    </xf>
    <xf numFmtId="0" fontId="32" fillId="3" borderId="7" xfId="12" applyFont="1" applyFill="1" applyBorder="1" applyAlignment="1">
      <alignment horizontal="left" vertical="center" wrapText="1"/>
    </xf>
    <xf numFmtId="0" fontId="32" fillId="7" borderId="0" xfId="0" applyFont="1" applyFill="1" applyAlignment="1">
      <alignment horizontal="left" vertical="center" wrapText="1"/>
    </xf>
    <xf numFmtId="0" fontId="32" fillId="4" borderId="5" xfId="12" applyFont="1" applyFill="1" applyBorder="1" applyAlignment="1">
      <alignment horizontal="left" vertical="center" wrapText="1"/>
    </xf>
    <xf numFmtId="0" fontId="32" fillId="8" borderId="0" xfId="0" applyFont="1" applyFill="1" applyAlignment="1">
      <alignment horizontal="left" vertical="center" wrapText="1"/>
    </xf>
    <xf numFmtId="0" fontId="32" fillId="5" borderId="8" xfId="12" applyFont="1" applyFill="1" applyBorder="1" applyAlignment="1">
      <alignment horizontal="left" vertical="center" wrapText="1"/>
    </xf>
    <xf numFmtId="0" fontId="32" fillId="13" borderId="0" xfId="0" applyFont="1" applyFill="1" applyAlignment="1">
      <alignment horizontal="left" vertical="center" indent="1"/>
    </xf>
    <xf numFmtId="9" fontId="33" fillId="13" borderId="0" xfId="2" applyFont="1" applyFill="1" applyBorder="1" applyAlignment="1">
      <alignment horizontal="center" vertical="center"/>
    </xf>
    <xf numFmtId="164" fontId="14" fillId="13" borderId="0" xfId="0" applyNumberFormat="1" applyFont="1" applyFill="1" applyAlignment="1">
      <alignment horizontal="center" vertical="center"/>
    </xf>
    <xf numFmtId="164" fontId="33" fillId="13" borderId="0" xfId="0" applyNumberFormat="1" applyFont="1" applyFill="1" applyAlignment="1">
      <alignment horizontal="center" vertical="center"/>
    </xf>
    <xf numFmtId="0" fontId="32" fillId="6" borderId="0" xfId="0" applyFont="1" applyFill="1" applyAlignment="1">
      <alignment horizontal="left" vertical="center" indent="1"/>
    </xf>
    <xf numFmtId="9" fontId="33" fillId="6" borderId="0" xfId="2" applyFont="1" applyFill="1" applyBorder="1" applyAlignment="1">
      <alignment horizontal="center" vertical="center"/>
    </xf>
    <xf numFmtId="164" fontId="14" fillId="6" borderId="0" xfId="0" applyNumberFormat="1" applyFont="1" applyFill="1" applyAlignment="1">
      <alignment horizontal="center" vertical="center"/>
    </xf>
    <xf numFmtId="164" fontId="33" fillId="6" borderId="0" xfId="0" applyNumberFormat="1" applyFont="1" applyFill="1" applyAlignment="1">
      <alignment horizontal="center" vertical="center"/>
    </xf>
    <xf numFmtId="0" fontId="14" fillId="3" borderId="6" xfId="12" applyFont="1" applyFill="1" applyBorder="1">
      <alignment horizontal="left" vertical="center" indent="2"/>
    </xf>
    <xf numFmtId="9" fontId="33" fillId="11" borderId="6" xfId="2" applyFont="1" applyFill="1" applyBorder="1" applyAlignment="1">
      <alignment horizontal="center" vertical="center"/>
    </xf>
    <xf numFmtId="164" fontId="14" fillId="3" borderId="6" xfId="10" applyFont="1" applyFill="1" applyBorder="1">
      <alignment horizontal="center" vertical="center"/>
    </xf>
    <xf numFmtId="0" fontId="14" fillId="3" borderId="7" xfId="12" applyFont="1" applyFill="1" applyBorder="1">
      <alignment horizontal="left" vertical="center" indent="2"/>
    </xf>
    <xf numFmtId="9" fontId="33" fillId="3" borderId="7" xfId="2" applyFont="1" applyFill="1" applyBorder="1" applyAlignment="1">
      <alignment horizontal="center" vertical="center"/>
    </xf>
    <xf numFmtId="164" fontId="14" fillId="3" borderId="7" xfId="10" applyFont="1" applyFill="1" applyBorder="1">
      <alignment horizontal="center" vertical="center"/>
    </xf>
    <xf numFmtId="9" fontId="33" fillId="12" borderId="7" xfId="2" applyFont="1" applyFill="1" applyBorder="1" applyAlignment="1">
      <alignment horizontal="center" vertical="center"/>
    </xf>
    <xf numFmtId="0" fontId="32" fillId="7" borderId="0" xfId="0" applyFont="1" applyFill="1" applyAlignment="1">
      <alignment horizontal="left" vertical="center" indent="1"/>
    </xf>
    <xf numFmtId="9" fontId="33"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33" fillId="7" borderId="0" xfId="0" applyNumberFormat="1" applyFont="1" applyFill="1" applyAlignment="1">
      <alignment horizontal="center" vertical="center"/>
    </xf>
    <xf numFmtId="0" fontId="14" fillId="4" borderId="5" xfId="12" applyFont="1" applyFill="1" applyBorder="1">
      <alignment horizontal="left" vertical="center" indent="2"/>
    </xf>
    <xf numFmtId="9" fontId="33" fillId="4" borderId="5" xfId="2" applyFont="1" applyFill="1" applyBorder="1" applyAlignment="1">
      <alignment horizontal="center" vertical="center"/>
    </xf>
    <xf numFmtId="164" fontId="14" fillId="4" borderId="5" xfId="10" applyFont="1" applyFill="1" applyBorder="1">
      <alignment horizontal="center" vertical="center"/>
    </xf>
    <xf numFmtId="0" fontId="32" fillId="8" borderId="0" xfId="0" applyFont="1" applyFill="1" applyAlignment="1">
      <alignment horizontal="left" vertical="center" indent="1"/>
    </xf>
    <xf numFmtId="9" fontId="33"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33" fillId="8" borderId="0" xfId="0" applyNumberFormat="1" applyFont="1" applyFill="1" applyAlignment="1">
      <alignment horizontal="center" vertical="center"/>
    </xf>
    <xf numFmtId="0" fontId="14" fillId="5" borderId="8" xfId="12" applyFont="1" applyFill="1" applyBorder="1">
      <alignment horizontal="left" vertical="center" indent="2"/>
    </xf>
    <xf numFmtId="9" fontId="33" fillId="5" borderId="8" xfId="2" applyFont="1" applyFill="1" applyBorder="1" applyAlignment="1">
      <alignment horizontal="center" vertical="center"/>
    </xf>
    <xf numFmtId="164" fontId="14" fillId="5" borderId="8" xfId="10"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7">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6"/>
      <tableStyleElement type="headerRow" dxfId="45"/>
      <tableStyleElement type="totalRow" dxfId="44"/>
      <tableStyleElement type="firstColumn" dxfId="43"/>
      <tableStyleElement type="lastColumn" dxfId="42"/>
      <tableStyleElement type="firstRowStripe" dxfId="41"/>
      <tableStyleElement type="secondRowStripe" dxfId="40"/>
      <tableStyleElement type="firstColumnStripe" dxfId="39"/>
      <tableStyleElement type="secondColumnStripe" dxfId="3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33"/>
  <sheetViews>
    <sheetView showGridLines="0" showRuler="0" zoomScale="55" zoomScaleNormal="55" zoomScalePageLayoutView="40" workbookViewId="0">
      <selection activeCell="F30" sqref="A1:XFD1048576"/>
    </sheetView>
  </sheetViews>
  <sheetFormatPr defaultColWidth="8.69921875" defaultRowHeight="30" customHeight="1" x14ac:dyDescent="0.25"/>
  <cols>
    <col min="1" max="1" width="2.69921875" style="12" customWidth="1"/>
    <col min="2" max="2" width="69.796875" bestFit="1" customWidth="1"/>
    <col min="3" max="3" width="32.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 min="66" max="66" width="3" customWidth="1"/>
    <col min="67" max="69" width="3.19921875" bestFit="1" customWidth="1"/>
    <col min="70" max="70" width="3.3984375" bestFit="1" customWidth="1"/>
    <col min="71" max="71" width="3.19921875" bestFit="1" customWidth="1"/>
    <col min="72" max="80" width="3.3984375" bestFit="1" customWidth="1"/>
    <col min="81" max="81" width="2.796875" bestFit="1" customWidth="1"/>
    <col min="82" max="83" width="2.5" bestFit="1" customWidth="1"/>
    <col min="84" max="85" width="2.59765625" bestFit="1" customWidth="1"/>
    <col min="86" max="86" width="2.796875" bestFit="1" customWidth="1"/>
    <col min="87" max="87" width="2.5" bestFit="1" customWidth="1"/>
    <col min="88" max="88" width="2.796875" bestFit="1" customWidth="1"/>
    <col min="89" max="89" width="2.5" bestFit="1" customWidth="1"/>
    <col min="90" max="90" width="3.19921875" bestFit="1" customWidth="1"/>
    <col min="91" max="91" width="3" bestFit="1" customWidth="1"/>
    <col min="92" max="99" width="3.19921875" bestFit="1" customWidth="1"/>
    <col min="100" max="100" width="3.3984375" bestFit="1" customWidth="1"/>
    <col min="101" max="101" width="3.19921875" bestFit="1" customWidth="1"/>
    <col min="102" max="110" width="3.3984375" bestFit="1" customWidth="1"/>
    <col min="111" max="111" width="3.19921875" bestFit="1" customWidth="1"/>
    <col min="112" max="113" width="2.59765625" bestFit="1" customWidth="1"/>
    <col min="114" max="114" width="2.796875" bestFit="1" customWidth="1"/>
    <col min="115" max="115" width="2.5" bestFit="1" customWidth="1"/>
    <col min="116" max="116" width="2.796875" bestFit="1" customWidth="1"/>
    <col min="117" max="118" width="2.5" bestFit="1" customWidth="1"/>
    <col min="119" max="120" width="2.59765625" bestFit="1" customWidth="1"/>
    <col min="121" max="121" width="3.19921875" bestFit="1" customWidth="1"/>
    <col min="122" max="122" width="3" bestFit="1" customWidth="1"/>
    <col min="123" max="130" width="3.19921875" bestFit="1" customWidth="1"/>
    <col min="131" max="131" width="3.3984375" bestFit="1" customWidth="1"/>
    <col min="132" max="132" width="3.19921875" bestFit="1" customWidth="1"/>
    <col min="133" max="141" width="3.3984375" bestFit="1" customWidth="1"/>
  </cols>
  <sheetData>
    <row r="1" spans="1:141" ht="90" customHeight="1" x14ac:dyDescent="1.45">
      <c r="A1" s="13"/>
      <c r="B1" s="72" t="s">
        <v>43</v>
      </c>
      <c r="C1" s="72"/>
      <c r="D1" s="16"/>
      <c r="E1" s="17"/>
      <c r="F1" s="18"/>
      <c r="H1" s="1"/>
      <c r="I1" s="93" t="s">
        <v>20</v>
      </c>
      <c r="J1" s="94"/>
      <c r="K1" s="94"/>
      <c r="L1" s="94"/>
      <c r="M1" s="94"/>
      <c r="N1" s="94"/>
      <c r="O1" s="94"/>
      <c r="P1" s="21"/>
      <c r="Q1" s="92">
        <v>45859</v>
      </c>
      <c r="R1" s="91"/>
      <c r="S1" s="91"/>
      <c r="T1" s="91"/>
      <c r="U1" s="91"/>
      <c r="V1" s="91"/>
      <c r="W1" s="91"/>
      <c r="X1" s="91"/>
      <c r="Y1" s="91"/>
      <c r="Z1" s="91"/>
    </row>
    <row r="2" spans="1:141" ht="30" customHeight="1" x14ac:dyDescent="0.6">
      <c r="B2" s="71" t="s">
        <v>44</v>
      </c>
      <c r="C2" s="71"/>
      <c r="D2" s="19"/>
      <c r="E2" s="20"/>
      <c r="F2" s="19"/>
      <c r="I2" s="93" t="s">
        <v>21</v>
      </c>
      <c r="J2" s="94"/>
      <c r="K2" s="94"/>
      <c r="L2" s="94"/>
      <c r="M2" s="94"/>
      <c r="N2" s="94"/>
      <c r="O2" s="94"/>
      <c r="P2" s="21"/>
      <c r="Q2" s="90">
        <v>1</v>
      </c>
      <c r="R2" s="91"/>
      <c r="S2" s="91"/>
      <c r="T2" s="91"/>
      <c r="U2" s="91"/>
      <c r="V2" s="91"/>
      <c r="W2" s="91"/>
      <c r="X2" s="91"/>
      <c r="Y2" s="91"/>
      <c r="Z2" s="91"/>
    </row>
    <row r="3" spans="1:141" s="23" customFormat="1" ht="30" customHeight="1" x14ac:dyDescent="0.25">
      <c r="A3" s="12"/>
      <c r="B3" s="22"/>
      <c r="C3" s="22"/>
      <c r="D3" s="24"/>
      <c r="E3" s="25"/>
    </row>
    <row r="4" spans="1:141" s="23" customFormat="1" ht="30" customHeight="1" x14ac:dyDescent="0.25">
      <c r="A4" s="13"/>
      <c r="B4" s="26" t="s">
        <v>45</v>
      </c>
      <c r="C4" s="26" t="s">
        <v>46</v>
      </c>
      <c r="D4" s="23" t="s">
        <v>1</v>
      </c>
      <c r="E4" s="27" t="s">
        <v>3</v>
      </c>
      <c r="F4" s="23" t="s">
        <v>4</v>
      </c>
      <c r="I4" s="87">
        <f>I5</f>
        <v>45859</v>
      </c>
      <c r="J4" s="85"/>
      <c r="K4" s="85"/>
      <c r="L4" s="85"/>
      <c r="M4" s="85"/>
      <c r="N4" s="85"/>
      <c r="O4" s="85"/>
      <c r="P4" s="85">
        <f>P5</f>
        <v>45866</v>
      </c>
      <c r="Q4" s="85"/>
      <c r="R4" s="85"/>
      <c r="S4" s="85"/>
      <c r="T4" s="85"/>
      <c r="U4" s="85"/>
      <c r="V4" s="85"/>
      <c r="W4" s="85">
        <f>W5</f>
        <v>45873</v>
      </c>
      <c r="X4" s="85"/>
      <c r="Y4" s="85"/>
      <c r="Z4" s="85"/>
      <c r="AA4" s="85"/>
      <c r="AB4" s="85"/>
      <c r="AC4" s="85"/>
      <c r="AD4" s="85">
        <f>AD5</f>
        <v>45880</v>
      </c>
      <c r="AE4" s="85"/>
      <c r="AF4" s="85"/>
      <c r="AG4" s="85"/>
      <c r="AH4" s="85"/>
      <c r="AI4" s="85"/>
      <c r="AJ4" s="85"/>
      <c r="AK4" s="85">
        <f>AK5</f>
        <v>45887</v>
      </c>
      <c r="AL4" s="85"/>
      <c r="AM4" s="85"/>
      <c r="AN4" s="85"/>
      <c r="AO4" s="85"/>
      <c r="AP4" s="85"/>
      <c r="AQ4" s="85"/>
      <c r="AR4" s="85">
        <f>AR5</f>
        <v>45894</v>
      </c>
      <c r="AS4" s="85"/>
      <c r="AT4" s="85"/>
      <c r="AU4" s="85"/>
      <c r="AV4" s="85"/>
      <c r="AW4" s="85"/>
      <c r="AX4" s="85"/>
      <c r="AY4" s="85">
        <f>AY5</f>
        <v>45901</v>
      </c>
      <c r="AZ4" s="85"/>
      <c r="BA4" s="85"/>
      <c r="BB4" s="85"/>
      <c r="BC4" s="85"/>
      <c r="BD4" s="85"/>
      <c r="BE4" s="85"/>
      <c r="BF4" s="85">
        <f>BF5</f>
        <v>45908</v>
      </c>
      <c r="BG4" s="85"/>
      <c r="BH4" s="85"/>
      <c r="BI4" s="85"/>
      <c r="BJ4" s="85"/>
      <c r="BK4" s="85"/>
      <c r="BL4" s="86"/>
      <c r="BM4" s="85">
        <f>BM5</f>
        <v>45915</v>
      </c>
      <c r="BN4" s="85"/>
      <c r="BO4" s="85"/>
      <c r="BP4" s="85"/>
      <c r="BQ4" s="85"/>
      <c r="BR4" s="85"/>
      <c r="BS4" s="86"/>
      <c r="BT4" s="85">
        <f t="shared" ref="BT4" si="0">BT5</f>
        <v>45922</v>
      </c>
      <c r="BU4" s="85"/>
      <c r="BV4" s="85"/>
      <c r="BW4" s="85"/>
      <c r="BX4" s="85"/>
      <c r="BY4" s="85"/>
      <c r="BZ4" s="86"/>
      <c r="CA4" s="85">
        <f t="shared" ref="CA4" si="1">CA5</f>
        <v>45929</v>
      </c>
      <c r="CB4" s="85"/>
      <c r="CC4" s="85"/>
      <c r="CD4" s="85"/>
      <c r="CE4" s="85"/>
      <c r="CF4" s="85"/>
      <c r="CG4" s="86"/>
      <c r="CH4" s="85">
        <f t="shared" ref="CH4" si="2">CH5</f>
        <v>45936</v>
      </c>
      <c r="CI4" s="85"/>
      <c r="CJ4" s="85"/>
      <c r="CK4" s="85"/>
      <c r="CL4" s="85"/>
      <c r="CM4" s="85"/>
      <c r="CN4" s="86"/>
      <c r="CO4" s="85">
        <f t="shared" ref="CO4" si="3">CO5</f>
        <v>45943</v>
      </c>
      <c r="CP4" s="85"/>
      <c r="CQ4" s="85"/>
      <c r="CR4" s="85"/>
      <c r="CS4" s="85"/>
      <c r="CT4" s="85"/>
      <c r="CU4" s="86"/>
      <c r="CV4" s="85">
        <f t="shared" ref="CV4" si="4">CV5</f>
        <v>45950</v>
      </c>
      <c r="CW4" s="85"/>
      <c r="CX4" s="85"/>
      <c r="CY4" s="85"/>
      <c r="CZ4" s="85"/>
      <c r="DA4" s="85"/>
      <c r="DB4" s="86"/>
      <c r="DC4" s="85">
        <f t="shared" ref="DC4" si="5">DC5</f>
        <v>45957</v>
      </c>
      <c r="DD4" s="85"/>
      <c r="DE4" s="85"/>
      <c r="DF4" s="85"/>
      <c r="DG4" s="85"/>
      <c r="DH4" s="85"/>
      <c r="DI4" s="86"/>
      <c r="DJ4" s="85">
        <f t="shared" ref="DJ4" si="6">DJ5</f>
        <v>45964</v>
      </c>
      <c r="DK4" s="85"/>
      <c r="DL4" s="85"/>
      <c r="DM4" s="85"/>
      <c r="DN4" s="85"/>
      <c r="DO4" s="85"/>
      <c r="DP4" s="86"/>
      <c r="DQ4" s="85">
        <f t="shared" ref="DQ4" si="7">DQ5</f>
        <v>45971</v>
      </c>
      <c r="DR4" s="85"/>
      <c r="DS4" s="85"/>
      <c r="DT4" s="85"/>
      <c r="DU4" s="85"/>
      <c r="DV4" s="85"/>
      <c r="DW4" s="86"/>
      <c r="DX4" s="85">
        <f t="shared" ref="DX4" si="8">DX5</f>
        <v>45978</v>
      </c>
      <c r="DY4" s="85"/>
      <c r="DZ4" s="85"/>
      <c r="EA4" s="85"/>
      <c r="EB4" s="85"/>
      <c r="EC4" s="85"/>
      <c r="ED4" s="86"/>
      <c r="EE4" s="85">
        <f t="shared" ref="EE4" si="9">EE5</f>
        <v>45985</v>
      </c>
      <c r="EF4" s="85"/>
      <c r="EG4" s="85"/>
      <c r="EH4" s="85"/>
      <c r="EI4" s="85"/>
      <c r="EJ4" s="85"/>
      <c r="EK4" s="86"/>
    </row>
    <row r="5" spans="1:141" s="23" customFormat="1" ht="15" hidden="1" customHeight="1" x14ac:dyDescent="0.25">
      <c r="A5" s="95"/>
      <c r="B5" s="96" t="s">
        <v>5</v>
      </c>
      <c r="C5" s="80"/>
      <c r="D5" s="88" t="s">
        <v>1</v>
      </c>
      <c r="E5" s="88" t="s">
        <v>3</v>
      </c>
      <c r="F5" s="88" t="s">
        <v>4</v>
      </c>
      <c r="I5" s="28">
        <f>Project_Start-WEEKDAY(Project_Start,1)+2+7*(Display_Week-1)</f>
        <v>45859</v>
      </c>
      <c r="J5" s="28">
        <f>I5+1</f>
        <v>45860</v>
      </c>
      <c r="K5" s="28">
        <f t="shared" ref="K5:AX5" si="10">J5+1</f>
        <v>45861</v>
      </c>
      <c r="L5" s="28">
        <f t="shared" si="10"/>
        <v>45862</v>
      </c>
      <c r="M5" s="28">
        <f t="shared" si="10"/>
        <v>45863</v>
      </c>
      <c r="N5" s="28">
        <f t="shared" si="10"/>
        <v>45864</v>
      </c>
      <c r="O5" s="29">
        <f t="shared" si="10"/>
        <v>45865</v>
      </c>
      <c r="P5" s="30">
        <f>O5+1</f>
        <v>45866</v>
      </c>
      <c r="Q5" s="28">
        <f>P5+1</f>
        <v>45867</v>
      </c>
      <c r="R5" s="28">
        <f t="shared" si="10"/>
        <v>45868</v>
      </c>
      <c r="S5" s="28">
        <f t="shared" si="10"/>
        <v>45869</v>
      </c>
      <c r="T5" s="28">
        <f t="shared" si="10"/>
        <v>45870</v>
      </c>
      <c r="U5" s="28">
        <f t="shared" si="10"/>
        <v>45871</v>
      </c>
      <c r="V5" s="29">
        <f t="shared" si="10"/>
        <v>45872</v>
      </c>
      <c r="W5" s="30">
        <f>V5+1</f>
        <v>45873</v>
      </c>
      <c r="X5" s="28">
        <f>W5+1</f>
        <v>45874</v>
      </c>
      <c r="Y5" s="28">
        <f t="shared" si="10"/>
        <v>45875</v>
      </c>
      <c r="Z5" s="28">
        <f t="shared" si="10"/>
        <v>45876</v>
      </c>
      <c r="AA5" s="28">
        <f t="shared" si="10"/>
        <v>45877</v>
      </c>
      <c r="AB5" s="28">
        <f t="shared" si="10"/>
        <v>45878</v>
      </c>
      <c r="AC5" s="29">
        <f t="shared" si="10"/>
        <v>45879</v>
      </c>
      <c r="AD5" s="30">
        <f>AC5+1</f>
        <v>45880</v>
      </c>
      <c r="AE5" s="28">
        <f>AD5+1</f>
        <v>45881</v>
      </c>
      <c r="AF5" s="28">
        <f t="shared" si="10"/>
        <v>45882</v>
      </c>
      <c r="AG5" s="28">
        <f t="shared" si="10"/>
        <v>45883</v>
      </c>
      <c r="AH5" s="28">
        <f t="shared" si="10"/>
        <v>45884</v>
      </c>
      <c r="AI5" s="28">
        <f t="shared" si="10"/>
        <v>45885</v>
      </c>
      <c r="AJ5" s="29">
        <f t="shared" si="10"/>
        <v>45886</v>
      </c>
      <c r="AK5" s="30">
        <f>AJ5+1</f>
        <v>45887</v>
      </c>
      <c r="AL5" s="28">
        <f>AK5+1</f>
        <v>45888</v>
      </c>
      <c r="AM5" s="28">
        <f t="shared" si="10"/>
        <v>45889</v>
      </c>
      <c r="AN5" s="28">
        <f t="shared" si="10"/>
        <v>45890</v>
      </c>
      <c r="AO5" s="28">
        <f t="shared" si="10"/>
        <v>45891</v>
      </c>
      <c r="AP5" s="28">
        <f t="shared" si="10"/>
        <v>45892</v>
      </c>
      <c r="AQ5" s="29">
        <f t="shared" si="10"/>
        <v>45893</v>
      </c>
      <c r="AR5" s="30">
        <f>AQ5+1</f>
        <v>45894</v>
      </c>
      <c r="AS5" s="28">
        <f>AR5+1</f>
        <v>45895</v>
      </c>
      <c r="AT5" s="28">
        <f t="shared" si="10"/>
        <v>45896</v>
      </c>
      <c r="AU5" s="28">
        <f t="shared" si="10"/>
        <v>45897</v>
      </c>
      <c r="AV5" s="28">
        <f t="shared" si="10"/>
        <v>45898</v>
      </c>
      <c r="AW5" s="28">
        <f t="shared" si="10"/>
        <v>45899</v>
      </c>
      <c r="AX5" s="29">
        <f t="shared" si="10"/>
        <v>45900</v>
      </c>
      <c r="AY5" s="30">
        <f>AX5+1</f>
        <v>45901</v>
      </c>
      <c r="AZ5" s="28">
        <f>AY5+1</f>
        <v>45902</v>
      </c>
      <c r="BA5" s="28">
        <f t="shared" ref="BA5:BE5" si="11">AZ5+1</f>
        <v>45903</v>
      </c>
      <c r="BB5" s="28">
        <f t="shared" si="11"/>
        <v>45904</v>
      </c>
      <c r="BC5" s="28">
        <f t="shared" si="11"/>
        <v>45905</v>
      </c>
      <c r="BD5" s="28">
        <f t="shared" si="11"/>
        <v>45906</v>
      </c>
      <c r="BE5" s="29">
        <f t="shared" si="11"/>
        <v>45907</v>
      </c>
      <c r="BF5" s="30">
        <f>BE5+1</f>
        <v>45908</v>
      </c>
      <c r="BG5" s="28">
        <f>BF5+1</f>
        <v>45909</v>
      </c>
      <c r="BH5" s="28">
        <f t="shared" ref="BH5:BL5" si="12">BG5+1</f>
        <v>45910</v>
      </c>
      <c r="BI5" s="28">
        <f t="shared" si="12"/>
        <v>45911</v>
      </c>
      <c r="BJ5" s="28">
        <f t="shared" si="12"/>
        <v>45912</v>
      </c>
      <c r="BK5" s="28">
        <f t="shared" si="12"/>
        <v>45913</v>
      </c>
      <c r="BL5" s="28">
        <f t="shared" si="12"/>
        <v>45914</v>
      </c>
      <c r="BM5" s="28">
        <f t="shared" ref="BM5" si="13">BL5+1</f>
        <v>45915</v>
      </c>
      <c r="BN5" s="28">
        <f t="shared" ref="BN5" si="14">BM5+1</f>
        <v>45916</v>
      </c>
      <c r="BO5" s="28">
        <f t="shared" ref="BO5" si="15">BN5+1</f>
        <v>45917</v>
      </c>
      <c r="BP5" s="28">
        <f t="shared" ref="BP5" si="16">BO5+1</f>
        <v>45918</v>
      </c>
      <c r="BQ5" s="28">
        <f t="shared" ref="BQ5" si="17">BP5+1</f>
        <v>45919</v>
      </c>
      <c r="BR5" s="28">
        <f t="shared" ref="BR5" si="18">BQ5+1</f>
        <v>45920</v>
      </c>
      <c r="BS5" s="28">
        <f t="shared" ref="BS5" si="19">BR5+1</f>
        <v>45921</v>
      </c>
      <c r="BT5" s="28">
        <f t="shared" ref="BT5" si="20">BS5+1</f>
        <v>45922</v>
      </c>
      <c r="BU5" s="28">
        <f t="shared" ref="BU5" si="21">BT5+1</f>
        <v>45923</v>
      </c>
      <c r="BV5" s="28">
        <f t="shared" ref="BV5" si="22">BU5+1</f>
        <v>45924</v>
      </c>
      <c r="BW5" s="28">
        <f t="shared" ref="BW5" si="23">BV5+1</f>
        <v>45925</v>
      </c>
      <c r="BX5" s="28">
        <f t="shared" ref="BX5" si="24">BW5+1</f>
        <v>45926</v>
      </c>
      <c r="BY5" s="28">
        <f t="shared" ref="BY5" si="25">BX5+1</f>
        <v>45927</v>
      </c>
      <c r="BZ5" s="28">
        <f t="shared" ref="BZ5" si="26">BY5+1</f>
        <v>45928</v>
      </c>
      <c r="CA5" s="28">
        <f t="shared" ref="CA5" si="27">BZ5+1</f>
        <v>45929</v>
      </c>
      <c r="CB5" s="28">
        <f t="shared" ref="CB5" si="28">CA5+1</f>
        <v>45930</v>
      </c>
      <c r="CC5" s="28">
        <f t="shared" ref="CC5" si="29">CB5+1</f>
        <v>45931</v>
      </c>
      <c r="CD5" s="28">
        <f t="shared" ref="CD5" si="30">CC5+1</f>
        <v>45932</v>
      </c>
      <c r="CE5" s="28">
        <f t="shared" ref="CE5" si="31">CD5+1</f>
        <v>45933</v>
      </c>
      <c r="CF5" s="28">
        <f t="shared" ref="CF5" si="32">CE5+1</f>
        <v>45934</v>
      </c>
      <c r="CG5" s="28">
        <f t="shared" ref="CG5" si="33">CF5+1</f>
        <v>45935</v>
      </c>
      <c r="CH5" s="28">
        <f t="shared" ref="CH5" si="34">CG5+1</f>
        <v>45936</v>
      </c>
      <c r="CI5" s="28">
        <f t="shared" ref="CI5" si="35">CH5+1</f>
        <v>45937</v>
      </c>
      <c r="CJ5" s="28">
        <f t="shared" ref="CJ5" si="36">CI5+1</f>
        <v>45938</v>
      </c>
      <c r="CK5" s="28">
        <f t="shared" ref="CK5" si="37">CJ5+1</f>
        <v>45939</v>
      </c>
      <c r="CL5" s="28">
        <f t="shared" ref="CL5" si="38">CK5+1</f>
        <v>45940</v>
      </c>
      <c r="CM5" s="28">
        <f t="shared" ref="CM5" si="39">CL5+1</f>
        <v>45941</v>
      </c>
      <c r="CN5" s="28">
        <f t="shared" ref="CN5" si="40">CM5+1</f>
        <v>45942</v>
      </c>
      <c r="CO5" s="28">
        <f t="shared" ref="CO5" si="41">CN5+1</f>
        <v>45943</v>
      </c>
      <c r="CP5" s="28">
        <f t="shared" ref="CP5" si="42">CO5+1</f>
        <v>45944</v>
      </c>
      <c r="CQ5" s="28">
        <f t="shared" ref="CQ5" si="43">CP5+1</f>
        <v>45945</v>
      </c>
      <c r="CR5" s="28">
        <f t="shared" ref="CR5" si="44">CQ5+1</f>
        <v>45946</v>
      </c>
      <c r="CS5" s="28">
        <f t="shared" ref="CS5" si="45">CR5+1</f>
        <v>45947</v>
      </c>
      <c r="CT5" s="28">
        <f t="shared" ref="CT5" si="46">CS5+1</f>
        <v>45948</v>
      </c>
      <c r="CU5" s="28">
        <f t="shared" ref="CU5" si="47">CT5+1</f>
        <v>45949</v>
      </c>
      <c r="CV5" s="28">
        <f t="shared" ref="CV5" si="48">CU5+1</f>
        <v>45950</v>
      </c>
      <c r="CW5" s="28">
        <f t="shared" ref="CW5" si="49">CV5+1</f>
        <v>45951</v>
      </c>
      <c r="CX5" s="28">
        <f t="shared" ref="CX5" si="50">CW5+1</f>
        <v>45952</v>
      </c>
      <c r="CY5" s="28">
        <f t="shared" ref="CY5" si="51">CX5+1</f>
        <v>45953</v>
      </c>
      <c r="CZ5" s="28">
        <f t="shared" ref="CZ5" si="52">CY5+1</f>
        <v>45954</v>
      </c>
      <c r="DA5" s="28">
        <f t="shared" ref="DA5" si="53">CZ5+1</f>
        <v>45955</v>
      </c>
      <c r="DB5" s="28">
        <f t="shared" ref="DB5" si="54">DA5+1</f>
        <v>45956</v>
      </c>
      <c r="DC5" s="28">
        <f t="shared" ref="DC5" si="55">DB5+1</f>
        <v>45957</v>
      </c>
      <c r="DD5" s="28">
        <f t="shared" ref="DD5" si="56">DC5+1</f>
        <v>45958</v>
      </c>
      <c r="DE5" s="28">
        <f t="shared" ref="DE5" si="57">DD5+1</f>
        <v>45959</v>
      </c>
      <c r="DF5" s="28">
        <f t="shared" ref="DF5" si="58">DE5+1</f>
        <v>45960</v>
      </c>
      <c r="DG5" s="28">
        <f t="shared" ref="DG5" si="59">DF5+1</f>
        <v>45961</v>
      </c>
      <c r="DH5" s="28">
        <f t="shared" ref="DH5" si="60">DG5+1</f>
        <v>45962</v>
      </c>
      <c r="DI5" s="28">
        <f t="shared" ref="DI5" si="61">DH5+1</f>
        <v>45963</v>
      </c>
      <c r="DJ5" s="28">
        <f t="shared" ref="DJ5" si="62">DI5+1</f>
        <v>45964</v>
      </c>
      <c r="DK5" s="28">
        <f t="shared" ref="DK5" si="63">DJ5+1</f>
        <v>45965</v>
      </c>
      <c r="DL5" s="28">
        <f t="shared" ref="DL5" si="64">DK5+1</f>
        <v>45966</v>
      </c>
      <c r="DM5" s="28">
        <f t="shared" ref="DM5" si="65">DL5+1</f>
        <v>45967</v>
      </c>
      <c r="DN5" s="28">
        <f t="shared" ref="DN5" si="66">DM5+1</f>
        <v>45968</v>
      </c>
      <c r="DO5" s="28">
        <f t="shared" ref="DO5" si="67">DN5+1</f>
        <v>45969</v>
      </c>
      <c r="DP5" s="28">
        <f t="shared" ref="DP5" si="68">DO5+1</f>
        <v>45970</v>
      </c>
      <c r="DQ5" s="28">
        <f t="shared" ref="DQ5" si="69">DP5+1</f>
        <v>45971</v>
      </c>
      <c r="DR5" s="28">
        <f t="shared" ref="DR5" si="70">DQ5+1</f>
        <v>45972</v>
      </c>
      <c r="DS5" s="28">
        <f t="shared" ref="DS5" si="71">DR5+1</f>
        <v>45973</v>
      </c>
      <c r="DT5" s="28">
        <f t="shared" ref="DT5" si="72">DS5+1</f>
        <v>45974</v>
      </c>
      <c r="DU5" s="28">
        <f t="shared" ref="DU5" si="73">DT5+1</f>
        <v>45975</v>
      </c>
      <c r="DV5" s="28">
        <f t="shared" ref="DV5" si="74">DU5+1</f>
        <v>45976</v>
      </c>
      <c r="DW5" s="28">
        <f t="shared" ref="DW5" si="75">DV5+1</f>
        <v>45977</v>
      </c>
      <c r="DX5" s="28">
        <f t="shared" ref="DX5" si="76">DW5+1</f>
        <v>45978</v>
      </c>
      <c r="DY5" s="28">
        <f t="shared" ref="DY5" si="77">DX5+1</f>
        <v>45979</v>
      </c>
      <c r="DZ5" s="28">
        <f t="shared" ref="DZ5" si="78">DY5+1</f>
        <v>45980</v>
      </c>
      <c r="EA5" s="28">
        <f t="shared" ref="EA5" si="79">DZ5+1</f>
        <v>45981</v>
      </c>
      <c r="EB5" s="28">
        <f t="shared" ref="EB5" si="80">EA5+1</f>
        <v>45982</v>
      </c>
      <c r="EC5" s="28">
        <f t="shared" ref="EC5" si="81">EB5+1</f>
        <v>45983</v>
      </c>
      <c r="ED5" s="28">
        <f t="shared" ref="ED5" si="82">EC5+1</f>
        <v>45984</v>
      </c>
      <c r="EE5" s="28">
        <f t="shared" ref="EE5" si="83">ED5+1</f>
        <v>45985</v>
      </c>
      <c r="EF5" s="28">
        <f t="shared" ref="EF5" si="84">EE5+1</f>
        <v>45986</v>
      </c>
      <c r="EG5" s="28">
        <f t="shared" ref="EG5" si="85">EF5+1</f>
        <v>45987</v>
      </c>
      <c r="EH5" s="28">
        <f t="shared" ref="EH5" si="86">EG5+1</f>
        <v>45988</v>
      </c>
      <c r="EI5" s="28">
        <f t="shared" ref="EI5" si="87">EH5+1</f>
        <v>45989</v>
      </c>
      <c r="EJ5" s="28">
        <f t="shared" ref="EJ5" si="88">EI5+1</f>
        <v>45990</v>
      </c>
      <c r="EK5" s="28">
        <f t="shared" ref="EK5" si="89">EJ5+1</f>
        <v>45991</v>
      </c>
    </row>
    <row r="6" spans="1:141" s="23" customFormat="1" ht="15" hidden="1" customHeight="1" x14ac:dyDescent="0.25">
      <c r="A6" s="95"/>
      <c r="B6" s="97"/>
      <c r="C6" s="81"/>
      <c r="D6" s="89"/>
      <c r="E6" s="89"/>
      <c r="F6" s="89"/>
      <c r="I6" s="31" t="str">
        <f t="shared" ref="I6:AN6" si="90">LEFT(TEXT(I5,"ddd"),1)</f>
        <v>M</v>
      </c>
      <c r="J6" s="32" t="str">
        <f t="shared" si="90"/>
        <v>T</v>
      </c>
      <c r="K6" s="32" t="str">
        <f t="shared" si="90"/>
        <v>W</v>
      </c>
      <c r="L6" s="32" t="str">
        <f t="shared" si="90"/>
        <v>T</v>
      </c>
      <c r="M6" s="32" t="str">
        <f t="shared" si="90"/>
        <v>F</v>
      </c>
      <c r="N6" s="32" t="str">
        <f t="shared" si="90"/>
        <v>S</v>
      </c>
      <c r="O6" s="32" t="str">
        <f t="shared" si="90"/>
        <v>S</v>
      </c>
      <c r="P6" s="32" t="str">
        <f t="shared" si="90"/>
        <v>M</v>
      </c>
      <c r="Q6" s="32" t="str">
        <f t="shared" si="90"/>
        <v>T</v>
      </c>
      <c r="R6" s="32" t="str">
        <f t="shared" si="90"/>
        <v>W</v>
      </c>
      <c r="S6" s="32" t="str">
        <f t="shared" si="90"/>
        <v>T</v>
      </c>
      <c r="T6" s="32" t="str">
        <f t="shared" si="90"/>
        <v>F</v>
      </c>
      <c r="U6" s="32" t="str">
        <f t="shared" si="90"/>
        <v>S</v>
      </c>
      <c r="V6" s="32" t="str">
        <f t="shared" si="90"/>
        <v>S</v>
      </c>
      <c r="W6" s="32" t="str">
        <f t="shared" si="90"/>
        <v>M</v>
      </c>
      <c r="X6" s="32" t="str">
        <f t="shared" si="90"/>
        <v>T</v>
      </c>
      <c r="Y6" s="32" t="str">
        <f t="shared" si="90"/>
        <v>W</v>
      </c>
      <c r="Z6" s="32" t="str">
        <f t="shared" si="90"/>
        <v>T</v>
      </c>
      <c r="AA6" s="32" t="str">
        <f t="shared" si="90"/>
        <v>F</v>
      </c>
      <c r="AB6" s="32" t="str">
        <f t="shared" si="90"/>
        <v>S</v>
      </c>
      <c r="AC6" s="32" t="str">
        <f t="shared" si="90"/>
        <v>S</v>
      </c>
      <c r="AD6" s="32" t="str">
        <f t="shared" si="90"/>
        <v>M</v>
      </c>
      <c r="AE6" s="32" t="str">
        <f t="shared" si="90"/>
        <v>T</v>
      </c>
      <c r="AF6" s="32" t="str">
        <f t="shared" si="90"/>
        <v>W</v>
      </c>
      <c r="AG6" s="32" t="str">
        <f t="shared" si="90"/>
        <v>T</v>
      </c>
      <c r="AH6" s="32" t="str">
        <f t="shared" si="90"/>
        <v>F</v>
      </c>
      <c r="AI6" s="32" t="str">
        <f t="shared" si="90"/>
        <v>S</v>
      </c>
      <c r="AJ6" s="32" t="str">
        <f t="shared" si="90"/>
        <v>S</v>
      </c>
      <c r="AK6" s="32" t="str">
        <f t="shared" si="90"/>
        <v>M</v>
      </c>
      <c r="AL6" s="32" t="str">
        <f t="shared" si="90"/>
        <v>T</v>
      </c>
      <c r="AM6" s="32" t="str">
        <f t="shared" si="90"/>
        <v>W</v>
      </c>
      <c r="AN6" s="32" t="str">
        <f t="shared" si="90"/>
        <v>T</v>
      </c>
      <c r="AO6" s="32" t="str">
        <f t="shared" ref="AO6:CZ6" si="91">LEFT(TEXT(AO5,"ddd"),1)</f>
        <v>F</v>
      </c>
      <c r="AP6" s="32" t="str">
        <f t="shared" si="91"/>
        <v>S</v>
      </c>
      <c r="AQ6" s="32" t="str">
        <f t="shared" si="91"/>
        <v>S</v>
      </c>
      <c r="AR6" s="32" t="str">
        <f t="shared" si="91"/>
        <v>M</v>
      </c>
      <c r="AS6" s="32" t="str">
        <f t="shared" si="91"/>
        <v>T</v>
      </c>
      <c r="AT6" s="32" t="str">
        <f t="shared" si="91"/>
        <v>W</v>
      </c>
      <c r="AU6" s="32" t="str">
        <f t="shared" si="91"/>
        <v>T</v>
      </c>
      <c r="AV6" s="32" t="str">
        <f t="shared" si="91"/>
        <v>F</v>
      </c>
      <c r="AW6" s="32" t="str">
        <f t="shared" si="91"/>
        <v>S</v>
      </c>
      <c r="AX6" s="32" t="str">
        <f t="shared" si="91"/>
        <v>S</v>
      </c>
      <c r="AY6" s="32" t="str">
        <f t="shared" si="91"/>
        <v>M</v>
      </c>
      <c r="AZ6" s="32" t="str">
        <f t="shared" si="91"/>
        <v>T</v>
      </c>
      <c r="BA6" s="32" t="str">
        <f t="shared" si="91"/>
        <v>W</v>
      </c>
      <c r="BB6" s="32" t="str">
        <f t="shared" si="91"/>
        <v>T</v>
      </c>
      <c r="BC6" s="32" t="str">
        <f t="shared" si="91"/>
        <v>F</v>
      </c>
      <c r="BD6" s="32" t="str">
        <f t="shared" si="91"/>
        <v>S</v>
      </c>
      <c r="BE6" s="32" t="str">
        <f t="shared" si="91"/>
        <v>S</v>
      </c>
      <c r="BF6" s="32" t="str">
        <f t="shared" si="91"/>
        <v>M</v>
      </c>
      <c r="BG6" s="32" t="str">
        <f t="shared" si="91"/>
        <v>T</v>
      </c>
      <c r="BH6" s="32" t="str">
        <f t="shared" si="91"/>
        <v>W</v>
      </c>
      <c r="BI6" s="32" t="str">
        <f t="shared" si="91"/>
        <v>T</v>
      </c>
      <c r="BJ6" s="32" t="str">
        <f t="shared" si="91"/>
        <v>F</v>
      </c>
      <c r="BK6" s="32" t="str">
        <f t="shared" si="91"/>
        <v>S</v>
      </c>
      <c r="BL6" s="33" t="str">
        <f t="shared" si="91"/>
        <v>S</v>
      </c>
      <c r="BM6" s="32" t="str">
        <f t="shared" si="91"/>
        <v>M</v>
      </c>
      <c r="BN6" s="32" t="str">
        <f t="shared" si="91"/>
        <v>T</v>
      </c>
      <c r="BO6" s="32" t="str">
        <f t="shared" si="91"/>
        <v>W</v>
      </c>
      <c r="BP6" s="32" t="str">
        <f t="shared" si="91"/>
        <v>T</v>
      </c>
      <c r="BQ6" s="32" t="str">
        <f t="shared" si="91"/>
        <v>F</v>
      </c>
      <c r="BR6" s="32" t="str">
        <f t="shared" si="91"/>
        <v>S</v>
      </c>
      <c r="BS6" s="32" t="str">
        <f t="shared" si="91"/>
        <v>S</v>
      </c>
      <c r="BT6" s="32" t="str">
        <f t="shared" si="91"/>
        <v>M</v>
      </c>
      <c r="BU6" s="32" t="str">
        <f t="shared" si="91"/>
        <v>T</v>
      </c>
      <c r="BV6" s="32" t="str">
        <f t="shared" si="91"/>
        <v>W</v>
      </c>
      <c r="BW6" s="32" t="str">
        <f t="shared" si="91"/>
        <v>T</v>
      </c>
      <c r="BX6" s="33" t="str">
        <f t="shared" si="91"/>
        <v>F</v>
      </c>
      <c r="BY6" s="32" t="str">
        <f t="shared" si="91"/>
        <v>S</v>
      </c>
      <c r="BZ6" s="32" t="str">
        <f t="shared" si="91"/>
        <v>S</v>
      </c>
      <c r="CA6" s="32" t="str">
        <f t="shared" si="91"/>
        <v>M</v>
      </c>
      <c r="CB6" s="32" t="str">
        <f t="shared" si="91"/>
        <v>T</v>
      </c>
      <c r="CC6" s="32" t="str">
        <f t="shared" si="91"/>
        <v>W</v>
      </c>
      <c r="CD6" s="32" t="str">
        <f t="shared" si="91"/>
        <v>T</v>
      </c>
      <c r="CE6" s="32" t="str">
        <f t="shared" si="91"/>
        <v>F</v>
      </c>
      <c r="CF6" s="32" t="str">
        <f t="shared" si="91"/>
        <v>S</v>
      </c>
      <c r="CG6" s="32" t="str">
        <f t="shared" si="91"/>
        <v>S</v>
      </c>
      <c r="CH6" s="32" t="str">
        <f t="shared" si="91"/>
        <v>M</v>
      </c>
      <c r="CI6" s="32" t="str">
        <f t="shared" si="91"/>
        <v>T</v>
      </c>
      <c r="CJ6" s="33" t="str">
        <f t="shared" si="91"/>
        <v>W</v>
      </c>
      <c r="CK6" s="32" t="str">
        <f t="shared" si="91"/>
        <v>T</v>
      </c>
      <c r="CL6" s="32" t="str">
        <f t="shared" si="91"/>
        <v>F</v>
      </c>
      <c r="CM6" s="32" t="str">
        <f t="shared" si="91"/>
        <v>S</v>
      </c>
      <c r="CN6" s="32" t="str">
        <f t="shared" si="91"/>
        <v>S</v>
      </c>
      <c r="CO6" s="32" t="str">
        <f t="shared" si="91"/>
        <v>M</v>
      </c>
      <c r="CP6" s="32" t="str">
        <f t="shared" si="91"/>
        <v>T</v>
      </c>
      <c r="CQ6" s="32" t="str">
        <f t="shared" si="91"/>
        <v>W</v>
      </c>
      <c r="CR6" s="32" t="str">
        <f t="shared" si="91"/>
        <v>T</v>
      </c>
      <c r="CS6" s="32" t="str">
        <f t="shared" si="91"/>
        <v>F</v>
      </c>
      <c r="CT6" s="32" t="str">
        <f t="shared" si="91"/>
        <v>S</v>
      </c>
      <c r="CU6" s="32" t="str">
        <f t="shared" si="91"/>
        <v>S</v>
      </c>
      <c r="CV6" s="33" t="str">
        <f t="shared" si="91"/>
        <v>M</v>
      </c>
      <c r="CW6" s="32" t="str">
        <f t="shared" si="91"/>
        <v>T</v>
      </c>
      <c r="CX6" s="32" t="str">
        <f t="shared" si="91"/>
        <v>W</v>
      </c>
      <c r="CY6" s="32" t="str">
        <f t="shared" si="91"/>
        <v>T</v>
      </c>
      <c r="CZ6" s="32" t="str">
        <f t="shared" si="91"/>
        <v>F</v>
      </c>
      <c r="DA6" s="32" t="str">
        <f t="shared" ref="DA6:EK6" si="92">LEFT(TEXT(DA5,"ddd"),1)</f>
        <v>S</v>
      </c>
      <c r="DB6" s="32" t="str">
        <f t="shared" si="92"/>
        <v>S</v>
      </c>
      <c r="DC6" s="32" t="str">
        <f t="shared" si="92"/>
        <v>M</v>
      </c>
      <c r="DD6" s="32" t="str">
        <f t="shared" si="92"/>
        <v>T</v>
      </c>
      <c r="DE6" s="32" t="str">
        <f t="shared" si="92"/>
        <v>W</v>
      </c>
      <c r="DF6" s="32" t="str">
        <f t="shared" si="92"/>
        <v>T</v>
      </c>
      <c r="DG6" s="32" t="str">
        <f t="shared" si="92"/>
        <v>F</v>
      </c>
      <c r="DH6" s="33" t="str">
        <f t="shared" si="92"/>
        <v>S</v>
      </c>
      <c r="DI6" s="32" t="str">
        <f t="shared" si="92"/>
        <v>S</v>
      </c>
      <c r="DJ6" s="32" t="str">
        <f t="shared" si="92"/>
        <v>M</v>
      </c>
      <c r="DK6" s="32" t="str">
        <f t="shared" si="92"/>
        <v>T</v>
      </c>
      <c r="DL6" s="32" t="str">
        <f t="shared" si="92"/>
        <v>W</v>
      </c>
      <c r="DM6" s="32" t="str">
        <f t="shared" si="92"/>
        <v>T</v>
      </c>
      <c r="DN6" s="32" t="str">
        <f t="shared" si="92"/>
        <v>F</v>
      </c>
      <c r="DO6" s="32" t="str">
        <f t="shared" si="92"/>
        <v>S</v>
      </c>
      <c r="DP6" s="32" t="str">
        <f t="shared" si="92"/>
        <v>S</v>
      </c>
      <c r="DQ6" s="32" t="str">
        <f t="shared" si="92"/>
        <v>M</v>
      </c>
      <c r="DR6" s="32" t="str">
        <f t="shared" si="92"/>
        <v>T</v>
      </c>
      <c r="DS6" s="32" t="str">
        <f t="shared" si="92"/>
        <v>W</v>
      </c>
      <c r="DT6" s="32" t="str">
        <f t="shared" si="92"/>
        <v>T</v>
      </c>
      <c r="DU6" s="32" t="str">
        <f t="shared" si="92"/>
        <v>F</v>
      </c>
      <c r="DV6" s="32" t="str">
        <f t="shared" si="92"/>
        <v>S</v>
      </c>
      <c r="DW6" s="32" t="str">
        <f t="shared" si="92"/>
        <v>S</v>
      </c>
      <c r="DX6" s="32" t="str">
        <f t="shared" si="92"/>
        <v>M</v>
      </c>
      <c r="DY6" s="32" t="str">
        <f t="shared" si="92"/>
        <v>T</v>
      </c>
      <c r="DZ6" s="32" t="str">
        <f t="shared" si="92"/>
        <v>W</v>
      </c>
      <c r="EA6" s="32" t="str">
        <f t="shared" si="92"/>
        <v>T</v>
      </c>
      <c r="EB6" s="32" t="str">
        <f t="shared" si="92"/>
        <v>F</v>
      </c>
      <c r="EC6" s="32" t="str">
        <f t="shared" si="92"/>
        <v>S</v>
      </c>
      <c r="ED6" s="32" t="str">
        <f t="shared" si="92"/>
        <v>S</v>
      </c>
      <c r="EE6" s="32" t="str">
        <f t="shared" si="92"/>
        <v>M</v>
      </c>
      <c r="EF6" s="32" t="str">
        <f t="shared" si="92"/>
        <v>T</v>
      </c>
      <c r="EG6" s="32" t="str">
        <f t="shared" si="92"/>
        <v>W</v>
      </c>
      <c r="EH6" s="32" t="str">
        <f t="shared" si="92"/>
        <v>T</v>
      </c>
      <c r="EI6" s="32" t="str">
        <f t="shared" si="92"/>
        <v>F</v>
      </c>
      <c r="EJ6" s="32" t="str">
        <f t="shared" si="92"/>
        <v>S</v>
      </c>
      <c r="EK6" s="32" t="str">
        <f t="shared" si="92"/>
        <v>S</v>
      </c>
    </row>
    <row r="7" spans="1:141" s="23" customFormat="1" ht="30" hidden="1" customHeight="1" thickBot="1" x14ac:dyDescent="0.3">
      <c r="A7" s="12" t="s">
        <v>19</v>
      </c>
      <c r="B7" s="34"/>
      <c r="C7" s="34"/>
      <c r="D7" s="34"/>
      <c r="E7" s="34"/>
      <c r="F7" s="34"/>
      <c r="H7" s="23"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141" s="23" customFormat="1" ht="30" customHeight="1" thickBot="1" x14ac:dyDescent="0.3">
      <c r="A8" s="12"/>
      <c r="B8" s="100" t="s">
        <v>47</v>
      </c>
      <c r="C8" s="100">
        <v>1</v>
      </c>
      <c r="D8" s="101">
        <v>1</v>
      </c>
      <c r="E8" s="102">
        <v>45829</v>
      </c>
      <c r="F8" s="103">
        <v>45859</v>
      </c>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row>
    <row r="9" spans="1:141" s="41" customFormat="1" ht="30" customHeight="1" thickBot="1" x14ac:dyDescent="0.3">
      <c r="A9" s="13"/>
      <c r="B9" s="36" t="s">
        <v>26</v>
      </c>
      <c r="C9" s="36"/>
      <c r="D9" s="37"/>
      <c r="E9" s="38"/>
      <c r="F9" s="39"/>
      <c r="G9" s="15"/>
      <c r="H9" s="4" t="str">
        <f t="shared" ref="H9:H31" si="93">IF(OR(ISBLANK(task_start),ISBLANK(task_end)),"",task_end-task_start+1)</f>
        <v/>
      </c>
      <c r="I9" s="84" t="s">
        <v>26</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141" s="41" customFormat="1" ht="30" customHeight="1" thickBot="1" x14ac:dyDescent="0.3">
      <c r="A10" s="13"/>
      <c r="B10" s="44" t="s">
        <v>22</v>
      </c>
      <c r="C10" s="99">
        <v>4</v>
      </c>
      <c r="D10" s="82">
        <v>1</v>
      </c>
      <c r="E10" s="42">
        <f>Project_Start</f>
        <v>45859</v>
      </c>
      <c r="F10" s="42">
        <f>E10+6</f>
        <v>45865</v>
      </c>
      <c r="G10" s="15"/>
      <c r="H10" s="4">
        <f t="shared" si="93"/>
        <v>7</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row>
    <row r="11" spans="1:141" s="41" customFormat="1" ht="30" customHeight="1" thickBot="1" x14ac:dyDescent="0.3">
      <c r="A11" s="13"/>
      <c r="B11" s="44" t="s">
        <v>23</v>
      </c>
      <c r="C11" s="44">
        <v>5</v>
      </c>
      <c r="D11" s="45">
        <v>1</v>
      </c>
      <c r="E11" s="46">
        <f>F10+1</f>
        <v>45866</v>
      </c>
      <c r="F11" s="42">
        <f t="shared" ref="F11:F13" si="94">E11+6</f>
        <v>45872</v>
      </c>
      <c r="G11" s="15"/>
      <c r="H11" s="4">
        <f t="shared" si="93"/>
        <v>7</v>
      </c>
      <c r="I11" s="43"/>
      <c r="J11" s="43"/>
      <c r="K11" s="43"/>
      <c r="L11" s="43"/>
      <c r="M11" s="43"/>
      <c r="N11" s="43"/>
      <c r="O11" s="43"/>
      <c r="P11" s="43"/>
      <c r="Q11" s="43"/>
      <c r="R11" s="43"/>
      <c r="S11" s="43"/>
      <c r="T11" s="43"/>
      <c r="U11" s="47"/>
      <c r="V11" s="47"/>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7"/>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7"/>
      <c r="CT11" s="47"/>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row>
    <row r="12" spans="1:141" s="41" customFormat="1" ht="30" customHeight="1" thickBot="1" x14ac:dyDescent="0.3">
      <c r="A12" s="12"/>
      <c r="B12" s="44" t="s">
        <v>24</v>
      </c>
      <c r="C12" s="44">
        <v>6</v>
      </c>
      <c r="D12" s="45">
        <v>1</v>
      </c>
      <c r="E12" s="46">
        <f t="shared" ref="E12:E13" si="95">F11+1</f>
        <v>45873</v>
      </c>
      <c r="F12" s="42">
        <f t="shared" si="94"/>
        <v>45879</v>
      </c>
      <c r="G12" s="15"/>
      <c r="H12" s="4">
        <f t="shared" si="93"/>
        <v>7</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row>
    <row r="13" spans="1:141" s="41" customFormat="1" ht="30" customHeight="1" thickBot="1" x14ac:dyDescent="0.3">
      <c r="A13" s="12"/>
      <c r="B13" s="44" t="s">
        <v>25</v>
      </c>
      <c r="C13" s="44">
        <v>7</v>
      </c>
      <c r="D13" s="83">
        <v>1</v>
      </c>
      <c r="E13" s="46">
        <f t="shared" si="95"/>
        <v>45880</v>
      </c>
      <c r="F13" s="42">
        <f t="shared" si="94"/>
        <v>45886</v>
      </c>
      <c r="G13" s="15"/>
      <c r="H13" s="4">
        <f t="shared" si="93"/>
        <v>7</v>
      </c>
      <c r="I13" s="43"/>
      <c r="J13" s="43"/>
      <c r="K13" s="43"/>
      <c r="L13" s="43"/>
      <c r="M13" s="43"/>
      <c r="N13" s="43"/>
      <c r="O13" s="43"/>
      <c r="P13" s="43"/>
      <c r="Q13" s="43"/>
      <c r="R13" s="43"/>
      <c r="S13" s="43"/>
      <c r="T13" s="43"/>
      <c r="U13" s="43"/>
      <c r="V13" s="43"/>
      <c r="W13" s="43"/>
      <c r="X13" s="43"/>
      <c r="Y13" s="47"/>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7"/>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7"/>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row>
    <row r="14" spans="1:141" s="41" customFormat="1" ht="30" customHeight="1" thickBot="1" x14ac:dyDescent="0.3">
      <c r="A14" s="13"/>
      <c r="B14" s="48" t="s">
        <v>33</v>
      </c>
      <c r="C14" s="48"/>
      <c r="D14" s="49"/>
      <c r="E14" s="50"/>
      <c r="F14" s="51"/>
      <c r="G14" s="15"/>
      <c r="H14" s="4" t="str">
        <f t="shared" si="93"/>
        <v/>
      </c>
      <c r="AJ14" s="84" t="s">
        <v>33</v>
      </c>
    </row>
    <row r="15" spans="1:141" s="41" customFormat="1" ht="30" customHeight="1" thickBot="1" x14ac:dyDescent="0.3">
      <c r="A15" s="13"/>
      <c r="B15" s="52" t="s">
        <v>27</v>
      </c>
      <c r="C15" s="52">
        <v>8</v>
      </c>
      <c r="D15" s="53">
        <v>0</v>
      </c>
      <c r="E15" s="54">
        <f>F13+1</f>
        <v>45887</v>
      </c>
      <c r="F15" s="54">
        <f>E15+6</f>
        <v>45893</v>
      </c>
      <c r="G15" s="15"/>
      <c r="H15" s="4">
        <f t="shared" si="93"/>
        <v>7</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row>
    <row r="16" spans="1:141" s="41" customFormat="1" ht="30" customHeight="1" thickBot="1" x14ac:dyDescent="0.3">
      <c r="A16" s="12"/>
      <c r="B16" s="52" t="s">
        <v>28</v>
      </c>
      <c r="C16" s="52">
        <v>9</v>
      </c>
      <c r="D16" s="53">
        <v>0</v>
      </c>
      <c r="E16" s="54">
        <f>F15+1</f>
        <v>45894</v>
      </c>
      <c r="F16" s="54">
        <f t="shared" ref="F16:F20" si="96">E16+6</f>
        <v>45900</v>
      </c>
      <c r="G16" s="15"/>
      <c r="H16" s="4">
        <f t="shared" si="93"/>
        <v>7</v>
      </c>
      <c r="I16" s="43"/>
      <c r="J16" s="43"/>
      <c r="K16" s="43"/>
      <c r="L16" s="43"/>
      <c r="M16" s="43"/>
      <c r="N16" s="43"/>
      <c r="O16" s="43"/>
      <c r="P16" s="43"/>
      <c r="Q16" s="43"/>
      <c r="R16" s="43"/>
      <c r="S16" s="43"/>
      <c r="T16" s="43"/>
      <c r="U16" s="47"/>
      <c r="V16" s="47"/>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7"/>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7"/>
      <c r="CT16" s="47"/>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row>
    <row r="17" spans="1:141" s="41" customFormat="1" ht="30" customHeight="1" thickBot="1" x14ac:dyDescent="0.3">
      <c r="A17" s="12"/>
      <c r="B17" s="52" t="s">
        <v>29</v>
      </c>
      <c r="C17" s="52">
        <v>10</v>
      </c>
      <c r="D17" s="53">
        <v>0</v>
      </c>
      <c r="E17" s="54">
        <f t="shared" ref="E17:E20" si="97">F16+1</f>
        <v>45901</v>
      </c>
      <c r="F17" s="54">
        <f t="shared" si="96"/>
        <v>45907</v>
      </c>
      <c r="G17" s="15"/>
      <c r="H17" s="4">
        <f t="shared" si="93"/>
        <v>7</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row>
    <row r="18" spans="1:141" s="41" customFormat="1" ht="30" customHeight="1" thickBot="1" x14ac:dyDescent="0.3">
      <c r="A18" s="12"/>
      <c r="B18" s="52" t="s">
        <v>30</v>
      </c>
      <c r="C18" s="52">
        <v>11</v>
      </c>
      <c r="D18" s="53">
        <v>0</v>
      </c>
      <c r="E18" s="54">
        <f t="shared" si="97"/>
        <v>45908</v>
      </c>
      <c r="F18" s="54">
        <f t="shared" si="96"/>
        <v>45914</v>
      </c>
      <c r="G18" s="15"/>
      <c r="H18" s="4">
        <f t="shared" si="93"/>
        <v>7</v>
      </c>
      <c r="I18" s="43"/>
      <c r="J18" s="43"/>
      <c r="K18" s="43"/>
      <c r="L18" s="43"/>
      <c r="M18" s="43"/>
      <c r="N18" s="43"/>
      <c r="O18" s="43"/>
      <c r="P18" s="43"/>
      <c r="Q18" s="43"/>
      <c r="R18" s="43"/>
      <c r="S18" s="43"/>
      <c r="T18" s="43"/>
      <c r="U18" s="43"/>
      <c r="V18" s="43"/>
      <c r="W18" s="43"/>
      <c r="X18" s="43"/>
      <c r="Y18" s="47"/>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7"/>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7"/>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row>
    <row r="19" spans="1:141" s="41" customFormat="1" ht="30" customHeight="1" thickBot="1" x14ac:dyDescent="0.3">
      <c r="A19" s="12"/>
      <c r="B19" s="52" t="s">
        <v>31</v>
      </c>
      <c r="C19" s="52">
        <v>12</v>
      </c>
      <c r="D19" s="53">
        <v>0</v>
      </c>
      <c r="E19" s="54">
        <f t="shared" si="97"/>
        <v>45915</v>
      </c>
      <c r="F19" s="54">
        <f t="shared" si="96"/>
        <v>45921</v>
      </c>
      <c r="G19" s="15"/>
      <c r="H19" s="4"/>
      <c r="I19" s="43"/>
      <c r="J19" s="43"/>
      <c r="K19" s="43"/>
      <c r="L19" s="43"/>
      <c r="M19" s="43"/>
      <c r="N19" s="43"/>
      <c r="O19" s="43"/>
      <c r="P19" s="43"/>
      <c r="Q19" s="43"/>
      <c r="R19" s="43"/>
      <c r="S19" s="43"/>
      <c r="T19" s="43"/>
      <c r="U19" s="43"/>
      <c r="V19" s="43"/>
      <c r="W19" s="43"/>
      <c r="X19" s="43"/>
      <c r="Y19" s="47"/>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7"/>
      <c r="BQ19" s="43"/>
      <c r="BR19" s="43"/>
      <c r="BS19" s="43"/>
      <c r="BT19" s="43"/>
      <c r="BU19" s="43"/>
      <c r="BV19" s="43"/>
      <c r="BW19" s="43"/>
      <c r="BX19" s="43"/>
      <c r="BY19" s="43"/>
      <c r="BZ19" s="43"/>
      <c r="CA19" s="43"/>
      <c r="CB19" s="43"/>
      <c r="CC19" s="43"/>
      <c r="CD19" s="43"/>
      <c r="CE19" s="43"/>
      <c r="CF19" s="47"/>
      <c r="CG19" s="43"/>
      <c r="CH19" s="43"/>
      <c r="CI19" s="43"/>
      <c r="CJ19" s="43"/>
      <c r="CK19" s="43"/>
      <c r="CL19" s="43"/>
      <c r="CM19" s="43"/>
      <c r="CN19" s="43"/>
      <c r="CO19" s="43"/>
      <c r="CP19" s="43"/>
      <c r="CQ19" s="43"/>
      <c r="CR19" s="43"/>
      <c r="CS19" s="43"/>
      <c r="CT19" s="43"/>
      <c r="CU19" s="43"/>
      <c r="CV19" s="43"/>
      <c r="CW19" s="47"/>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row>
    <row r="20" spans="1:141" s="41" customFormat="1" ht="30" customHeight="1" thickBot="1" x14ac:dyDescent="0.3">
      <c r="A20" s="12"/>
      <c r="B20" s="52" t="s">
        <v>32</v>
      </c>
      <c r="C20" s="52">
        <v>13</v>
      </c>
      <c r="D20" s="53">
        <v>0</v>
      </c>
      <c r="E20" s="54">
        <f t="shared" si="97"/>
        <v>45922</v>
      </c>
      <c r="F20" s="54">
        <f t="shared" si="96"/>
        <v>45928</v>
      </c>
      <c r="G20" s="15"/>
      <c r="H20" s="4"/>
      <c r="I20" s="43"/>
      <c r="J20" s="43"/>
      <c r="K20" s="43"/>
      <c r="L20" s="43"/>
      <c r="M20" s="43"/>
      <c r="N20" s="43"/>
      <c r="O20" s="43"/>
      <c r="P20" s="43"/>
      <c r="Q20" s="43"/>
      <c r="R20" s="43"/>
      <c r="S20" s="43"/>
      <c r="T20" s="43"/>
      <c r="U20" s="43"/>
      <c r="V20" s="43"/>
      <c r="W20" s="43"/>
      <c r="X20" s="43"/>
      <c r="Y20" s="47"/>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7"/>
      <c r="CG20" s="43"/>
      <c r="CH20" s="43"/>
      <c r="CI20" s="43"/>
      <c r="CJ20" s="43"/>
      <c r="CK20" s="43"/>
      <c r="CL20" s="43"/>
      <c r="CM20" s="43"/>
      <c r="CN20" s="43"/>
      <c r="CO20" s="43"/>
      <c r="CP20" s="43"/>
      <c r="CQ20" s="43"/>
      <c r="CR20" s="43"/>
      <c r="CS20" s="43"/>
      <c r="CT20" s="43"/>
      <c r="CU20" s="43"/>
      <c r="CV20" s="43"/>
      <c r="CW20" s="47"/>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row>
    <row r="21" spans="1:141" s="41" customFormat="1" ht="30" customHeight="1" thickBot="1" x14ac:dyDescent="0.3">
      <c r="A21" s="12"/>
      <c r="B21" s="55" t="s">
        <v>48</v>
      </c>
      <c r="C21" s="55"/>
      <c r="D21" s="56"/>
      <c r="E21" s="57"/>
      <c r="F21" s="58"/>
      <c r="G21" s="15"/>
      <c r="H21" s="4" t="str">
        <f t="shared" si="93"/>
        <v/>
      </c>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84" t="s">
        <v>34</v>
      </c>
      <c r="CB21" s="84"/>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row>
    <row r="22" spans="1:141" s="41" customFormat="1" ht="30" customHeight="1" thickBot="1" x14ac:dyDescent="0.3">
      <c r="A22" s="12"/>
      <c r="B22" s="60" t="s">
        <v>35</v>
      </c>
      <c r="C22" s="60">
        <v>14</v>
      </c>
      <c r="D22" s="61">
        <v>0</v>
      </c>
      <c r="E22" s="62">
        <f>F20+1</f>
        <v>45929</v>
      </c>
      <c r="F22" s="62">
        <f>E22+6</f>
        <v>45935</v>
      </c>
      <c r="G22" s="15"/>
      <c r="H22" s="4">
        <f t="shared" si="93"/>
        <v>7</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row>
    <row r="23" spans="1:141" s="41" customFormat="1" ht="30" customHeight="1" thickBot="1" x14ac:dyDescent="0.3">
      <c r="A23" s="12"/>
      <c r="B23" s="60" t="s">
        <v>36</v>
      </c>
      <c r="C23" s="60">
        <v>15</v>
      </c>
      <c r="D23" s="61">
        <v>0</v>
      </c>
      <c r="E23" s="62">
        <f>F22+1</f>
        <v>45936</v>
      </c>
      <c r="F23" s="62">
        <f t="shared" ref="F23:F28" si="98">E23+6</f>
        <v>45942</v>
      </c>
      <c r="G23" s="15"/>
      <c r="H23" s="4">
        <f t="shared" si="93"/>
        <v>7</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7"/>
      <c r="BQ23" s="43"/>
      <c r="BR23" s="43"/>
      <c r="BS23" s="43"/>
      <c r="BT23" s="43"/>
      <c r="BU23" s="43"/>
      <c r="BV23" s="43"/>
      <c r="BW23" s="43"/>
      <c r="BX23" s="43"/>
      <c r="BY23" s="43"/>
      <c r="BZ23" s="43"/>
      <c r="CA23" s="43"/>
      <c r="CB23" s="43"/>
      <c r="CC23" s="43"/>
      <c r="CD23" s="43"/>
      <c r="CE23" s="43"/>
      <c r="CF23" s="47"/>
      <c r="CG23" s="43"/>
      <c r="CH23" s="43"/>
      <c r="CI23" s="43"/>
      <c r="CJ23" s="43"/>
      <c r="CK23" s="43"/>
      <c r="CL23" s="43"/>
      <c r="CM23" s="43"/>
      <c r="CN23" s="43"/>
      <c r="CO23" s="43"/>
      <c r="CP23" s="43"/>
      <c r="CQ23" s="43"/>
      <c r="CR23" s="43"/>
      <c r="CS23" s="47"/>
      <c r="CT23" s="47"/>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row>
    <row r="24" spans="1:141" s="41" customFormat="1" ht="30" customHeight="1" thickBot="1" x14ac:dyDescent="0.3">
      <c r="A24" s="12"/>
      <c r="B24" s="60" t="s">
        <v>37</v>
      </c>
      <c r="C24" s="60">
        <v>16</v>
      </c>
      <c r="D24" s="61">
        <v>0</v>
      </c>
      <c r="E24" s="62">
        <f t="shared" ref="E24:E29" si="99">F23+1</f>
        <v>45943</v>
      </c>
      <c r="F24" s="62">
        <f t="shared" si="98"/>
        <v>45949</v>
      </c>
      <c r="G24" s="15"/>
      <c r="H24" s="4">
        <f t="shared" si="93"/>
        <v>7</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row>
    <row r="25" spans="1:141" s="41" customFormat="1" ht="30" customHeight="1" thickBot="1" x14ac:dyDescent="0.3">
      <c r="A25" s="12"/>
      <c r="B25" s="60" t="s">
        <v>38</v>
      </c>
      <c r="C25" s="60">
        <v>17</v>
      </c>
      <c r="D25" s="61">
        <v>0</v>
      </c>
      <c r="E25" s="62">
        <f t="shared" si="99"/>
        <v>45950</v>
      </c>
      <c r="F25" s="62">
        <f t="shared" si="98"/>
        <v>45956</v>
      </c>
      <c r="G25" s="15"/>
      <c r="H25" s="4">
        <f t="shared" si="93"/>
        <v>7</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row>
    <row r="26" spans="1:141" s="41" customFormat="1" ht="30" customHeight="1" thickBot="1" x14ac:dyDescent="0.3">
      <c r="A26" s="12"/>
      <c r="B26" s="60" t="s">
        <v>39</v>
      </c>
      <c r="C26" s="60">
        <v>18</v>
      </c>
      <c r="D26" s="61">
        <v>0</v>
      </c>
      <c r="E26" s="62">
        <f t="shared" si="99"/>
        <v>45957</v>
      </c>
      <c r="F26" s="62">
        <f t="shared" si="98"/>
        <v>45963</v>
      </c>
      <c r="G26" s="15"/>
      <c r="H26" s="4"/>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row>
    <row r="27" spans="1:141" s="41" customFormat="1" ht="30" customHeight="1" thickBot="1" x14ac:dyDescent="0.3">
      <c r="A27" s="12"/>
      <c r="B27" s="60" t="s">
        <v>40</v>
      </c>
      <c r="C27" s="60">
        <v>19</v>
      </c>
      <c r="D27" s="61">
        <v>0</v>
      </c>
      <c r="E27" s="62">
        <f t="shared" si="99"/>
        <v>45964</v>
      </c>
      <c r="F27" s="62">
        <f t="shared" si="98"/>
        <v>45970</v>
      </c>
      <c r="G27" s="15"/>
      <c r="H27" s="4"/>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row>
    <row r="28" spans="1:141" s="41" customFormat="1" ht="30" customHeight="1" thickBot="1" x14ac:dyDescent="0.3">
      <c r="A28" s="12"/>
      <c r="B28" s="60" t="s">
        <v>41</v>
      </c>
      <c r="C28" s="60">
        <v>20</v>
      </c>
      <c r="D28" s="61">
        <v>0</v>
      </c>
      <c r="E28" s="62">
        <f t="shared" si="99"/>
        <v>45971</v>
      </c>
      <c r="F28" s="62">
        <f t="shared" si="98"/>
        <v>45977</v>
      </c>
      <c r="G28" s="15"/>
      <c r="H28" s="4"/>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row>
    <row r="29" spans="1:141" s="41" customFormat="1" ht="30" customHeight="1" thickBot="1" x14ac:dyDescent="0.3">
      <c r="A29" s="12"/>
      <c r="B29" s="60" t="s">
        <v>42</v>
      </c>
      <c r="C29" s="60">
        <v>22</v>
      </c>
      <c r="D29" s="61">
        <v>0</v>
      </c>
      <c r="E29" s="62">
        <f t="shared" si="99"/>
        <v>45978</v>
      </c>
      <c r="F29" s="62">
        <v>45995</v>
      </c>
      <c r="G29" s="15"/>
      <c r="H29" s="4">
        <f t="shared" si="93"/>
        <v>18</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row>
    <row r="30" spans="1:141" s="41" customFormat="1" ht="30" customHeight="1" thickBot="1" x14ac:dyDescent="0.3">
      <c r="A30" s="12"/>
      <c r="B30" s="63"/>
      <c r="C30" s="63"/>
      <c r="D30" s="64"/>
      <c r="E30" s="65"/>
      <c r="F30" s="65"/>
      <c r="G30" s="15"/>
      <c r="H30" s="4" t="str">
        <f t="shared" si="93"/>
        <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row>
    <row r="31" spans="1:141" s="41" customFormat="1" ht="30" customHeight="1" thickBot="1" x14ac:dyDescent="0.3">
      <c r="A31" s="13"/>
      <c r="B31" s="66" t="s">
        <v>0</v>
      </c>
      <c r="C31" s="66"/>
      <c r="D31" s="67"/>
      <c r="E31" s="68"/>
      <c r="F31" s="69"/>
      <c r="G31" s="15"/>
      <c r="H31" s="5" t="str">
        <f t="shared" si="93"/>
        <v/>
      </c>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row>
    <row r="32" spans="1:141" ht="30" customHeight="1" x14ac:dyDescent="0.25">
      <c r="G32" s="3"/>
    </row>
    <row r="33" spans="6:6" ht="30" customHeight="1" x14ac:dyDescent="0.25">
      <c r="F33" s="14"/>
    </row>
  </sheetData>
  <mergeCells count="28">
    <mergeCell ref="A5:A6"/>
    <mergeCell ref="B5:B6"/>
    <mergeCell ref="D5:D6"/>
    <mergeCell ref="E5:E6"/>
    <mergeCell ref="F5:F6"/>
    <mergeCell ref="Q2:Z2"/>
    <mergeCell ref="Q1:Z1"/>
    <mergeCell ref="I1:O1"/>
    <mergeCell ref="I2:O2"/>
    <mergeCell ref="BM4:BS4"/>
    <mergeCell ref="BT4:BZ4"/>
    <mergeCell ref="CA4:CG4"/>
    <mergeCell ref="BF4:BL4"/>
    <mergeCell ref="I4:O4"/>
    <mergeCell ref="P4:V4"/>
    <mergeCell ref="W4:AC4"/>
    <mergeCell ref="AD4:AJ4"/>
    <mergeCell ref="AK4:AQ4"/>
    <mergeCell ref="AR4:AX4"/>
    <mergeCell ref="AY4:BE4"/>
    <mergeCell ref="DQ4:DW4"/>
    <mergeCell ref="DX4:ED4"/>
    <mergeCell ref="EE4:EK4"/>
    <mergeCell ref="CH4:CN4"/>
    <mergeCell ref="CO4:CU4"/>
    <mergeCell ref="CV4:DB4"/>
    <mergeCell ref="DC4:DI4"/>
    <mergeCell ref="DJ4:DP4"/>
  </mergeCells>
  <conditionalFormatting sqref="D7:D31">
    <cfRule type="dataBar" priority="4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10:BL13">
    <cfRule type="expression" dxfId="37" priority="29" stopIfTrue="1">
      <formula>AND(task_end&gt;=I$5,task_start&lt;J$5)</formula>
    </cfRule>
  </conditionalFormatting>
  <conditionalFormatting sqref="I15:BL20">
    <cfRule type="expression" dxfId="36" priority="26">
      <formula>AND(task_start&lt;=I$5,ROUNDDOWN((task_end-task_start+1)*task_progress,0)+task_start-1&gt;=I$5)</formula>
    </cfRule>
    <cfRule type="expression" dxfId="35" priority="27" stopIfTrue="1">
      <formula>AND(task_end&gt;=I$5,task_start&lt;J$5)</formula>
    </cfRule>
  </conditionalFormatting>
  <conditionalFormatting sqref="I22:BL29">
    <cfRule type="expression" dxfId="34" priority="24">
      <formula>AND(task_start&lt;=I$5,ROUNDDOWN((task_end-task_start+1)*task_progress,0)+task_start-1&gt;=I$5)</formula>
    </cfRule>
    <cfRule type="expression" dxfId="33" priority="25" stopIfTrue="1">
      <formula>AND(task_end&gt;=I$5,task_start&lt;J$5)</formula>
    </cfRule>
  </conditionalFormatting>
  <conditionalFormatting sqref="I10:EJ13 CP22:EJ23">
    <cfRule type="expression" dxfId="32" priority="16">
      <formula>AND(task_start&lt;=I$5,ROUNDDOWN((task_end-task_start+1)*task_progress,0)+task_start-1&gt;=I$5)</formula>
    </cfRule>
  </conditionalFormatting>
  <conditionalFormatting sqref="BM20:BS20 CP20:CQ20 BM22:BS23">
    <cfRule type="expression" dxfId="31" priority="21">
      <formula>AND(task_start&lt;=BM$5,ROUNDDOWN((task_end-task_start+1)*task_progress,0)+task_start-1&gt;=BM$5)</formula>
    </cfRule>
    <cfRule type="expression" dxfId="30" priority="22" stopIfTrue="1">
      <formula>AND(task_end&gt;=BM$5,task_start&lt;BN$5)</formula>
    </cfRule>
  </conditionalFormatting>
  <conditionalFormatting sqref="BM15:CQ18 BM19:BS19 CP19:CQ19">
    <cfRule type="expression" dxfId="29" priority="19">
      <formula>AND(task_start&lt;=BM$5,ROUNDDOWN((task_end-task_start+1)*task_progress,0)+task_start-1&gt;=BM$5)</formula>
    </cfRule>
    <cfRule type="expression" dxfId="28" priority="20" stopIfTrue="1">
      <formula>AND(task_end&gt;=BM$5,task_start&lt;BN$5)</formula>
    </cfRule>
  </conditionalFormatting>
  <conditionalFormatting sqref="BM10:EJ13 CP22:EJ23">
    <cfRule type="expression" dxfId="27" priority="17" stopIfTrue="1">
      <formula>AND(task_end&gt;=BM$5,task_start&lt;BN$5)</formula>
    </cfRule>
  </conditionalFormatting>
  <conditionalFormatting sqref="BM10:EJ20 I4:BL20">
    <cfRule type="expression" dxfId="26" priority="7">
      <formula>AND(TODAY()&gt;=I$5, TODAY()&lt;J$5)</formula>
    </cfRule>
  </conditionalFormatting>
  <conditionalFormatting sqref="BM22:EJ23">
    <cfRule type="expression" dxfId="25" priority="1">
      <formula>AND(TODAY()&gt;=BM$5, TODAY()&lt;BN$5)</formula>
    </cfRule>
  </conditionalFormatting>
  <conditionalFormatting sqref="BM4:EK6 I21:EJ21 I22:BL29">
    <cfRule type="expression" dxfId="24" priority="23">
      <formula>AND(TODAY()&gt;=I$5, TODAY()&lt;J$5)</formula>
    </cfRule>
  </conditionalFormatting>
  <conditionalFormatting sqref="BM24:EK30">
    <cfRule type="expression" dxfId="23" priority="10">
      <formula>AND(TODAY()&gt;=BM$5, TODAY()&lt;BN$5)</formula>
    </cfRule>
    <cfRule type="expression" dxfId="22" priority="11">
      <formula>AND(task_start&lt;=BM$5,ROUNDDOWN((task_end-task_start+1)*task_progress,0)+task_start-1&gt;=BM$5)</formula>
    </cfRule>
    <cfRule type="expression" dxfId="21" priority="12" stopIfTrue="1">
      <formula>AND(task_end&gt;=BM$5,task_start&lt;BN$5)</formula>
    </cfRule>
  </conditionalFormatting>
  <conditionalFormatting sqref="BT19:CO20 BT22:BZ22 CH22:CO22 BT23:CF23 CO23">
    <cfRule type="expression" dxfId="20" priority="8">
      <formula>AND(task_start&lt;=BT$5,ROUNDDOWN((task_end-task_start+1)*task_progress,0)+task_start-1&gt;=BT$5)</formula>
    </cfRule>
    <cfRule type="expression" dxfId="19" priority="9" stopIfTrue="1">
      <formula>AND(task_end&gt;=BT$5,task_start&lt;BU$5)</formula>
    </cfRule>
  </conditionalFormatting>
  <conditionalFormatting sqref="CA22:CG22">
    <cfRule type="expression" dxfId="18" priority="5">
      <formula>AND(task_start&lt;=CA$5,ROUNDDOWN((task_end-task_start+1)*task_progress,0)+task_start-1&gt;=CA$5)</formula>
    </cfRule>
    <cfRule type="expression" dxfId="17" priority="6" stopIfTrue="1">
      <formula>AND(task_end&gt;=CA$5,task_start&lt;CB$5)</formula>
    </cfRule>
  </conditionalFormatting>
  <conditionalFormatting sqref="CG23:CN23">
    <cfRule type="expression" dxfId="16" priority="2">
      <formula>AND(task_start&lt;=CG$5,ROUNDDOWN((task_end-task_start+1)*task_progress,0)+task_start-1&gt;=CG$5)</formula>
    </cfRule>
    <cfRule type="expression" dxfId="15" priority="3" stopIfTrue="1">
      <formula>AND(task_end&gt;=CG$5,task_start&lt;CH$5)</formula>
    </cfRule>
  </conditionalFormatting>
  <conditionalFormatting sqref="CR15:EJ20">
    <cfRule type="expression" dxfId="14" priority="14">
      <formula>AND(task_start&lt;=CR$5,ROUNDDOWN((task_end-task_start+1)*task_progress,0)+task_start-1&gt;=CR$5)</formula>
    </cfRule>
    <cfRule type="expression" dxfId="13" priority="15" stopIfTrue="1">
      <formula>AND(task_end&gt;=CR$5,task_start&lt;CS$5)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1"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printOptions horizontalCentered="1"/>
  <pageMargins left="0.35" right="0.35" top="0.35" bottom="0.5" header="0.3" footer="0.3"/>
  <pageSetup scale="2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3670-84DE-4A2F-8ECB-DF66B00D1319}">
  <dimension ref="A1:FG32"/>
  <sheetViews>
    <sheetView tabSelected="1" zoomScale="50" zoomScaleNormal="50" workbookViewId="0">
      <selection activeCell="EY15" sqref="EY15"/>
    </sheetView>
  </sheetViews>
  <sheetFormatPr defaultColWidth="8.69921875" defaultRowHeight="13.8" x14ac:dyDescent="0.25"/>
  <cols>
    <col min="1" max="1" width="2.69921875" style="12" customWidth="1"/>
    <col min="2" max="2" width="122.09765625" style="111" bestFit="1" customWidth="1"/>
    <col min="3" max="3" width="17.19921875" customWidth="1"/>
    <col min="4" max="4" width="22.09765625" customWidth="1"/>
    <col min="5" max="5" width="12.3984375" style="2" customWidth="1"/>
    <col min="6" max="6" width="14" customWidth="1"/>
    <col min="7" max="7" width="2.69921875" customWidth="1"/>
    <col min="8" max="8" width="6" hidden="1" customWidth="1"/>
    <col min="9" max="9" width="3.296875" customWidth="1"/>
    <col min="10" max="10" width="1.19921875" hidden="1" customWidth="1"/>
    <col min="11" max="11" width="0.3984375" hidden="1" customWidth="1"/>
    <col min="12" max="14" width="2.69921875" hidden="1" customWidth="1"/>
    <col min="15" max="15" width="3" bestFit="1" customWidth="1"/>
    <col min="16" max="16" width="3.3984375" bestFit="1" customWidth="1"/>
    <col min="17" max="22" width="2.69921875" hidden="1" customWidth="1"/>
    <col min="23" max="23" width="2.69921875" customWidth="1"/>
    <col min="24" max="24" width="0.19921875" customWidth="1"/>
    <col min="25" max="29" width="2.69921875" hidden="1" customWidth="1"/>
    <col min="30" max="30" width="2.69921875" customWidth="1"/>
    <col min="31" max="31" width="0.19921875" customWidth="1"/>
    <col min="32" max="36" width="2.69921875" hidden="1" customWidth="1"/>
    <col min="37" max="37" width="2.69921875" customWidth="1"/>
    <col min="38" max="38" width="0.19921875" customWidth="1"/>
    <col min="39" max="43" width="2.69921875" hidden="1" customWidth="1"/>
    <col min="44" max="44" width="2.69921875" customWidth="1"/>
    <col min="45" max="50" width="2.69921875" hidden="1" customWidth="1"/>
    <col min="51" max="51" width="2.69921875" customWidth="1"/>
    <col min="52" max="57" width="2.69921875" hidden="1" customWidth="1"/>
    <col min="58" max="58" width="2.5" customWidth="1"/>
    <col min="59" max="64" width="2.69921875" hidden="1" customWidth="1"/>
    <col min="65" max="65" width="2.69921875" customWidth="1"/>
    <col min="66" max="66" width="3" hidden="1" customWidth="1"/>
    <col min="67" max="69" width="3.19921875" hidden="1" customWidth="1"/>
    <col min="70" max="70" width="3.3984375" hidden="1" customWidth="1"/>
    <col min="71" max="71" width="3.19921875" hidden="1" customWidth="1"/>
    <col min="72" max="72" width="3.3984375" customWidth="1"/>
    <col min="73" max="73" width="0.19921875" customWidth="1"/>
    <col min="74" max="78" width="3.3984375" hidden="1" customWidth="1"/>
    <col min="79" max="79" width="3.3984375" bestFit="1" customWidth="1"/>
    <col min="80" max="80" width="0.296875" customWidth="1"/>
    <col min="81" max="81" width="2.796875" hidden="1" customWidth="1"/>
    <col min="82" max="83" width="2.5" hidden="1" customWidth="1"/>
    <col min="84" max="85" width="2.59765625" hidden="1" customWidth="1"/>
    <col min="86" max="86" width="2.59765625" customWidth="1"/>
    <col min="87" max="87" width="0.296875" hidden="1" customWidth="1"/>
    <col min="88" max="88" width="2.796875" hidden="1" customWidth="1"/>
    <col min="89" max="89" width="2.5" hidden="1" customWidth="1"/>
    <col min="90" max="90" width="3.19921875" hidden="1" customWidth="1"/>
    <col min="91" max="91" width="3" hidden="1" customWidth="1"/>
    <col min="92" max="92" width="3.19921875" hidden="1" customWidth="1"/>
    <col min="93" max="93" width="3.19921875" customWidth="1"/>
    <col min="94" max="94" width="9.765625E-2" customWidth="1"/>
    <col min="95" max="99" width="3.19921875" hidden="1" customWidth="1"/>
    <col min="100" max="100" width="3.3984375" bestFit="1" customWidth="1"/>
    <col min="101" max="101" width="0.296875" customWidth="1"/>
    <col min="102" max="106" width="3.3984375" hidden="1" customWidth="1"/>
    <col min="107" max="107" width="3.3984375" customWidth="1"/>
    <col min="108" max="110" width="3.3984375" hidden="1" customWidth="1"/>
    <col min="111" max="111" width="3.19921875" hidden="1" customWidth="1"/>
    <col min="112" max="113" width="2.59765625" hidden="1" customWidth="1"/>
    <col min="114" max="114" width="2.796875" bestFit="1" customWidth="1"/>
    <col min="115" max="115" width="9.765625E-2" customWidth="1"/>
    <col min="116" max="116" width="2.796875" hidden="1" customWidth="1"/>
    <col min="117" max="118" width="2.5" hidden="1" customWidth="1"/>
    <col min="119" max="120" width="2.59765625" hidden="1" customWidth="1"/>
    <col min="121" max="121" width="3.09765625" customWidth="1"/>
    <col min="122" max="122" width="3" hidden="1" customWidth="1"/>
    <col min="123" max="127" width="3.19921875" hidden="1" customWidth="1"/>
    <col min="128" max="128" width="3.09765625" customWidth="1"/>
    <col min="129" max="130" width="3.19921875" hidden="1" customWidth="1"/>
    <col min="131" max="131" width="3.3984375" hidden="1" customWidth="1"/>
    <col min="132" max="132" width="3.19921875" hidden="1" customWidth="1"/>
    <col min="133" max="134" width="3.3984375" hidden="1" customWidth="1"/>
    <col min="135" max="135" width="3" customWidth="1"/>
    <col min="136" max="141" width="3.3984375" hidden="1" customWidth="1"/>
    <col min="142" max="142" width="3.8984375" customWidth="1"/>
    <col min="143" max="145" width="8.69921875" hidden="1" customWidth="1"/>
    <col min="146" max="146" width="3.796875" customWidth="1"/>
    <col min="147" max="147" width="0.19921875" customWidth="1"/>
    <col min="148" max="148" width="3.796875" customWidth="1"/>
    <col min="149" max="149" width="8.69921875" hidden="1" customWidth="1"/>
    <col min="150" max="150" width="4.59765625" customWidth="1"/>
    <col min="151" max="151" width="8.69921875" hidden="1" customWidth="1"/>
    <col min="152" max="152" width="4.796875" customWidth="1"/>
    <col min="153" max="153" width="8.69921875" hidden="1" customWidth="1"/>
  </cols>
  <sheetData>
    <row r="1" spans="1:153" ht="26.4" customHeight="1" x14ac:dyDescent="0.7">
      <c r="A1" s="13"/>
      <c r="B1" s="124" t="s">
        <v>51</v>
      </c>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row>
    <row r="2" spans="1:153" s="23" customFormat="1" ht="30" customHeight="1" x14ac:dyDescent="0.25">
      <c r="A2" s="13"/>
      <c r="B2" s="129" t="s">
        <v>45</v>
      </c>
      <c r="C2" s="126" t="s">
        <v>46</v>
      </c>
      <c r="D2" s="130" t="s">
        <v>1</v>
      </c>
      <c r="E2" s="130" t="s">
        <v>3</v>
      </c>
      <c r="F2" s="130" t="s">
        <v>4</v>
      </c>
      <c r="G2" s="125"/>
      <c r="I2" s="104">
        <v>1</v>
      </c>
      <c r="J2" s="105"/>
      <c r="K2" s="105"/>
      <c r="L2" s="105"/>
      <c r="M2" s="105"/>
      <c r="N2" s="105"/>
      <c r="O2" s="105"/>
      <c r="P2" s="104">
        <v>2</v>
      </c>
      <c r="Q2" s="105"/>
      <c r="R2" s="105"/>
      <c r="S2" s="105"/>
      <c r="T2" s="105"/>
      <c r="U2" s="105"/>
      <c r="V2" s="105"/>
      <c r="W2" s="104">
        <v>3</v>
      </c>
      <c r="X2" s="105"/>
      <c r="Y2" s="105"/>
      <c r="Z2" s="105"/>
      <c r="AA2" s="105"/>
      <c r="AB2" s="105"/>
      <c r="AC2" s="105"/>
      <c r="AD2" s="104">
        <v>4</v>
      </c>
      <c r="AE2" s="105"/>
      <c r="AF2" s="105"/>
      <c r="AG2" s="105"/>
      <c r="AH2" s="105"/>
      <c r="AI2" s="105"/>
      <c r="AJ2" s="105"/>
      <c r="AK2" s="104">
        <v>5</v>
      </c>
      <c r="AL2" s="105"/>
      <c r="AM2" s="105"/>
      <c r="AN2" s="105"/>
      <c r="AO2" s="105"/>
      <c r="AP2" s="105"/>
      <c r="AQ2" s="105"/>
      <c r="AR2" s="104">
        <v>6</v>
      </c>
      <c r="AS2" s="105"/>
      <c r="AT2" s="105"/>
      <c r="AU2" s="105"/>
      <c r="AV2" s="105"/>
      <c r="AW2" s="105"/>
      <c r="AX2" s="105"/>
      <c r="AY2" s="104">
        <v>7</v>
      </c>
      <c r="AZ2" s="105"/>
      <c r="BA2" s="105"/>
      <c r="BB2" s="105"/>
      <c r="BC2" s="105"/>
      <c r="BD2" s="105"/>
      <c r="BE2" s="105"/>
      <c r="BF2" s="104">
        <v>8</v>
      </c>
      <c r="BG2" s="105"/>
      <c r="BH2" s="105"/>
      <c r="BI2" s="105"/>
      <c r="BJ2" s="105"/>
      <c r="BK2" s="105"/>
      <c r="BL2" s="105"/>
      <c r="BM2" s="104">
        <v>9</v>
      </c>
      <c r="BN2" s="105"/>
      <c r="BO2" s="105"/>
      <c r="BP2" s="105"/>
      <c r="BQ2" s="105"/>
      <c r="BR2" s="105"/>
      <c r="BS2" s="105"/>
      <c r="BT2" s="104">
        <v>10</v>
      </c>
      <c r="BU2" s="105"/>
      <c r="BV2" s="105"/>
      <c r="BW2" s="105"/>
      <c r="BX2" s="105"/>
      <c r="BY2" s="105"/>
      <c r="BZ2" s="105"/>
      <c r="CA2" s="104">
        <v>11</v>
      </c>
      <c r="CB2" s="105"/>
      <c r="CC2" s="105"/>
      <c r="CD2" s="105"/>
      <c r="CE2" s="105"/>
      <c r="CF2" s="105"/>
      <c r="CG2" s="105"/>
      <c r="CH2" s="104">
        <v>12</v>
      </c>
      <c r="CI2" s="105"/>
      <c r="CJ2" s="105"/>
      <c r="CK2" s="105"/>
      <c r="CL2" s="105"/>
      <c r="CM2" s="105"/>
      <c r="CN2" s="105"/>
      <c r="CO2" s="104">
        <v>13</v>
      </c>
      <c r="CP2" s="105"/>
      <c r="CQ2" s="105"/>
      <c r="CR2" s="105"/>
      <c r="CS2" s="105"/>
      <c r="CT2" s="105"/>
      <c r="CU2" s="105"/>
      <c r="CV2" s="104">
        <v>14</v>
      </c>
      <c r="CW2" s="105"/>
      <c r="CX2" s="105"/>
      <c r="CY2" s="105"/>
      <c r="CZ2" s="105"/>
      <c r="DA2" s="105"/>
      <c r="DB2" s="105"/>
      <c r="DC2" s="104">
        <v>15</v>
      </c>
      <c r="DD2" s="105"/>
      <c r="DE2" s="105"/>
      <c r="DF2" s="105"/>
      <c r="DG2" s="105"/>
      <c r="DH2" s="105"/>
      <c r="DI2" s="105"/>
      <c r="DJ2" s="104">
        <v>16</v>
      </c>
      <c r="DK2" s="105"/>
      <c r="DL2" s="105"/>
      <c r="DM2" s="105"/>
      <c r="DN2" s="105"/>
      <c r="DO2" s="105"/>
      <c r="DP2" s="105"/>
      <c r="DQ2" s="104">
        <v>17</v>
      </c>
      <c r="DR2" s="105"/>
      <c r="DS2" s="105"/>
      <c r="DT2" s="105"/>
      <c r="DU2" s="105"/>
      <c r="DV2" s="105"/>
      <c r="DW2" s="105"/>
      <c r="DX2" s="104">
        <v>18</v>
      </c>
      <c r="DY2" s="105"/>
      <c r="DZ2" s="105"/>
      <c r="EA2" s="105"/>
      <c r="EB2" s="105"/>
      <c r="EC2" s="105"/>
      <c r="ED2" s="105"/>
      <c r="EE2" s="104">
        <v>19</v>
      </c>
      <c r="EF2" s="105"/>
      <c r="EG2" s="105"/>
      <c r="EH2" s="105"/>
      <c r="EI2" s="105"/>
      <c r="EJ2" s="105"/>
      <c r="EK2" s="105"/>
      <c r="EL2" s="104">
        <v>20</v>
      </c>
      <c r="EM2" s="105">
        <v>21</v>
      </c>
      <c r="EN2" s="105">
        <v>22</v>
      </c>
      <c r="EO2" s="105">
        <v>23</v>
      </c>
      <c r="EP2" s="104">
        <v>21</v>
      </c>
      <c r="EQ2" s="105">
        <v>22</v>
      </c>
      <c r="ER2" s="104">
        <v>22</v>
      </c>
      <c r="ES2" s="105"/>
      <c r="ET2" s="104">
        <v>23</v>
      </c>
      <c r="EU2" s="105">
        <v>24</v>
      </c>
      <c r="EV2" s="104">
        <v>24</v>
      </c>
      <c r="EW2" s="105"/>
    </row>
    <row r="3" spans="1:153" s="23" customFormat="1" ht="15" hidden="1" customHeight="1" x14ac:dyDescent="0.25">
      <c r="A3" s="95"/>
      <c r="B3" s="106" t="s">
        <v>5</v>
      </c>
      <c r="C3" s="80"/>
      <c r="D3" s="88" t="s">
        <v>1</v>
      </c>
      <c r="E3" s="88" t="s">
        <v>3</v>
      </c>
      <c r="F3" s="88" t="s">
        <v>4</v>
      </c>
      <c r="I3" s="28">
        <f>Project_Start-WEEKDAY(Project_Start,1)+2+7*(Display_Week-1)</f>
        <v>45859</v>
      </c>
      <c r="J3" s="28">
        <f>I3+1</f>
        <v>45860</v>
      </c>
      <c r="K3" s="28">
        <f t="shared" ref="K3:AX3" si="0">J3+1</f>
        <v>45861</v>
      </c>
      <c r="L3" s="28">
        <f t="shared" si="0"/>
        <v>45862</v>
      </c>
      <c r="M3" s="28">
        <f t="shared" si="0"/>
        <v>45863</v>
      </c>
      <c r="N3" s="28">
        <f t="shared" si="0"/>
        <v>45864</v>
      </c>
      <c r="O3" s="29">
        <f t="shared" si="0"/>
        <v>45865</v>
      </c>
      <c r="P3" s="30">
        <f>O3+1</f>
        <v>45866</v>
      </c>
      <c r="Q3" s="28">
        <f>P3+1</f>
        <v>45867</v>
      </c>
      <c r="R3" s="28">
        <f t="shared" si="0"/>
        <v>45868</v>
      </c>
      <c r="S3" s="28">
        <f t="shared" si="0"/>
        <v>45869</v>
      </c>
      <c r="T3" s="28">
        <f t="shared" si="0"/>
        <v>45870</v>
      </c>
      <c r="U3" s="28">
        <f t="shared" si="0"/>
        <v>45871</v>
      </c>
      <c r="V3" s="29">
        <f t="shared" si="0"/>
        <v>45872</v>
      </c>
      <c r="W3" s="30">
        <f>V3+1</f>
        <v>45873</v>
      </c>
      <c r="X3" s="28">
        <f>W3+1</f>
        <v>45874</v>
      </c>
      <c r="Y3" s="28">
        <f t="shared" si="0"/>
        <v>45875</v>
      </c>
      <c r="Z3" s="28">
        <f t="shared" si="0"/>
        <v>45876</v>
      </c>
      <c r="AA3" s="28">
        <f t="shared" si="0"/>
        <v>45877</v>
      </c>
      <c r="AB3" s="28">
        <f t="shared" si="0"/>
        <v>45878</v>
      </c>
      <c r="AC3" s="29">
        <f t="shared" si="0"/>
        <v>45879</v>
      </c>
      <c r="AD3" s="30">
        <f>AC3+1</f>
        <v>45880</v>
      </c>
      <c r="AE3" s="28">
        <f>AD3+1</f>
        <v>45881</v>
      </c>
      <c r="AF3" s="28">
        <f t="shared" si="0"/>
        <v>45882</v>
      </c>
      <c r="AG3" s="28">
        <f t="shared" si="0"/>
        <v>45883</v>
      </c>
      <c r="AH3" s="28">
        <f t="shared" si="0"/>
        <v>45884</v>
      </c>
      <c r="AI3" s="28">
        <f t="shared" si="0"/>
        <v>45885</v>
      </c>
      <c r="AJ3" s="29">
        <f t="shared" si="0"/>
        <v>45886</v>
      </c>
      <c r="AK3" s="30">
        <f>AJ3+1</f>
        <v>45887</v>
      </c>
      <c r="AL3" s="28">
        <f>AK3+1</f>
        <v>45888</v>
      </c>
      <c r="AM3" s="28">
        <f t="shared" si="0"/>
        <v>45889</v>
      </c>
      <c r="AN3" s="28">
        <f t="shared" si="0"/>
        <v>45890</v>
      </c>
      <c r="AO3" s="28">
        <f t="shared" si="0"/>
        <v>45891</v>
      </c>
      <c r="AP3" s="28">
        <f t="shared" si="0"/>
        <v>45892</v>
      </c>
      <c r="AQ3" s="29">
        <f t="shared" si="0"/>
        <v>45893</v>
      </c>
      <c r="AR3" s="30">
        <f>AQ3+1</f>
        <v>45894</v>
      </c>
      <c r="AS3" s="28">
        <f>AR3+1</f>
        <v>45895</v>
      </c>
      <c r="AT3" s="28">
        <f t="shared" si="0"/>
        <v>45896</v>
      </c>
      <c r="AU3" s="28">
        <f t="shared" si="0"/>
        <v>45897</v>
      </c>
      <c r="AV3" s="28">
        <f t="shared" si="0"/>
        <v>45898</v>
      </c>
      <c r="AW3" s="28">
        <f t="shared" si="0"/>
        <v>45899</v>
      </c>
      <c r="AX3" s="29">
        <f t="shared" si="0"/>
        <v>45900</v>
      </c>
      <c r="AY3" s="30">
        <f>AX3+1</f>
        <v>45901</v>
      </c>
      <c r="AZ3" s="28">
        <f>AY3+1</f>
        <v>45902</v>
      </c>
      <c r="BA3" s="28">
        <f t="shared" ref="BA3:BE3" si="1">AZ3+1</f>
        <v>45903</v>
      </c>
      <c r="BB3" s="28">
        <f t="shared" si="1"/>
        <v>45904</v>
      </c>
      <c r="BC3" s="28">
        <f t="shared" si="1"/>
        <v>45905</v>
      </c>
      <c r="BD3" s="28">
        <f t="shared" si="1"/>
        <v>45906</v>
      </c>
      <c r="BE3" s="29">
        <f t="shared" si="1"/>
        <v>45907</v>
      </c>
      <c r="BF3" s="30">
        <f>BE3+1</f>
        <v>45908</v>
      </c>
      <c r="BG3" s="28">
        <f>BF3+1</f>
        <v>45909</v>
      </c>
      <c r="BH3" s="28">
        <f t="shared" ref="BH3:DS3" si="2">BG3+1</f>
        <v>45910</v>
      </c>
      <c r="BI3" s="28">
        <f t="shared" si="2"/>
        <v>45911</v>
      </c>
      <c r="BJ3" s="28">
        <f t="shared" si="2"/>
        <v>45912</v>
      </c>
      <c r="BK3" s="28">
        <f t="shared" si="2"/>
        <v>45913</v>
      </c>
      <c r="BL3" s="28">
        <f t="shared" si="2"/>
        <v>45914</v>
      </c>
      <c r="BM3" s="28">
        <f t="shared" si="2"/>
        <v>45915</v>
      </c>
      <c r="BN3" s="28">
        <f t="shared" si="2"/>
        <v>45916</v>
      </c>
      <c r="BO3" s="28">
        <f t="shared" si="2"/>
        <v>45917</v>
      </c>
      <c r="BP3" s="28">
        <f t="shared" si="2"/>
        <v>45918</v>
      </c>
      <c r="BQ3" s="28">
        <f t="shared" si="2"/>
        <v>45919</v>
      </c>
      <c r="BR3" s="28">
        <f t="shared" si="2"/>
        <v>45920</v>
      </c>
      <c r="BS3" s="28">
        <f t="shared" si="2"/>
        <v>45921</v>
      </c>
      <c r="BT3" s="28">
        <f t="shared" si="2"/>
        <v>45922</v>
      </c>
      <c r="BU3" s="28">
        <f t="shared" si="2"/>
        <v>45923</v>
      </c>
      <c r="BV3" s="28">
        <f t="shared" si="2"/>
        <v>45924</v>
      </c>
      <c r="BW3" s="28">
        <f t="shared" si="2"/>
        <v>45925</v>
      </c>
      <c r="BX3" s="28">
        <f t="shared" si="2"/>
        <v>45926</v>
      </c>
      <c r="BY3" s="28">
        <f t="shared" si="2"/>
        <v>45927</v>
      </c>
      <c r="BZ3" s="28">
        <f t="shared" si="2"/>
        <v>45928</v>
      </c>
      <c r="CA3" s="28">
        <f t="shared" si="2"/>
        <v>45929</v>
      </c>
      <c r="CB3" s="28">
        <f t="shared" si="2"/>
        <v>45930</v>
      </c>
      <c r="CC3" s="28">
        <f t="shared" si="2"/>
        <v>45931</v>
      </c>
      <c r="CD3" s="28">
        <f t="shared" si="2"/>
        <v>45932</v>
      </c>
      <c r="CE3" s="28">
        <f t="shared" si="2"/>
        <v>45933</v>
      </c>
      <c r="CF3" s="28">
        <f t="shared" si="2"/>
        <v>45934</v>
      </c>
      <c r="CG3" s="28">
        <f t="shared" si="2"/>
        <v>45935</v>
      </c>
      <c r="CH3" s="28">
        <f t="shared" si="2"/>
        <v>45936</v>
      </c>
      <c r="CI3" s="28">
        <f t="shared" si="2"/>
        <v>45937</v>
      </c>
      <c r="CJ3" s="28">
        <f t="shared" si="2"/>
        <v>45938</v>
      </c>
      <c r="CK3" s="28">
        <f t="shared" si="2"/>
        <v>45939</v>
      </c>
      <c r="CL3" s="28">
        <f t="shared" si="2"/>
        <v>45940</v>
      </c>
      <c r="CM3" s="28">
        <f t="shared" si="2"/>
        <v>45941</v>
      </c>
      <c r="CN3" s="28">
        <f t="shared" si="2"/>
        <v>45942</v>
      </c>
      <c r="CO3" s="28">
        <f t="shared" si="2"/>
        <v>45943</v>
      </c>
      <c r="CP3" s="28">
        <f t="shared" si="2"/>
        <v>45944</v>
      </c>
      <c r="CQ3" s="28">
        <f t="shared" si="2"/>
        <v>45945</v>
      </c>
      <c r="CR3" s="28">
        <f t="shared" si="2"/>
        <v>45946</v>
      </c>
      <c r="CS3" s="28">
        <f t="shared" si="2"/>
        <v>45947</v>
      </c>
      <c r="CT3" s="28">
        <f t="shared" si="2"/>
        <v>45948</v>
      </c>
      <c r="CU3" s="28">
        <f t="shared" si="2"/>
        <v>45949</v>
      </c>
      <c r="CV3" s="28">
        <f t="shared" si="2"/>
        <v>45950</v>
      </c>
      <c r="CW3" s="28">
        <f t="shared" si="2"/>
        <v>45951</v>
      </c>
      <c r="CX3" s="28">
        <f t="shared" si="2"/>
        <v>45952</v>
      </c>
      <c r="CY3" s="28">
        <f t="shared" si="2"/>
        <v>45953</v>
      </c>
      <c r="CZ3" s="28">
        <f t="shared" si="2"/>
        <v>45954</v>
      </c>
      <c r="DA3" s="28">
        <f t="shared" si="2"/>
        <v>45955</v>
      </c>
      <c r="DB3" s="28">
        <f t="shared" si="2"/>
        <v>45956</v>
      </c>
      <c r="DC3" s="28">
        <f t="shared" si="2"/>
        <v>45957</v>
      </c>
      <c r="DD3" s="28">
        <f t="shared" si="2"/>
        <v>45958</v>
      </c>
      <c r="DE3" s="28">
        <f t="shared" si="2"/>
        <v>45959</v>
      </c>
      <c r="DF3" s="28">
        <f t="shared" si="2"/>
        <v>45960</v>
      </c>
      <c r="DG3" s="28">
        <f t="shared" si="2"/>
        <v>45961</v>
      </c>
      <c r="DH3" s="28">
        <f t="shared" si="2"/>
        <v>45962</v>
      </c>
      <c r="DI3" s="28">
        <f t="shared" si="2"/>
        <v>45963</v>
      </c>
      <c r="DJ3" s="28">
        <f t="shared" si="2"/>
        <v>45964</v>
      </c>
      <c r="DK3" s="28">
        <f t="shared" si="2"/>
        <v>45965</v>
      </c>
      <c r="DL3" s="28">
        <f t="shared" si="2"/>
        <v>45966</v>
      </c>
      <c r="DM3" s="28">
        <f t="shared" si="2"/>
        <v>45967</v>
      </c>
      <c r="DN3" s="28">
        <f t="shared" si="2"/>
        <v>45968</v>
      </c>
      <c r="DO3" s="28">
        <f t="shared" si="2"/>
        <v>45969</v>
      </c>
      <c r="DP3" s="28">
        <f t="shared" si="2"/>
        <v>45970</v>
      </c>
      <c r="DQ3" s="28">
        <f t="shared" si="2"/>
        <v>45971</v>
      </c>
      <c r="DR3" s="28">
        <f t="shared" si="2"/>
        <v>45972</v>
      </c>
      <c r="DS3" s="28">
        <f t="shared" si="2"/>
        <v>45973</v>
      </c>
      <c r="DT3" s="28">
        <f t="shared" ref="DT3:EK3" si="3">DS3+1</f>
        <v>45974</v>
      </c>
      <c r="DU3" s="28">
        <f t="shared" si="3"/>
        <v>45975</v>
      </c>
      <c r="DV3" s="28">
        <f t="shared" si="3"/>
        <v>45976</v>
      </c>
      <c r="DW3" s="28">
        <f t="shared" si="3"/>
        <v>45977</v>
      </c>
      <c r="DX3" s="28">
        <f t="shared" si="3"/>
        <v>45978</v>
      </c>
      <c r="DY3" s="28">
        <f t="shared" si="3"/>
        <v>45979</v>
      </c>
      <c r="DZ3" s="28">
        <f t="shared" si="3"/>
        <v>45980</v>
      </c>
      <c r="EA3" s="28">
        <f t="shared" si="3"/>
        <v>45981</v>
      </c>
      <c r="EB3" s="28">
        <f t="shared" si="3"/>
        <v>45982</v>
      </c>
      <c r="EC3" s="28">
        <f t="shared" si="3"/>
        <v>45983</v>
      </c>
      <c r="ED3" s="28">
        <f t="shared" si="3"/>
        <v>45984</v>
      </c>
      <c r="EE3" s="28">
        <f t="shared" si="3"/>
        <v>45985</v>
      </c>
      <c r="EF3" s="28">
        <f t="shared" si="3"/>
        <v>45986</v>
      </c>
      <c r="EG3" s="28">
        <f t="shared" si="3"/>
        <v>45987</v>
      </c>
      <c r="EH3" s="28">
        <f t="shared" si="3"/>
        <v>45988</v>
      </c>
      <c r="EI3" s="28">
        <f t="shared" si="3"/>
        <v>45989</v>
      </c>
      <c r="EJ3" s="28">
        <f t="shared" si="3"/>
        <v>45990</v>
      </c>
      <c r="EK3" s="28">
        <f t="shared" si="3"/>
        <v>45991</v>
      </c>
    </row>
    <row r="4" spans="1:153" s="23" customFormat="1" ht="15" hidden="1" customHeight="1" x14ac:dyDescent="0.25">
      <c r="A4" s="95"/>
      <c r="B4" s="107"/>
      <c r="C4" s="81"/>
      <c r="D4" s="89"/>
      <c r="E4" s="89"/>
      <c r="F4" s="89"/>
      <c r="I4" s="31" t="str">
        <f t="shared" ref="I4:BT4" si="4">LEFT(TEXT(I3,"ddd"),1)</f>
        <v>M</v>
      </c>
      <c r="J4" s="32" t="str">
        <f t="shared" si="4"/>
        <v>T</v>
      </c>
      <c r="K4" s="32" t="str">
        <f t="shared" si="4"/>
        <v>W</v>
      </c>
      <c r="L4" s="32" t="str">
        <f t="shared" si="4"/>
        <v>T</v>
      </c>
      <c r="M4" s="32" t="str">
        <f t="shared" si="4"/>
        <v>F</v>
      </c>
      <c r="N4" s="32" t="str">
        <f t="shared" si="4"/>
        <v>S</v>
      </c>
      <c r="O4" s="32" t="str">
        <f t="shared" si="4"/>
        <v>S</v>
      </c>
      <c r="P4" s="32" t="str">
        <f t="shared" si="4"/>
        <v>M</v>
      </c>
      <c r="Q4" s="32" t="str">
        <f t="shared" si="4"/>
        <v>T</v>
      </c>
      <c r="R4" s="32" t="str">
        <f t="shared" si="4"/>
        <v>W</v>
      </c>
      <c r="S4" s="32" t="str">
        <f t="shared" si="4"/>
        <v>T</v>
      </c>
      <c r="T4" s="32" t="str">
        <f t="shared" si="4"/>
        <v>F</v>
      </c>
      <c r="U4" s="32" t="str">
        <f t="shared" si="4"/>
        <v>S</v>
      </c>
      <c r="V4" s="32" t="str">
        <f t="shared" si="4"/>
        <v>S</v>
      </c>
      <c r="W4" s="32" t="str">
        <f t="shared" si="4"/>
        <v>M</v>
      </c>
      <c r="X4" s="32" t="str">
        <f t="shared" si="4"/>
        <v>T</v>
      </c>
      <c r="Y4" s="32" t="str">
        <f t="shared" si="4"/>
        <v>W</v>
      </c>
      <c r="Z4" s="32" t="str">
        <f t="shared" si="4"/>
        <v>T</v>
      </c>
      <c r="AA4" s="32" t="str">
        <f t="shared" si="4"/>
        <v>F</v>
      </c>
      <c r="AB4" s="32" t="str">
        <f t="shared" si="4"/>
        <v>S</v>
      </c>
      <c r="AC4" s="32" t="str">
        <f t="shared" si="4"/>
        <v>S</v>
      </c>
      <c r="AD4" s="32" t="str">
        <f t="shared" si="4"/>
        <v>M</v>
      </c>
      <c r="AE4" s="32" t="str">
        <f t="shared" si="4"/>
        <v>T</v>
      </c>
      <c r="AF4" s="32" t="str">
        <f t="shared" si="4"/>
        <v>W</v>
      </c>
      <c r="AG4" s="32" t="str">
        <f t="shared" si="4"/>
        <v>T</v>
      </c>
      <c r="AH4" s="32" t="str">
        <f t="shared" si="4"/>
        <v>F</v>
      </c>
      <c r="AI4" s="32" t="str">
        <f t="shared" si="4"/>
        <v>S</v>
      </c>
      <c r="AJ4" s="32" t="str">
        <f t="shared" si="4"/>
        <v>S</v>
      </c>
      <c r="AK4" s="32" t="str">
        <f t="shared" si="4"/>
        <v>M</v>
      </c>
      <c r="AL4" s="32" t="str">
        <f t="shared" si="4"/>
        <v>T</v>
      </c>
      <c r="AM4" s="32" t="str">
        <f t="shared" si="4"/>
        <v>W</v>
      </c>
      <c r="AN4" s="32" t="str">
        <f t="shared" si="4"/>
        <v>T</v>
      </c>
      <c r="AO4" s="32" t="str">
        <f t="shared" si="4"/>
        <v>F</v>
      </c>
      <c r="AP4" s="32" t="str">
        <f t="shared" si="4"/>
        <v>S</v>
      </c>
      <c r="AQ4" s="32" t="str">
        <f t="shared" si="4"/>
        <v>S</v>
      </c>
      <c r="AR4" s="32" t="str">
        <f t="shared" si="4"/>
        <v>M</v>
      </c>
      <c r="AS4" s="32" t="str">
        <f t="shared" si="4"/>
        <v>T</v>
      </c>
      <c r="AT4" s="32" t="str">
        <f t="shared" si="4"/>
        <v>W</v>
      </c>
      <c r="AU4" s="32" t="str">
        <f t="shared" si="4"/>
        <v>T</v>
      </c>
      <c r="AV4" s="32" t="str">
        <f t="shared" si="4"/>
        <v>F</v>
      </c>
      <c r="AW4" s="32" t="str">
        <f t="shared" si="4"/>
        <v>S</v>
      </c>
      <c r="AX4" s="32" t="str">
        <f t="shared" si="4"/>
        <v>S</v>
      </c>
      <c r="AY4" s="32" t="str">
        <f t="shared" si="4"/>
        <v>M</v>
      </c>
      <c r="AZ4" s="32" t="str">
        <f t="shared" si="4"/>
        <v>T</v>
      </c>
      <c r="BA4" s="32" t="str">
        <f t="shared" si="4"/>
        <v>W</v>
      </c>
      <c r="BB4" s="32" t="str">
        <f t="shared" si="4"/>
        <v>T</v>
      </c>
      <c r="BC4" s="32" t="str">
        <f t="shared" si="4"/>
        <v>F</v>
      </c>
      <c r="BD4" s="32" t="str">
        <f t="shared" si="4"/>
        <v>S</v>
      </c>
      <c r="BE4" s="32" t="str">
        <f t="shared" si="4"/>
        <v>S</v>
      </c>
      <c r="BF4" s="32" t="str">
        <f t="shared" si="4"/>
        <v>M</v>
      </c>
      <c r="BG4" s="32" t="str">
        <f t="shared" si="4"/>
        <v>T</v>
      </c>
      <c r="BH4" s="32" t="str">
        <f t="shared" si="4"/>
        <v>W</v>
      </c>
      <c r="BI4" s="32" t="str">
        <f t="shared" si="4"/>
        <v>T</v>
      </c>
      <c r="BJ4" s="32" t="str">
        <f t="shared" si="4"/>
        <v>F</v>
      </c>
      <c r="BK4" s="32" t="str">
        <f t="shared" si="4"/>
        <v>S</v>
      </c>
      <c r="BL4" s="33" t="str">
        <f t="shared" si="4"/>
        <v>S</v>
      </c>
      <c r="BM4" s="32" t="str">
        <f t="shared" si="4"/>
        <v>M</v>
      </c>
      <c r="BN4" s="32" t="str">
        <f t="shared" si="4"/>
        <v>T</v>
      </c>
      <c r="BO4" s="32" t="str">
        <f t="shared" si="4"/>
        <v>W</v>
      </c>
      <c r="BP4" s="32" t="str">
        <f t="shared" si="4"/>
        <v>T</v>
      </c>
      <c r="BQ4" s="32" t="str">
        <f t="shared" si="4"/>
        <v>F</v>
      </c>
      <c r="BR4" s="32" t="str">
        <f t="shared" si="4"/>
        <v>S</v>
      </c>
      <c r="BS4" s="32" t="str">
        <f t="shared" si="4"/>
        <v>S</v>
      </c>
      <c r="BT4" s="32" t="str">
        <f t="shared" si="4"/>
        <v>M</v>
      </c>
      <c r="BU4" s="32" t="str">
        <f t="shared" ref="BU4:EF4" si="5">LEFT(TEXT(BU3,"ddd"),1)</f>
        <v>T</v>
      </c>
      <c r="BV4" s="32" t="str">
        <f t="shared" si="5"/>
        <v>W</v>
      </c>
      <c r="BW4" s="32" t="str">
        <f t="shared" si="5"/>
        <v>T</v>
      </c>
      <c r="BX4" s="33" t="str">
        <f t="shared" si="5"/>
        <v>F</v>
      </c>
      <c r="BY4" s="32" t="str">
        <f t="shared" si="5"/>
        <v>S</v>
      </c>
      <c r="BZ4" s="32" t="str">
        <f t="shared" si="5"/>
        <v>S</v>
      </c>
      <c r="CA4" s="32" t="str">
        <f t="shared" si="5"/>
        <v>M</v>
      </c>
      <c r="CB4" s="32" t="str">
        <f t="shared" si="5"/>
        <v>T</v>
      </c>
      <c r="CC4" s="32" t="str">
        <f t="shared" si="5"/>
        <v>W</v>
      </c>
      <c r="CD4" s="32" t="str">
        <f t="shared" si="5"/>
        <v>T</v>
      </c>
      <c r="CE4" s="32" t="str">
        <f t="shared" si="5"/>
        <v>F</v>
      </c>
      <c r="CF4" s="32" t="str">
        <f t="shared" si="5"/>
        <v>S</v>
      </c>
      <c r="CG4" s="32" t="str">
        <f t="shared" si="5"/>
        <v>S</v>
      </c>
      <c r="CH4" s="32" t="str">
        <f t="shared" si="5"/>
        <v>M</v>
      </c>
      <c r="CI4" s="32" t="str">
        <f t="shared" si="5"/>
        <v>T</v>
      </c>
      <c r="CJ4" s="33" t="str">
        <f t="shared" si="5"/>
        <v>W</v>
      </c>
      <c r="CK4" s="32" t="str">
        <f t="shared" si="5"/>
        <v>T</v>
      </c>
      <c r="CL4" s="32" t="str">
        <f t="shared" si="5"/>
        <v>F</v>
      </c>
      <c r="CM4" s="32" t="str">
        <f t="shared" si="5"/>
        <v>S</v>
      </c>
      <c r="CN4" s="32" t="str">
        <f t="shared" si="5"/>
        <v>S</v>
      </c>
      <c r="CO4" s="32" t="str">
        <f t="shared" si="5"/>
        <v>M</v>
      </c>
      <c r="CP4" s="32" t="str">
        <f t="shared" si="5"/>
        <v>T</v>
      </c>
      <c r="CQ4" s="32" t="str">
        <f t="shared" si="5"/>
        <v>W</v>
      </c>
      <c r="CR4" s="32" t="str">
        <f t="shared" si="5"/>
        <v>T</v>
      </c>
      <c r="CS4" s="32" t="str">
        <f t="shared" si="5"/>
        <v>F</v>
      </c>
      <c r="CT4" s="32" t="str">
        <f t="shared" si="5"/>
        <v>S</v>
      </c>
      <c r="CU4" s="32" t="str">
        <f t="shared" si="5"/>
        <v>S</v>
      </c>
      <c r="CV4" s="33" t="str">
        <f t="shared" si="5"/>
        <v>M</v>
      </c>
      <c r="CW4" s="32" t="str">
        <f t="shared" si="5"/>
        <v>T</v>
      </c>
      <c r="CX4" s="32" t="str">
        <f t="shared" si="5"/>
        <v>W</v>
      </c>
      <c r="CY4" s="32" t="str">
        <f t="shared" si="5"/>
        <v>T</v>
      </c>
      <c r="CZ4" s="32" t="str">
        <f t="shared" si="5"/>
        <v>F</v>
      </c>
      <c r="DA4" s="32" t="str">
        <f t="shared" si="5"/>
        <v>S</v>
      </c>
      <c r="DB4" s="32" t="str">
        <f t="shared" si="5"/>
        <v>S</v>
      </c>
      <c r="DC4" s="32" t="str">
        <f t="shared" si="5"/>
        <v>M</v>
      </c>
      <c r="DD4" s="32" t="str">
        <f t="shared" si="5"/>
        <v>T</v>
      </c>
      <c r="DE4" s="32" t="str">
        <f t="shared" si="5"/>
        <v>W</v>
      </c>
      <c r="DF4" s="32" t="str">
        <f t="shared" si="5"/>
        <v>T</v>
      </c>
      <c r="DG4" s="32" t="str">
        <f t="shared" si="5"/>
        <v>F</v>
      </c>
      <c r="DH4" s="33" t="str">
        <f t="shared" si="5"/>
        <v>S</v>
      </c>
      <c r="DI4" s="32" t="str">
        <f t="shared" si="5"/>
        <v>S</v>
      </c>
      <c r="DJ4" s="32" t="str">
        <f t="shared" si="5"/>
        <v>M</v>
      </c>
      <c r="DK4" s="32" t="str">
        <f t="shared" si="5"/>
        <v>T</v>
      </c>
      <c r="DL4" s="32" t="str">
        <f t="shared" si="5"/>
        <v>W</v>
      </c>
      <c r="DM4" s="32" t="str">
        <f t="shared" si="5"/>
        <v>T</v>
      </c>
      <c r="DN4" s="32" t="str">
        <f t="shared" si="5"/>
        <v>F</v>
      </c>
      <c r="DO4" s="32" t="str">
        <f t="shared" si="5"/>
        <v>S</v>
      </c>
      <c r="DP4" s="32" t="str">
        <f t="shared" si="5"/>
        <v>S</v>
      </c>
      <c r="DQ4" s="32" t="str">
        <f t="shared" si="5"/>
        <v>M</v>
      </c>
      <c r="DR4" s="32" t="str">
        <f t="shared" si="5"/>
        <v>T</v>
      </c>
      <c r="DS4" s="32" t="str">
        <f t="shared" si="5"/>
        <v>W</v>
      </c>
      <c r="DT4" s="32" t="str">
        <f t="shared" si="5"/>
        <v>T</v>
      </c>
      <c r="DU4" s="32" t="str">
        <f t="shared" si="5"/>
        <v>F</v>
      </c>
      <c r="DV4" s="32" t="str">
        <f t="shared" si="5"/>
        <v>S</v>
      </c>
      <c r="DW4" s="32" t="str">
        <f t="shared" si="5"/>
        <v>S</v>
      </c>
      <c r="DX4" s="32" t="str">
        <f t="shared" si="5"/>
        <v>M</v>
      </c>
      <c r="DY4" s="32" t="str">
        <f t="shared" si="5"/>
        <v>T</v>
      </c>
      <c r="DZ4" s="32" t="str">
        <f t="shared" si="5"/>
        <v>W</v>
      </c>
      <c r="EA4" s="32" t="str">
        <f t="shared" si="5"/>
        <v>T</v>
      </c>
      <c r="EB4" s="32" t="str">
        <f t="shared" si="5"/>
        <v>F</v>
      </c>
      <c r="EC4" s="32" t="str">
        <f t="shared" si="5"/>
        <v>S</v>
      </c>
      <c r="ED4" s="32" t="str">
        <f t="shared" si="5"/>
        <v>S</v>
      </c>
      <c r="EE4" s="32" t="str">
        <f t="shared" si="5"/>
        <v>M</v>
      </c>
      <c r="EF4" s="32" t="str">
        <f t="shared" si="5"/>
        <v>T</v>
      </c>
      <c r="EG4" s="32" t="str">
        <f t="shared" ref="EG4:EK4" si="6">LEFT(TEXT(EG3,"ddd"),1)</f>
        <v>W</v>
      </c>
      <c r="EH4" s="32" t="str">
        <f t="shared" si="6"/>
        <v>T</v>
      </c>
      <c r="EI4" s="32" t="str">
        <f t="shared" si="6"/>
        <v>F</v>
      </c>
      <c r="EJ4" s="32" t="str">
        <f t="shared" si="6"/>
        <v>S</v>
      </c>
      <c r="EK4" s="32" t="str">
        <f t="shared" si="6"/>
        <v>S</v>
      </c>
    </row>
    <row r="5" spans="1:153" s="23" customFormat="1" ht="30" hidden="1" customHeight="1" x14ac:dyDescent="0.25">
      <c r="A5" s="12" t="s">
        <v>19</v>
      </c>
      <c r="B5" s="108"/>
      <c r="C5" s="34"/>
      <c r="D5" s="34"/>
      <c r="E5" s="34"/>
      <c r="F5" s="34"/>
      <c r="H5" s="23" t="e">
        <f>IF(OR(ISBLANK(task_start),ISBLANK(task_end)),"",task_end-task_start+1)</f>
        <v>#VALUE!</v>
      </c>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row>
    <row r="6" spans="1:153" s="23" customFormat="1" ht="30" customHeight="1" thickBot="1" x14ac:dyDescent="0.3">
      <c r="A6" s="12"/>
      <c r="B6" s="132" t="s">
        <v>47</v>
      </c>
      <c r="C6" s="139">
        <v>1</v>
      </c>
      <c r="D6" s="140">
        <v>1</v>
      </c>
      <c r="E6" s="141">
        <v>45829</v>
      </c>
      <c r="F6" s="142">
        <v>45859</v>
      </c>
      <c r="I6" s="131" t="s">
        <v>49</v>
      </c>
      <c r="J6" s="112"/>
      <c r="K6" s="112"/>
      <c r="L6" s="112"/>
      <c r="M6" s="112"/>
      <c r="N6" s="112"/>
      <c r="O6" s="112"/>
      <c r="P6" s="112"/>
      <c r="Q6" s="112"/>
      <c r="R6" s="112"/>
      <c r="S6" s="112"/>
      <c r="T6" s="112"/>
      <c r="U6" s="112"/>
      <c r="V6" s="112"/>
      <c r="W6" s="112"/>
      <c r="X6" s="112"/>
      <c r="Y6" s="112"/>
      <c r="Z6" s="112"/>
      <c r="AA6" s="112"/>
      <c r="AB6" s="112"/>
      <c r="AC6" s="112"/>
      <c r="AD6" s="112"/>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row>
    <row r="7" spans="1:153" s="41" customFormat="1" ht="30" customHeight="1" thickBot="1" x14ac:dyDescent="0.3">
      <c r="A7" s="13"/>
      <c r="B7" s="133" t="s">
        <v>52</v>
      </c>
      <c r="C7" s="143"/>
      <c r="D7" s="144"/>
      <c r="E7" s="145"/>
      <c r="F7" s="146"/>
      <c r="G7" s="15"/>
      <c r="H7" s="4" t="str">
        <f t="shared" ref="H7:H29" si="7">IF(OR(ISBLANK(task_start),ISBLANK(task_end)),"",task_end-task_start+1)</f>
        <v/>
      </c>
      <c r="I7" s="84"/>
      <c r="J7" s="40"/>
      <c r="K7" s="40"/>
      <c r="L7" s="40"/>
      <c r="M7" s="40"/>
      <c r="N7" s="40"/>
      <c r="O7" s="40"/>
      <c r="P7" s="121" t="s">
        <v>52</v>
      </c>
      <c r="Q7" s="116"/>
      <c r="R7" s="116"/>
      <c r="S7" s="116"/>
      <c r="T7" s="116"/>
      <c r="U7" s="116"/>
      <c r="V7" s="116"/>
      <c r="W7" s="116"/>
      <c r="X7" s="116"/>
      <c r="Y7" s="116"/>
      <c r="Z7" s="116"/>
      <c r="AA7" s="116"/>
      <c r="AB7" s="116"/>
      <c r="AC7" s="116"/>
      <c r="AD7" s="116"/>
      <c r="AE7" s="114"/>
      <c r="AF7" s="114"/>
      <c r="AG7" s="114"/>
      <c r="AH7" s="114"/>
      <c r="AI7" s="114"/>
      <c r="AJ7" s="114"/>
      <c r="AK7" s="118"/>
      <c r="AL7" s="117"/>
      <c r="AM7" s="117"/>
      <c r="AN7" s="117"/>
      <c r="AO7" s="117"/>
      <c r="AP7" s="117"/>
      <c r="AQ7" s="117"/>
      <c r="AR7" s="117"/>
      <c r="AS7" s="117"/>
      <c r="AT7" s="117"/>
      <c r="AU7" s="117"/>
      <c r="AV7" s="117"/>
      <c r="AW7" s="117"/>
      <c r="AX7" s="117"/>
      <c r="AY7" s="117"/>
      <c r="AZ7" s="117"/>
      <c r="BA7" s="117"/>
      <c r="BB7" s="117"/>
      <c r="BC7" s="117"/>
      <c r="BD7" s="117"/>
      <c r="BE7" s="117"/>
      <c r="BF7" s="117"/>
      <c r="BG7" s="40"/>
      <c r="BH7" s="40"/>
      <c r="BI7" s="40"/>
      <c r="BJ7" s="40"/>
      <c r="BK7" s="40"/>
      <c r="BL7" s="40"/>
    </row>
    <row r="8" spans="1:153" s="41" customFormat="1" ht="30" customHeight="1" thickBot="1" x14ac:dyDescent="0.3">
      <c r="A8" s="13"/>
      <c r="B8" s="134" t="s">
        <v>22</v>
      </c>
      <c r="C8" s="147">
        <v>5</v>
      </c>
      <c r="D8" s="148">
        <v>1</v>
      </c>
      <c r="E8" s="149">
        <f>Project_Start</f>
        <v>45859</v>
      </c>
      <c r="F8" s="149">
        <f>E8+6</f>
        <v>45865</v>
      </c>
      <c r="G8" s="15"/>
      <c r="H8" s="4">
        <f t="shared" si="7"/>
        <v>31</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127"/>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row>
    <row r="9" spans="1:153" s="41" customFormat="1" ht="30" customHeight="1" thickBot="1" x14ac:dyDescent="0.3">
      <c r="A9" s="13"/>
      <c r="B9" s="134" t="s">
        <v>23</v>
      </c>
      <c r="C9" s="150">
        <v>6</v>
      </c>
      <c r="D9" s="151">
        <v>1</v>
      </c>
      <c r="E9" s="152">
        <f>F8+1</f>
        <v>45866</v>
      </c>
      <c r="F9" s="149">
        <f t="shared" ref="F9:F11" si="8">E9+6</f>
        <v>45872</v>
      </c>
      <c r="G9" s="15"/>
      <c r="H9" s="4" t="str">
        <f t="shared" si="7"/>
        <v/>
      </c>
      <c r="AR9" s="128"/>
    </row>
    <row r="10" spans="1:153" s="41" customFormat="1" ht="30" customHeight="1" thickBot="1" x14ac:dyDescent="0.3">
      <c r="A10" s="12"/>
      <c r="B10" s="134" t="s">
        <v>24</v>
      </c>
      <c r="C10" s="150">
        <v>7</v>
      </c>
      <c r="D10" s="151">
        <v>1</v>
      </c>
      <c r="E10" s="152">
        <f t="shared" ref="E10:E11" si="9">F9+1</f>
        <v>45873</v>
      </c>
      <c r="F10" s="149">
        <f t="shared" si="8"/>
        <v>45879</v>
      </c>
      <c r="G10" s="15"/>
      <c r="H10" s="4">
        <f t="shared" si="7"/>
        <v>7</v>
      </c>
      <c r="AY10" s="128"/>
    </row>
    <row r="11" spans="1:153" s="41" customFormat="1" ht="30" customHeight="1" thickBot="1" x14ac:dyDescent="0.3">
      <c r="A11" s="12"/>
      <c r="B11" s="134" t="s">
        <v>25</v>
      </c>
      <c r="C11" s="150">
        <v>9</v>
      </c>
      <c r="D11" s="153">
        <v>1</v>
      </c>
      <c r="E11" s="152">
        <f t="shared" si="9"/>
        <v>45880</v>
      </c>
      <c r="F11" s="149">
        <f t="shared" si="8"/>
        <v>45886</v>
      </c>
      <c r="G11" s="15"/>
      <c r="H11" s="4">
        <f t="shared" si="7"/>
        <v>7</v>
      </c>
      <c r="BF11" s="128"/>
      <c r="BM11" s="128"/>
    </row>
    <row r="12" spans="1:153" s="41" customFormat="1" ht="30" customHeight="1" thickBot="1" x14ac:dyDescent="0.3">
      <c r="A12" s="13"/>
      <c r="B12" s="135" t="s">
        <v>33</v>
      </c>
      <c r="C12" s="154"/>
      <c r="D12" s="155"/>
      <c r="E12" s="156"/>
      <c r="F12" s="157"/>
      <c r="G12" s="15"/>
      <c r="H12" s="4">
        <f t="shared" si="7"/>
        <v>7</v>
      </c>
      <c r="P12" s="121" t="s">
        <v>33</v>
      </c>
      <c r="AJ12" s="84" t="s">
        <v>33</v>
      </c>
      <c r="AR12" s="119"/>
      <c r="AS12" s="120"/>
      <c r="AT12" s="120"/>
      <c r="AU12" s="120"/>
      <c r="AV12" s="120"/>
      <c r="AW12" s="120"/>
      <c r="AX12" s="120"/>
      <c r="AY12" s="120"/>
      <c r="AZ12" s="120"/>
      <c r="BA12" s="120"/>
      <c r="BB12" s="120"/>
      <c r="BC12" s="120"/>
      <c r="BD12" s="120"/>
      <c r="BE12" s="120"/>
      <c r="BF12" s="120"/>
      <c r="BG12" s="115"/>
      <c r="BH12" s="115"/>
      <c r="BI12" s="115"/>
      <c r="BJ12" s="115"/>
      <c r="BK12" s="115"/>
      <c r="BL12" s="115"/>
      <c r="BT12" s="115"/>
      <c r="BU12" s="115"/>
      <c r="BV12" s="115"/>
      <c r="BW12" s="115"/>
      <c r="BX12" s="115"/>
      <c r="BY12" s="115"/>
      <c r="BZ12" s="115"/>
      <c r="CA12" s="115"/>
      <c r="CB12" s="115"/>
      <c r="CC12" s="115"/>
      <c r="CD12" s="115"/>
      <c r="CE12" s="115"/>
      <c r="CF12" s="115"/>
      <c r="CG12" s="115"/>
      <c r="CH12" s="115"/>
      <c r="CI12" s="115"/>
      <c r="CJ12" s="115"/>
      <c r="CK12" s="115"/>
      <c r="CL12" s="115"/>
      <c r="CM12" s="115"/>
      <c r="CN12" s="115"/>
      <c r="CO12" s="115"/>
      <c r="CP12" s="115"/>
      <c r="CQ12" s="115"/>
      <c r="CR12" s="115"/>
      <c r="CS12" s="115"/>
      <c r="CT12" s="115"/>
      <c r="CU12" s="115"/>
      <c r="CV12" s="115"/>
      <c r="CW12" s="115"/>
      <c r="CX12" s="115"/>
      <c r="CY12" s="115"/>
      <c r="CZ12" s="115"/>
      <c r="DA12" s="115"/>
      <c r="DB12" s="115"/>
      <c r="DC12" s="115"/>
    </row>
    <row r="13" spans="1:153" s="41" customFormat="1" ht="30" customHeight="1" thickBot="1" x14ac:dyDescent="0.3">
      <c r="A13" s="13"/>
      <c r="B13" s="136" t="s">
        <v>27</v>
      </c>
      <c r="C13" s="158">
        <v>10</v>
      </c>
      <c r="D13" s="159">
        <v>0</v>
      </c>
      <c r="E13" s="160">
        <f>F11+1</f>
        <v>45887</v>
      </c>
      <c r="F13" s="160">
        <f>E13+6</f>
        <v>45893</v>
      </c>
      <c r="G13" s="15"/>
      <c r="H13" s="4">
        <f t="shared" si="7"/>
        <v>7</v>
      </c>
      <c r="BT13" s="115"/>
    </row>
    <row r="14" spans="1:153" s="41" customFormat="1" ht="30" customHeight="1" thickBot="1" x14ac:dyDescent="0.3">
      <c r="A14" s="12"/>
      <c r="B14" s="136" t="s">
        <v>28</v>
      </c>
      <c r="C14" s="158">
        <v>11</v>
      </c>
      <c r="D14" s="159">
        <v>0</v>
      </c>
      <c r="E14" s="160">
        <f>F13+1</f>
        <v>45894</v>
      </c>
      <c r="F14" s="160">
        <f t="shared" ref="F14:F18" si="10">E14+6</f>
        <v>45900</v>
      </c>
      <c r="G14" s="15"/>
      <c r="H14" s="4" t="str">
        <f t="shared" si="7"/>
        <v/>
      </c>
      <c r="CA14" s="115"/>
    </row>
    <row r="15" spans="1:153" s="41" customFormat="1" ht="30" customHeight="1" thickBot="1" x14ac:dyDescent="0.3">
      <c r="A15" s="12"/>
      <c r="B15" s="136" t="s">
        <v>29</v>
      </c>
      <c r="C15" s="158">
        <v>12</v>
      </c>
      <c r="D15" s="159">
        <v>0</v>
      </c>
      <c r="E15" s="160">
        <f t="shared" ref="E15:E18" si="11">F14+1</f>
        <v>45901</v>
      </c>
      <c r="F15" s="160">
        <f t="shared" si="10"/>
        <v>45907</v>
      </c>
      <c r="G15" s="15"/>
      <c r="H15" s="4">
        <f t="shared" si="7"/>
        <v>7</v>
      </c>
      <c r="CH15" s="115"/>
    </row>
    <row r="16" spans="1:153" s="41" customFormat="1" ht="30" customHeight="1" thickBot="1" x14ac:dyDescent="0.3">
      <c r="A16" s="12"/>
      <c r="B16" s="136" t="s">
        <v>30</v>
      </c>
      <c r="C16" s="158">
        <v>13</v>
      </c>
      <c r="D16" s="159">
        <v>0</v>
      </c>
      <c r="E16" s="160">
        <f t="shared" si="11"/>
        <v>45908</v>
      </c>
      <c r="F16" s="160">
        <f t="shared" si="10"/>
        <v>45914</v>
      </c>
      <c r="G16" s="15"/>
      <c r="H16" s="4">
        <f t="shared" si="7"/>
        <v>7</v>
      </c>
      <c r="CO16" s="115"/>
    </row>
    <row r="17" spans="1:163" s="41" customFormat="1" ht="30" customHeight="1" thickBot="1" x14ac:dyDescent="0.3">
      <c r="A17" s="12"/>
      <c r="B17" s="136" t="s">
        <v>31</v>
      </c>
      <c r="C17" s="158">
        <v>14</v>
      </c>
      <c r="D17" s="159">
        <v>0</v>
      </c>
      <c r="E17" s="160">
        <f t="shared" si="11"/>
        <v>45915</v>
      </c>
      <c r="F17" s="160">
        <f t="shared" si="10"/>
        <v>45921</v>
      </c>
      <c r="G17" s="15"/>
      <c r="H17" s="4"/>
      <c r="CV17" s="115"/>
    </row>
    <row r="18" spans="1:163" s="41" customFormat="1" ht="30" customHeight="1" thickBot="1" x14ac:dyDescent="0.3">
      <c r="A18" s="12"/>
      <c r="B18" s="136" t="s">
        <v>32</v>
      </c>
      <c r="C18" s="158">
        <v>15</v>
      </c>
      <c r="D18" s="159">
        <v>0</v>
      </c>
      <c r="E18" s="160">
        <f t="shared" si="11"/>
        <v>45922</v>
      </c>
      <c r="F18" s="160">
        <f t="shared" si="10"/>
        <v>45928</v>
      </c>
      <c r="G18" s="15"/>
      <c r="H18" s="4"/>
      <c r="DC18" s="115"/>
    </row>
    <row r="19" spans="1:163" s="41" customFormat="1" ht="30" customHeight="1" thickBot="1" x14ac:dyDescent="0.3">
      <c r="A19" s="12"/>
      <c r="B19" s="137" t="s">
        <v>48</v>
      </c>
      <c r="C19" s="161"/>
      <c r="D19" s="162"/>
      <c r="E19" s="163"/>
      <c r="F19" s="164"/>
      <c r="G19" s="15"/>
      <c r="H19" s="4">
        <f t="shared" si="7"/>
        <v>7</v>
      </c>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84" t="s">
        <v>34</v>
      </c>
      <c r="AL19" s="59"/>
      <c r="AM19" s="59"/>
      <c r="AN19" s="59"/>
      <c r="AO19" s="59"/>
      <c r="AP19" s="59"/>
      <c r="AQ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B19" s="84"/>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J19" s="122"/>
      <c r="DK19" s="122"/>
      <c r="DL19" s="122"/>
      <c r="DM19" s="122"/>
      <c r="DN19" s="122"/>
      <c r="DO19" s="122"/>
      <c r="DP19" s="122"/>
      <c r="DQ19" s="122"/>
      <c r="DR19" s="122"/>
      <c r="DS19" s="122"/>
      <c r="DT19" s="122"/>
      <c r="DU19" s="122"/>
      <c r="DV19" s="122"/>
      <c r="DW19" s="122"/>
      <c r="DX19" s="122"/>
      <c r="DY19" s="122"/>
      <c r="DZ19" s="122"/>
      <c r="EA19" s="122"/>
      <c r="EB19" s="122"/>
      <c r="EC19" s="122"/>
      <c r="ED19" s="122"/>
      <c r="EE19" s="122"/>
      <c r="EF19" s="122"/>
      <c r="EG19" s="122"/>
      <c r="EH19" s="122"/>
      <c r="EI19" s="122"/>
      <c r="EJ19" s="122"/>
      <c r="EK19" s="122"/>
      <c r="EL19" s="122"/>
      <c r="EM19" s="122"/>
      <c r="EN19" s="122"/>
      <c r="EO19" s="122"/>
      <c r="EP19" s="122"/>
      <c r="EQ19" s="122"/>
      <c r="ER19" s="123"/>
      <c r="ES19" s="123"/>
      <c r="ET19" s="120"/>
      <c r="EU19" s="120"/>
      <c r="EV19" s="120"/>
      <c r="EW19" s="120"/>
      <c r="EX19" s="120"/>
      <c r="EY19" s="120"/>
    </row>
    <row r="20" spans="1:163" s="41" customFormat="1" ht="30" customHeight="1" x14ac:dyDescent="0.25">
      <c r="A20" s="12"/>
      <c r="B20" s="138" t="s">
        <v>35</v>
      </c>
      <c r="C20" s="165">
        <v>16</v>
      </c>
      <c r="D20" s="166">
        <v>0</v>
      </c>
      <c r="E20" s="167">
        <f>F18+1</f>
        <v>45929</v>
      </c>
      <c r="F20" s="167">
        <f>E20+6</f>
        <v>45935</v>
      </c>
      <c r="H20" s="41">
        <f t="shared" si="7"/>
        <v>7</v>
      </c>
      <c r="DJ20" s="123"/>
      <c r="EZ20" s="43"/>
      <c r="FA20" s="43"/>
      <c r="FB20" s="43"/>
      <c r="FC20" s="43"/>
      <c r="FD20" s="43"/>
      <c r="FE20" s="43"/>
    </row>
    <row r="21" spans="1:163" s="41" customFormat="1" ht="30" customHeight="1" x14ac:dyDescent="0.25">
      <c r="A21" s="12"/>
      <c r="B21" s="138" t="s">
        <v>36</v>
      </c>
      <c r="C21" s="165">
        <v>17</v>
      </c>
      <c r="D21" s="166">
        <v>0</v>
      </c>
      <c r="E21" s="167">
        <f>F20+1</f>
        <v>45936</v>
      </c>
      <c r="F21" s="167">
        <f t="shared" ref="F21:F26" si="12">E21+6</f>
        <v>45942</v>
      </c>
      <c r="H21" s="41" t="str">
        <f t="shared" si="7"/>
        <v/>
      </c>
      <c r="DQ21" s="123"/>
      <c r="EZ21" s="43"/>
      <c r="FA21" s="43"/>
      <c r="FB21" s="43"/>
      <c r="FC21" s="43"/>
      <c r="FD21" s="43"/>
      <c r="FE21" s="43"/>
    </row>
    <row r="22" spans="1:163" s="41" customFormat="1" ht="30" customHeight="1" x14ac:dyDescent="0.25">
      <c r="A22" s="12"/>
      <c r="B22" s="138" t="s">
        <v>37</v>
      </c>
      <c r="C22" s="165">
        <v>18</v>
      </c>
      <c r="D22" s="166">
        <v>0</v>
      </c>
      <c r="E22" s="167">
        <f t="shared" ref="E22:E27" si="13">F21+1</f>
        <v>45943</v>
      </c>
      <c r="F22" s="167">
        <f t="shared" si="12"/>
        <v>45949</v>
      </c>
      <c r="H22" s="41">
        <f t="shared" si="7"/>
        <v>7</v>
      </c>
      <c r="DX22" s="123"/>
      <c r="EZ22" s="43"/>
      <c r="FA22" s="43"/>
      <c r="FB22" s="43"/>
      <c r="FC22" s="43"/>
      <c r="FD22" s="43"/>
      <c r="FE22" s="43"/>
      <c r="FF22" s="43"/>
    </row>
    <row r="23" spans="1:163" s="41" customFormat="1" ht="30" customHeight="1" x14ac:dyDescent="0.25">
      <c r="A23" s="12"/>
      <c r="B23" s="138" t="s">
        <v>38</v>
      </c>
      <c r="C23" s="165">
        <v>19</v>
      </c>
      <c r="D23" s="166">
        <v>0</v>
      </c>
      <c r="E23" s="167">
        <f t="shared" si="13"/>
        <v>45950</v>
      </c>
      <c r="F23" s="167">
        <f t="shared" si="12"/>
        <v>45956</v>
      </c>
      <c r="H23" s="41">
        <f t="shared" si="7"/>
        <v>7</v>
      </c>
      <c r="EE23" s="123"/>
      <c r="EZ23" s="43"/>
      <c r="FA23" s="43"/>
      <c r="FB23" s="43"/>
      <c r="FC23" s="43"/>
      <c r="FD23" s="43"/>
      <c r="FE23" s="43"/>
      <c r="FF23" s="43"/>
      <c r="FG23" s="41" t="s">
        <v>50</v>
      </c>
    </row>
    <row r="24" spans="1:163" s="41" customFormat="1" ht="30" customHeight="1" x14ac:dyDescent="0.25">
      <c r="A24" s="12"/>
      <c r="B24" s="138" t="s">
        <v>39</v>
      </c>
      <c r="C24" s="165">
        <v>20</v>
      </c>
      <c r="D24" s="166">
        <v>0</v>
      </c>
      <c r="E24" s="167">
        <f t="shared" si="13"/>
        <v>45957</v>
      </c>
      <c r="F24" s="167">
        <f t="shared" si="12"/>
        <v>45963</v>
      </c>
      <c r="EL24" s="123"/>
      <c r="EZ24" s="43"/>
      <c r="FA24" s="43"/>
      <c r="FB24" s="43"/>
      <c r="FC24" s="43"/>
      <c r="FD24" s="43"/>
      <c r="FE24" s="43"/>
      <c r="FF24" s="43"/>
    </row>
    <row r="25" spans="1:163" s="41" customFormat="1" ht="30" customHeight="1" x14ac:dyDescent="0.25">
      <c r="A25" s="12"/>
      <c r="B25" s="138" t="s">
        <v>40</v>
      </c>
      <c r="C25" s="165">
        <v>21</v>
      </c>
      <c r="D25" s="166">
        <v>0</v>
      </c>
      <c r="E25" s="167">
        <f t="shared" si="13"/>
        <v>45964</v>
      </c>
      <c r="F25" s="167">
        <f t="shared" si="12"/>
        <v>45970</v>
      </c>
      <c r="EP25" s="123"/>
      <c r="ES25" s="123"/>
      <c r="EZ25" s="43"/>
      <c r="FA25" s="43"/>
      <c r="FB25" s="43"/>
      <c r="FC25" s="43"/>
      <c r="FD25" s="43"/>
      <c r="FE25" s="43"/>
      <c r="FF25" s="43"/>
    </row>
    <row r="26" spans="1:163" s="41" customFormat="1" ht="30" customHeight="1" x14ac:dyDescent="0.25">
      <c r="A26" s="12"/>
      <c r="B26" s="138" t="s">
        <v>41</v>
      </c>
      <c r="C26" s="165">
        <v>22</v>
      </c>
      <c r="D26" s="166">
        <v>0</v>
      </c>
      <c r="E26" s="167">
        <f t="shared" si="13"/>
        <v>45971</v>
      </c>
      <c r="F26" s="167">
        <f t="shared" si="12"/>
        <v>45977</v>
      </c>
      <c r="EQ26" s="123"/>
      <c r="ER26" s="123"/>
      <c r="EW26" s="123"/>
      <c r="EZ26" s="113"/>
      <c r="FA26" s="113"/>
      <c r="FB26" s="113"/>
      <c r="FC26" s="113"/>
      <c r="FD26" s="113"/>
      <c r="FE26" s="113"/>
      <c r="FF26" s="43"/>
    </row>
    <row r="27" spans="1:163" s="41" customFormat="1" ht="30" customHeight="1" thickBot="1" x14ac:dyDescent="0.3">
      <c r="A27" s="12"/>
      <c r="B27" s="138" t="s">
        <v>42</v>
      </c>
      <c r="C27" s="165">
        <v>24</v>
      </c>
      <c r="D27" s="166">
        <v>0</v>
      </c>
      <c r="E27" s="167">
        <f t="shared" si="13"/>
        <v>45978</v>
      </c>
      <c r="F27" s="167">
        <v>45995</v>
      </c>
      <c r="H27" s="41">
        <f t="shared" si="7"/>
        <v>7</v>
      </c>
      <c r="ES27" s="123"/>
      <c r="ET27" s="123"/>
      <c r="EV27" s="123"/>
      <c r="EX27" s="120"/>
      <c r="EY27" s="120"/>
    </row>
    <row r="28" spans="1:163" s="41" customFormat="1" ht="30" customHeight="1" thickBot="1" x14ac:dyDescent="0.3">
      <c r="A28" s="12"/>
      <c r="B28" s="109"/>
      <c r="C28" s="63"/>
      <c r="D28" s="64"/>
      <c r="E28" s="65"/>
      <c r="F28" s="65"/>
      <c r="G28" s="15"/>
      <c r="H28" s="4">
        <f t="shared" si="7"/>
        <v>7</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3"/>
      <c r="BN28" s="43"/>
      <c r="BO28" s="43"/>
      <c r="BP28" s="43"/>
      <c r="BQ28" s="43"/>
      <c r="BR28" s="43"/>
      <c r="BS28" s="43"/>
      <c r="BT28" s="43"/>
      <c r="BU28" s="43"/>
      <c r="BV28" s="43"/>
      <c r="BW28" s="43"/>
      <c r="BX28" s="43"/>
      <c r="BY28" s="43"/>
      <c r="BZ28" s="43"/>
    </row>
    <row r="29" spans="1:163" s="41" customFormat="1" ht="30" customHeight="1" thickBot="1" x14ac:dyDescent="0.3">
      <c r="A29" s="13"/>
      <c r="B29" s="110" t="s">
        <v>0</v>
      </c>
      <c r="C29" s="66"/>
      <c r="D29" s="67"/>
      <c r="E29" s="68"/>
      <c r="F29" s="69"/>
      <c r="G29" s="15"/>
      <c r="H29" s="5">
        <f t="shared" si="7"/>
        <v>18</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163" ht="30" customHeight="1" x14ac:dyDescent="0.25">
      <c r="G30" s="3"/>
    </row>
    <row r="31" spans="1:163" ht="30" customHeight="1" x14ac:dyDescent="0.25">
      <c r="F31" s="14"/>
    </row>
    <row r="32" spans="1:163" ht="30" customHeight="1" x14ac:dyDescent="0.25"/>
  </sheetData>
  <mergeCells count="30">
    <mergeCell ref="EV2:EW2"/>
    <mergeCell ref="EL2:EO2"/>
    <mergeCell ref="EP2:EQ2"/>
    <mergeCell ref="ER2:ES2"/>
    <mergeCell ref="B1:ER1"/>
    <mergeCell ref="ET2:EU2"/>
    <mergeCell ref="DJ2:DP2"/>
    <mergeCell ref="DQ2:DW2"/>
    <mergeCell ref="DX2:ED2"/>
    <mergeCell ref="EE2:EK2"/>
    <mergeCell ref="A3:A4"/>
    <mergeCell ref="B3:B4"/>
    <mergeCell ref="D3:D4"/>
    <mergeCell ref="E3:E4"/>
    <mergeCell ref="F3:F4"/>
    <mergeCell ref="BT2:BZ2"/>
    <mergeCell ref="CA2:CG2"/>
    <mergeCell ref="CH2:CN2"/>
    <mergeCell ref="CO2:CU2"/>
    <mergeCell ref="CV2:DB2"/>
    <mergeCell ref="DC2:DI2"/>
    <mergeCell ref="AD2:AJ2"/>
    <mergeCell ref="AK2:AQ2"/>
    <mergeCell ref="AR2:AX2"/>
    <mergeCell ref="AY2:BE2"/>
    <mergeCell ref="BF2:BL2"/>
    <mergeCell ref="BM2:BS2"/>
    <mergeCell ref="I2:O2"/>
    <mergeCell ref="P2:V2"/>
    <mergeCell ref="W2:AC2"/>
  </mergeCells>
  <conditionalFormatting sqref="D5:D29">
    <cfRule type="dataBar" priority="35">
      <dataBar>
        <cfvo type="num" val="0"/>
        <cfvo type="num" val="1"/>
        <color theme="0"/>
      </dataBar>
      <extLst>
        <ext xmlns:x14="http://schemas.microsoft.com/office/spreadsheetml/2009/9/main" uri="{B025F937-C7B1-47D3-B67F-A62EFF666E3E}">
          <x14:id>{5E68DCA6-0EFF-400E-8730-8AD086910735}</x14:id>
        </ext>
      </extLst>
    </cfRule>
  </conditionalFormatting>
  <conditionalFormatting sqref="I7:O7 Q7:AJ7 AL7:BL7 I3:BL6 I19:AQ19 AS19:BZ19 I12:BL12 DD12:EJ12 CB19:DB19 I2:EW2">
    <cfRule type="expression" dxfId="12" priority="15">
      <formula>AND(TODAY()&gt;=I$3, TODAY()&lt;J$3)</formula>
    </cfRule>
  </conditionalFormatting>
  <conditionalFormatting sqref="BM3:EK4">
    <cfRule type="expression" dxfId="11" priority="29">
      <formula>AND(TODAY()&gt;=BM$3, TODAY()&lt;BN$3)</formula>
    </cfRule>
  </conditionalFormatting>
  <conditionalFormatting sqref="BM28:BZ28">
    <cfRule type="expression" dxfId="10" priority="18">
      <formula>AND(TODAY()&gt;=BM$3, TODAY()&lt;BN$3)</formula>
    </cfRule>
    <cfRule type="expression" dxfId="9" priority="19">
      <formula>AND(task_start&lt;=BM$3,ROUNDDOWN((task_end-task_start+1)*task_progress,0)+task_start-1&gt;=BM$3)</formula>
    </cfRule>
    <cfRule type="expression" dxfId="8" priority="20" stopIfTrue="1">
      <formula>AND(task_end&gt;=BM$3,task_start&lt;BN$3)</formula>
    </cfRule>
  </conditionalFormatting>
  <conditionalFormatting sqref="EZ22:FF26">
    <cfRule type="expression" dxfId="7" priority="7">
      <formula>AND(TODAY()&gt;=EE$3, TODAY()&lt;EF$3)</formula>
    </cfRule>
    <cfRule type="expression" dxfId="6" priority="8">
      <formula>AND(task_start&lt;=EE$3,ROUNDDOWN((task_end-task_start+1)*task_progress,0)+task_start-1&gt;=EE$3)</formula>
    </cfRule>
    <cfRule type="expression" dxfId="5" priority="9" stopIfTrue="1">
      <formula>AND(task_end&gt;=EE$3,task_start&lt;EF$3)</formula>
    </cfRule>
  </conditionalFormatting>
  <conditionalFormatting sqref="EZ20:FE21">
    <cfRule type="expression" dxfId="4" priority="50" stopIfTrue="1">
      <formula>AND(task_end&gt;=EE$3,task_start&lt;EF$3)</formula>
    </cfRule>
  </conditionalFormatting>
  <conditionalFormatting sqref="EZ20:FE21">
    <cfRule type="expression" dxfId="3" priority="53">
      <formula>AND(task_start&lt;=EE$3,ROUNDDOWN((task_end-task_start+1)*task_progress,0)+task_start-1&gt;=EE$3)</formula>
    </cfRule>
  </conditionalFormatting>
  <conditionalFormatting sqref="AK7 EZ20:FE21">
    <cfRule type="expression" dxfId="2" priority="56">
      <formula>AND(TODAY()&gt;=P$3, TODAY()&lt;Q$3)</formula>
    </cfRule>
  </conditionalFormatting>
  <conditionalFormatting sqref="AK19">
    <cfRule type="expression" dxfId="1" priority="58">
      <formula>AND(TODAY()&gt;=CA$3, TODAY()&lt;CB$3)</formula>
    </cfRule>
  </conditionalFormatting>
  <conditionalFormatting sqref="BT12:DC12 DJ19:EQ19">
    <cfRule type="expression" dxfId="0" priority="60">
      <formula>AND(TODAY()&gt;=BM$3, TODAY()&lt;BN$3)</formula>
    </cfRule>
  </conditionalFormatting>
  <dataValidations count="9">
    <dataValidation allowBlank="1" showInputMessage="1" showErrorMessage="1" prompt="This row marks the end of the Project Schedule. DO NOT enter anything in this row. _x000a_Insert new rows ABOVE this one to continue building out your Project Schedule." sqref="A29" xr:uid="{32ED8CEA-E3A1-4EB7-B990-48882BD1B2D6}"/>
    <dataValidation allowBlank="1" showInputMessage="1" showErrorMessage="1" prompt="Phase 3's sample block starts in cell B20." sqref="A19" xr:uid="{E9F62C88-6CB4-48FB-A14E-0174121B94D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25752BE9-8AC6-4DFA-A5FA-51F20629126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205BFC1A-7404-4440-900A-1A566C23582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811F4CC1-E4D0-4F17-96DB-BEB693A26C06}"/>
    <dataValidation allowBlank="1" showInputMessage="1" showErrorMessage="1" prompt="Cell B8 contains the Phase 1 sample title. Enter a new title in cell B8._x000a_To delete the phase and work only from tasks, simply delete this row." sqref="A7" xr:uid="{21CA5A6E-C00B-46D8-AF31-AB5E14FF083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3:A4" xr:uid="{328C8AEE-7D6E-446A-B918-7819817CFEB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2" xr:uid="{5FB4995D-C3B7-45D6-A0E7-7E6A08EF86F4}"/>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793CFBA-A92A-47DF-973C-C5FDE905148B}"/>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E68DCA6-0EFF-400E-8730-8AD086910735}">
            <x14:dataBar minLength="0" maxLength="100" gradient="0">
              <x14:cfvo type="num">
                <xm:f>0</xm:f>
              </x14:cfvo>
              <x14:cfvo type="num">
                <xm:f>1</xm:f>
              </x14:cfvo>
              <x14:negativeFillColor rgb="FFFF0000"/>
              <x14:axisColor rgb="FF000000"/>
            </x14:dataBar>
          </x14:cfRule>
          <xm:sqref>D5:D29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3" t="s">
        <v>8</v>
      </c>
      <c r="B2" s="7"/>
    </row>
    <row r="3" spans="1:2" s="10" customFormat="1" ht="27" customHeight="1" x14ac:dyDescent="0.25">
      <c r="A3" s="74"/>
      <c r="B3" s="11"/>
    </row>
    <row r="4" spans="1:2" s="9" customFormat="1" ht="30" x14ac:dyDescent="0.7">
      <c r="A4" s="75" t="s">
        <v>7</v>
      </c>
    </row>
    <row r="5" spans="1:2" ht="74.25" customHeight="1" x14ac:dyDescent="0.25">
      <c r="A5" s="76" t="s">
        <v>15</v>
      </c>
    </row>
    <row r="6" spans="1:2" ht="26.25" customHeight="1" x14ac:dyDescent="0.25">
      <c r="A6" s="75" t="s">
        <v>18</v>
      </c>
    </row>
    <row r="7" spans="1:2" s="6" customFormat="1" ht="205.05" customHeight="1" x14ac:dyDescent="0.25">
      <c r="A7" s="77" t="s">
        <v>17</v>
      </c>
    </row>
    <row r="8" spans="1:2" s="9" customFormat="1" ht="30" x14ac:dyDescent="0.7">
      <c r="A8" s="75" t="s">
        <v>9</v>
      </c>
    </row>
    <row r="9" spans="1:2" ht="41.4" x14ac:dyDescent="0.25">
      <c r="A9" s="76" t="s">
        <v>16</v>
      </c>
    </row>
    <row r="10" spans="1:2" s="6" customFormat="1" ht="28.05" customHeight="1" x14ac:dyDescent="0.25">
      <c r="A10" s="78" t="s">
        <v>14</v>
      </c>
    </row>
    <row r="11" spans="1:2" s="9" customFormat="1" ht="30" x14ac:dyDescent="0.7">
      <c r="A11" s="75" t="s">
        <v>6</v>
      </c>
    </row>
    <row r="12" spans="1:2" ht="27.6" x14ac:dyDescent="0.25">
      <c r="A12" s="76" t="s">
        <v>13</v>
      </c>
    </row>
    <row r="13" spans="1:2" s="6" customFormat="1" ht="28.05" customHeight="1" x14ac:dyDescent="0.25">
      <c r="A13" s="78" t="s">
        <v>2</v>
      </c>
    </row>
    <row r="14" spans="1:2" s="9" customFormat="1" ht="30" x14ac:dyDescent="0.7">
      <c r="A14" s="75" t="s">
        <v>10</v>
      </c>
    </row>
    <row r="15" spans="1:2" ht="75" customHeight="1" x14ac:dyDescent="0.25">
      <c r="A15" s="76" t="s">
        <v>11</v>
      </c>
    </row>
    <row r="16" spans="1:2" ht="69" x14ac:dyDescent="0.25">
      <c r="A16" s="76" t="s">
        <v>12</v>
      </c>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Project schedule</vt:lpstr>
      <vt:lpstr>Sheet1</vt:lpstr>
      <vt:lpstr>About</vt:lpstr>
      <vt:lpstr>Display_Week</vt:lpstr>
      <vt:lpstr>'Project schedule'!Print_Titles</vt:lpstr>
      <vt:lpstr>Project_Start</vt:lpstr>
      <vt:lpstr>'Project schedule'!task_end</vt:lpstr>
      <vt:lpstr>Sheet1!task_end</vt:lpstr>
      <vt:lpstr>'Project schedule'!task_progress</vt:lpstr>
      <vt:lpstr>Sheet1!task_progress</vt:lpstr>
      <vt:lpstr>'Project schedule'!task_start</vt:lpstr>
      <vt:lpstr>Sheet1!task_start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ASUS</dc:creator>
  <dc:description/>
  <cp:lastModifiedBy>Deepak Goyal</cp:lastModifiedBy>
  <cp:lastPrinted>2025-07-31T18:24:58Z</cp:lastPrinted>
  <dcterms:created xsi:type="dcterms:W3CDTF">2022-03-11T22:41:12Z</dcterms:created>
  <dcterms:modified xsi:type="dcterms:W3CDTF">2025-08-15T17:15:54Z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