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E:\Machine Learning\Codes\Deep Learning\draw.io\"/>
    </mc:Choice>
  </mc:AlternateContent>
  <xr:revisionPtr revIDLastSave="0" documentId="13_ncr:1_{8D1A4735-273E-471F-AD58-18773A1E5A38}"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F6" i="11" l="1"/>
  <c r="EG6" i="11"/>
  <c r="EH6" i="11"/>
  <c r="EI6" i="11"/>
  <c r="EJ6" i="11"/>
  <c r="EF5" i="11"/>
  <c r="EG5" i="11"/>
  <c r="EH5" i="11"/>
  <c r="EI5" i="11"/>
  <c r="EJ5" i="11"/>
  <c r="BS4" i="11"/>
  <c r="BZ4" i="11"/>
  <c r="CG4" i="11"/>
  <c r="CN4" i="11"/>
  <c r="CU4" i="11"/>
  <c r="DB4" i="11"/>
  <c r="DI4" i="11"/>
  <c r="DP4" i="11"/>
  <c r="DW4" i="11"/>
  <c r="ED4" i="11"/>
  <c r="DR6" i="11"/>
  <c r="DS6" i="11"/>
  <c r="DT6" i="11"/>
  <c r="DU6" i="11"/>
  <c r="DV6" i="11"/>
  <c r="DW6" i="11"/>
  <c r="DX6" i="11"/>
  <c r="DY6" i="11"/>
  <c r="DZ6" i="11"/>
  <c r="EA6" i="11"/>
  <c r="EB6" i="11"/>
  <c r="EC6" i="11"/>
  <c r="ED6" i="11"/>
  <c r="EE6" i="11"/>
  <c r="CU5" i="11"/>
  <c r="CV5" i="11"/>
  <c r="CW5" i="11"/>
  <c r="CX5" i="11"/>
  <c r="CY5" i="11"/>
  <c r="CZ5" i="11"/>
  <c r="DA5" i="11"/>
  <c r="DB5" i="11"/>
  <c r="DC5" i="11"/>
  <c r="DD5" i="11"/>
  <c r="DE5" i="11"/>
  <c r="DF5" i="11"/>
  <c r="DG5" i="11" s="1"/>
  <c r="BL6"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CC5" i="11"/>
  <c r="CD5" i="11"/>
  <c r="CE5" i="11"/>
  <c r="CF5" i="11"/>
  <c r="CG5" i="11"/>
  <c r="CH5" i="11" s="1"/>
  <c r="CI5" i="11" s="1"/>
  <c r="CJ5" i="11" s="1"/>
  <c r="CK5" i="11" s="1"/>
  <c r="CL5" i="11" s="1"/>
  <c r="CM5" i="11" s="1"/>
  <c r="CN5" i="11" s="1"/>
  <c r="CO5" i="11" s="1"/>
  <c r="CP5" i="11" s="1"/>
  <c r="CQ5" i="11" s="1"/>
  <c r="CR5" i="11" s="1"/>
  <c r="CS5" i="11" s="1"/>
  <c r="CT5" i="11" s="1"/>
  <c r="BW5" i="11"/>
  <c r="BX5" i="11" s="1"/>
  <c r="BY5" i="11" s="1"/>
  <c r="BZ5" i="11" s="1"/>
  <c r="CA5" i="11" s="1"/>
  <c r="CB5" i="11" s="1"/>
  <c r="BL5" i="11"/>
  <c r="BL4" i="11" s="1"/>
  <c r="BM5" i="11"/>
  <c r="BN5" i="11"/>
  <c r="BO5" i="11"/>
  <c r="BP5" i="11"/>
  <c r="BQ5" i="11" s="1"/>
  <c r="BR5" i="11" s="1"/>
  <c r="BS5" i="11" s="1"/>
  <c r="BT5" i="11" s="1"/>
  <c r="BU5" i="11" s="1"/>
  <c r="BV5" i="11" s="1"/>
  <c r="BE5" i="11"/>
  <c r="BF5" i="11" s="1"/>
  <c r="G7" i="11"/>
  <c r="DG6" i="11" l="1"/>
  <c r="DH5" i="11"/>
  <c r="BG5" i="11"/>
  <c r="BF6" i="11"/>
  <c r="BE6" i="11"/>
  <c r="D9" i="11"/>
  <c r="E9" i="11" s="1"/>
  <c r="D10" i="11" s="1"/>
  <c r="E10" i="11" s="1"/>
  <c r="D11" i="11" s="1"/>
  <c r="DI5" i="11" l="1"/>
  <c r="DH6" i="11"/>
  <c r="BG6" i="11"/>
  <c r="BH5" i="11"/>
  <c r="H5" i="11"/>
  <c r="G30" i="11"/>
  <c r="G29" i="11"/>
  <c r="G20" i="11"/>
  <c r="G13" i="11"/>
  <c r="G8" i="11"/>
  <c r="DI6" i="11" l="1"/>
  <c r="DJ5" i="11"/>
  <c r="BI5" i="11"/>
  <c r="BH6" i="11"/>
  <c r="G9" i="11"/>
  <c r="H6" i="11"/>
  <c r="DJ6" i="11" l="1"/>
  <c r="DK5" i="11"/>
  <c r="BJ5" i="11"/>
  <c r="BI6" i="11"/>
  <c r="E11" i="11"/>
  <c r="D12" i="11" s="1"/>
  <c r="E12" i="11" s="1"/>
  <c r="D14" i="11" s="1"/>
  <c r="E14" i="11" s="1"/>
  <c r="D15" i="11" s="1"/>
  <c r="E15" i="11" s="1"/>
  <c r="D16" i="11" s="1"/>
  <c r="E16" i="11" s="1"/>
  <c r="G10" i="11"/>
  <c r="I5" i="11"/>
  <c r="J5" i="11" s="1"/>
  <c r="K5" i="11" s="1"/>
  <c r="L5" i="11" s="1"/>
  <c r="M5" i="11" s="1"/>
  <c r="N5" i="11" s="1"/>
  <c r="O5" i="11" s="1"/>
  <c r="H4" i="11"/>
  <c r="DK6" i="11" l="1"/>
  <c r="DL5" i="11"/>
  <c r="BK5" i="11"/>
  <c r="BK6" i="11" s="1"/>
  <c r="BJ6" i="11"/>
  <c r="G11" i="11"/>
  <c r="G12" i="11"/>
  <c r="O4" i="11"/>
  <c r="P5" i="11"/>
  <c r="Q5" i="11" s="1"/>
  <c r="R5" i="11" s="1"/>
  <c r="S5" i="11" s="1"/>
  <c r="T5" i="11" s="1"/>
  <c r="U5" i="11" s="1"/>
  <c r="V5" i="11" s="1"/>
  <c r="I6" i="11"/>
  <c r="DL6" i="11" l="1"/>
  <c r="DM5" i="11"/>
  <c r="G14" i="11"/>
  <c r="V4" i="11"/>
  <c r="W5" i="11"/>
  <c r="X5" i="11" s="1"/>
  <c r="Y5" i="11" s="1"/>
  <c r="Z5" i="11" s="1"/>
  <c r="AA5" i="11" s="1"/>
  <c r="AB5" i="11" s="1"/>
  <c r="AC5" i="11" s="1"/>
  <c r="J6" i="11"/>
  <c r="DM6" i="11" l="1"/>
  <c r="DN5" i="11"/>
  <c r="AD5" i="11"/>
  <c r="AE5" i="11" s="1"/>
  <c r="AF5" i="11" s="1"/>
  <c r="AG5" i="11" s="1"/>
  <c r="AH5" i="11" s="1"/>
  <c r="AI5" i="11" s="1"/>
  <c r="AC4" i="11"/>
  <c r="K6" i="11"/>
  <c r="DN6" i="11" l="1"/>
  <c r="DO5" i="11"/>
  <c r="G15" i="11"/>
  <c r="D17" i="11"/>
  <c r="E17" i="11" s="1"/>
  <c r="AJ5" i="11"/>
  <c r="AK5" i="11" s="1"/>
  <c r="AL5" i="11" s="1"/>
  <c r="AM5" i="11" s="1"/>
  <c r="AN5" i="11" s="1"/>
  <c r="AO5" i="11" s="1"/>
  <c r="AP5" i="11" s="1"/>
  <c r="L6" i="11"/>
  <c r="DO6" i="11" l="1"/>
  <c r="DP5" i="11"/>
  <c r="G16" i="11"/>
  <c r="AQ5" i="11"/>
  <c r="AR5" i="11" s="1"/>
  <c r="AJ4" i="11"/>
  <c r="M6" i="11"/>
  <c r="DP6" i="11" l="1"/>
  <c r="DQ5" i="11"/>
  <c r="D18" i="11"/>
  <c r="E18" i="11" s="1"/>
  <c r="D19" i="11" s="1"/>
  <c r="E19" i="11" s="1"/>
  <c r="D21" i="11" s="1"/>
  <c r="AS5" i="11"/>
  <c r="AR6" i="11"/>
  <c r="AQ4" i="11"/>
  <c r="N6" i="11"/>
  <c r="DQ6" i="11" l="1"/>
  <c r="DR5" i="11"/>
  <c r="DS5" i="11" s="1"/>
  <c r="DT5" i="11" s="1"/>
  <c r="DU5" i="11" s="1"/>
  <c r="DV5" i="11" s="1"/>
  <c r="DW5" i="11" s="1"/>
  <c r="DX5" i="11" s="1"/>
  <c r="DY5" i="11" s="1"/>
  <c r="DZ5" i="11" s="1"/>
  <c r="EA5" i="11" s="1"/>
  <c r="EB5" i="11" s="1"/>
  <c r="EC5" i="11" s="1"/>
  <c r="ED5" i="11" s="1"/>
  <c r="EE5" i="11" s="1"/>
  <c r="E21" i="11"/>
  <c r="D22" i="11" s="1"/>
  <c r="G21" i="11"/>
  <c r="G17" i="11"/>
  <c r="AT5" i="11"/>
  <c r="AS6" i="11"/>
  <c r="E22" i="11" l="1"/>
  <c r="D23" i="11" s="1"/>
  <c r="G22" i="11"/>
  <c r="AU5" i="11"/>
  <c r="AT6" i="11"/>
  <c r="O6" i="11"/>
  <c r="P6" i="11"/>
  <c r="E23" i="11" l="1"/>
  <c r="D24" i="11" s="1"/>
  <c r="G23" i="11"/>
  <c r="AV5" i="11"/>
  <c r="AU6" i="11"/>
  <c r="Q6" i="11"/>
  <c r="E24" i="11" l="1"/>
  <c r="D25" i="11" s="1"/>
  <c r="E25" i="11" s="1"/>
  <c r="D26" i="11" s="1"/>
  <c r="E26" i="11" s="1"/>
  <c r="D27" i="11" s="1"/>
  <c r="E27" i="11" s="1"/>
  <c r="D28" i="11" s="1"/>
  <c r="E28" i="11" s="1"/>
  <c r="G28" i="11" s="1"/>
  <c r="G24" i="11"/>
  <c r="AW5" i="1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Y6" i="11"/>
  <c r="BE4" i="11" l="1"/>
  <c r="Z6" i="1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<sst xmlns="http://schemas.openxmlformats.org/spreadsheetml/2006/main" count="48" uniqueCount="45">
  <si>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</si>
  <si>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</si>
  <si>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</si>
  <si>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</si>
  <si>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</si>
  <si>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</si>
  <si>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</si>
  <si>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</si>
  <si>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</si>
  <si>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</si>
  <si>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</si>
  <si>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</si>
  <si>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</si>
  <si>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</si>
  <si>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</si>
  <si>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</si>
  <si>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</si>
  <si>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</si>
  <si>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</si>
  <si>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</si>
  <si>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</si>
  <si>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</si>
  <si>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Background, Problem Statement, Literature review, Hypothesis formulation, Clarifications</t>
  </si>
  <si>
    <t>Finalize research questions, Aims and Objectives, Significance, Scope, Clarifications</t>
  </si>
  <si>
    <t>Research Methodology, Resources, Evaluation metrics, Clarifications</t>
  </si>
  <si>
    <t>Title, Research plan, References, Proposal template, Supervisor sign-off, Submit</t>
  </si>
  <si>
    <t>Research Proposal (4 weeks)</t>
  </si>
  <si>
    <t>Literature review, Design &amp; Data collection</t>
  </si>
  <si>
    <t>NER model decision, Define PII categories, Setup, Pre-processing</t>
  </si>
  <si>
    <t>Plan architecture integration, Create diagrams</t>
  </si>
  <si>
    <t>Code setup, LLM subscriptions, Key component experiments</t>
  </si>
  <si>
    <t>Experimental results, Write Interim report, Supervisor review</t>
  </si>
  <si>
    <t>Refine and submit Interim report</t>
  </si>
  <si>
    <t>Mid-Thesis (Interim Report) Submission (6 weeks)</t>
  </si>
  <si>
    <t>Final Thesis &amp; Video Presentation (8 weeks)</t>
  </si>
  <si>
    <t>Literature review, Data analysis and interpretation</t>
  </si>
  <si>
    <t>Train/fine-tune NER model, Impact statement, Refine results, Supervisor clarifications</t>
  </si>
  <si>
    <t>Refine evaluation metrics, Propose best architecture</t>
  </si>
  <si>
    <t>Write and disseminate findings, Supervisor clarifications</t>
  </si>
  <si>
    <t>Write and disseminate findings</t>
  </si>
  <si>
    <t>Discussion, Future work, Writing, Supervisor clarifications</t>
  </si>
  <si>
    <t>Review final report, Prepare video</t>
  </si>
  <si>
    <t>Refine final report, Supervisor sign-off, Submit final report and video</t>
  </si>
  <si>
    <t>LJMU Thesis Plan</t>
  </si>
  <si>
    <t>Deepak Goyal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</si>
</sst>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8"/>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2"/>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0" borderId="18" xfId="0" applyNumberFormat="1" applyFont="1" applyFill="1" applyBorder="1" applyAlignment="1">
      <alignment horizontal="center" vertical="center"/>
    </xf>
    <xf numFmtId="167" fontId="18" fillId="10" borderId="16" xfId="0" applyNumberFormat="1" applyFont="1" applyFill="1" applyBorder="1" applyAlignment="1">
      <alignment horizontal="center" vertical="center"/>
    </xf>
    <xf numFmtId="167" fontId="18" fillId="10" borderId="17" xfId="0" applyNumberFormat="1" applyFont="1" applyFill="1" applyBorder="1" applyAlignment="1">
      <alignment horizontal="center" vertical="center"/>
    </xf>
    <xf numFmtId="0" fontId="19" fillId="2" borderId="1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13"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4"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7"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4" fillId="2" borderId="19" xfId="0" applyFont="1" applyFill="1" applyBorder="1"/>
    <xf numFmtId="0" fontId="17" fillId="9" borderId="14" xfId="0" applyFont="1" applyFill="1" applyBorder="1" applyAlignment="1">
      <alignment horizontal="center" vertical="center"/>
    </xf>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166" fontId="16" fillId="2" borderId="11" xfId="0" applyNumberFormat="1" applyFont="1" applyFill="1" applyBorder="1" applyAlignment="1">
      <alignment horizontal="center" vertical="center" wrapText="1"/>
    </xf>
    <xf numFmtId="166" fontId="16" fillId="2" borderId="17" xfId="0" applyNumberFormat="1" applyFont="1" applyFill="1" applyBorder="1" applyAlignment="1">
      <alignment horizontal="center" vertical="center" wrapText="1"/>
    </xf>
    <xf numFmtId="166" fontId="16" fillId="2" borderId="16" xfId="0" applyNumberFormat="1" applyFont="1" applyFill="1" applyBorder="1" applyAlignment="1">
      <alignment horizontal="center" vertical="center" wrapText="1"/>
    </xf>
    <xf numFmtId="9" fontId="1" fillId="11" borderId="6" xfId="2" applyFont="1" applyFill="1" applyBorder="1" applyAlignment="1">
      <alignment horizontal="center" vertical="center"/>
    </xf>
    <xf numFmtId="9" fontId="1" fillId="12" borderId="7" xfId="2" applyFont="1" applyFill="1" applyBorder="1" applyAlignment="1">
      <alignment horizontal="center" vertical="center"/>
    </xf>
    <xf numFmtId="0" fontId="29" fillId="0" borderId="10" xfId="0" applyFont="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J32"/>
  <sheetViews>
    <sheetView showGridLines="0" tabSelected="1" showRuler="0" view="pageLayout" topLeftCell="C3" zoomScale="40" zoomScaleNormal="40" zoomScalePageLayoutView="40" workbookViewId="0">
      <selection activeCell="L3" sqref="H3:N9"/>
    </sheetView>
  </sheetViews>
  <sheetFormatPr defaultColWidth="8.69921875" defaultRowHeight="30" customHeight="1" x14ac:dyDescent="0.25"/>
  <cols>
    <col min="1" max="1" width="2.69921875" style="12" customWidth="1"/>
    <col min="2" max="2" width="69.796875" bestFit="1" customWidth="1"/>
    <col min="3" max="3" width="10.69921875" customWidth="1"/>
    <col min="4" max="4" width="10.69921875" style="2" customWidth="1"/>
    <col min="5" max="5" width="10.69921875" customWidth="1"/>
    <col min="6" max="6" width="2.69921875" customWidth="1"/>
    <col min="7" max="7" width="6" hidden="1" customWidth="1"/>
    <col min="8" max="64" width="2.69921875" customWidth="1"/>
    <col min="65" max="65" width="3" customWidth="1"/>
    <col min="66" max="68" width="3.19921875" bestFit="1" customWidth="1"/>
    <col min="69" max="69" width="3.3984375" bestFit="1" customWidth="1"/>
    <col min="70" max="70" width="3.19921875" bestFit="1" customWidth="1"/>
    <col min="71" max="79" width="3.3984375" bestFit="1" customWidth="1"/>
    <col min="80" max="80" width="2.796875" bestFit="1" customWidth="1"/>
    <col min="81" max="82" width="2.5" bestFit="1" customWidth="1"/>
    <col min="83" max="84" width="2.59765625" bestFit="1" customWidth="1"/>
    <col min="85" max="85" width="2.796875" bestFit="1" customWidth="1"/>
    <col min="86" max="86" width="2.5" bestFit="1" customWidth="1"/>
    <col min="87" max="87" width="2.796875" bestFit="1" customWidth="1"/>
    <col min="88" max="88" width="2.5" bestFit="1" customWidth="1"/>
    <col min="89" max="89" width="3.19921875" bestFit="1" customWidth="1"/>
    <col min="90" max="90" width="3" bestFit="1" customWidth="1"/>
    <col min="91" max="98" width="3.19921875" bestFit="1" customWidth="1"/>
    <col min="99" max="99" width="3.3984375" bestFit="1" customWidth="1"/>
    <col min="100" max="100" width="3.19921875" bestFit="1" customWidth="1"/>
    <col min="101" max="109" width="3.3984375" bestFit="1" customWidth="1"/>
    <col min="110" max="110" width="3.19921875" bestFit="1" customWidth="1"/>
    <col min="111" max="112" width="2.59765625" bestFit="1" customWidth="1"/>
    <col min="113" max="113" width="2.796875" bestFit="1" customWidth="1"/>
    <col min="114" max="114" width="2.5" bestFit="1" customWidth="1"/>
    <col min="115" max="115" width="2.796875" bestFit="1" customWidth="1"/>
    <col min="116" max="117" width="2.5" bestFit="1" customWidth="1"/>
    <col min="118" max="119" width="2.59765625" bestFit="1" customWidth="1"/>
    <col min="120" max="120" width="3.19921875" bestFit="1" customWidth="1"/>
    <col min="121" max="121" width="3" bestFit="1" customWidth="1"/>
    <col min="122" max="129" width="3.19921875" bestFit="1" customWidth="1"/>
    <col min="130" max="130" width="3.3984375" bestFit="1" customWidth="1"/>
    <col min="131" max="131" width="3.19921875" bestFit="1" customWidth="1"/>
    <col min="132" max="140" width="3.3984375" bestFit="1" customWidth="1"/>
  </cols>
  <sheetData>
    <row r="1" spans="1:140" ht="90" customHeight="1" x14ac:dyDescent="1.45">
      <c r="A1" s="13"/>
      <c r="B1" s="72" t="s">
        <v>43</v>
      </c>
      <c r="C1" s="16"/>
      <c r="D1" s="17"/>
      <c r="E1" s="18"/>
      <c r="G1" s="1"/>
      <c r="H1" s="88" t="s">
        <v>20</v>
      </c>
      <c r="I1" s="89"/>
      <c r="J1" s="89"/>
      <c r="K1" s="89"/>
      <c r="L1" s="89"/>
      <c r="M1" s="89"/>
      <c r="N1" s="89"/>
      <c r="O1" s="21"/>
      <c r="P1" s="87">
        <v>45859</v>
      </c>
      <c r="Q1" s="86"/>
      <c r="R1" s="86"/>
      <c r="S1" s="86"/>
      <c r="T1" s="86"/>
      <c r="U1" s="86"/>
      <c r="V1" s="86"/>
      <c r="W1" s="86"/>
      <c r="X1" s="86"/>
      <c r="Y1" s="86"/>
    </row>
    <row r="2" spans="1:140" ht="30" customHeight="1" x14ac:dyDescent="0.6">
      <c r="B2" s="71" t="s">
        <v>44</v>
      </c>
      <c r="C2" s="19"/>
      <c r="D2" s="20"/>
      <c r="E2" s="19"/>
      <c r="H2" s="88" t="s">
        <v>21</v>
      </c>
      <c r="I2" s="89"/>
      <c r="J2" s="89"/>
      <c r="K2" s="89"/>
      <c r="L2" s="89"/>
      <c r="M2" s="89"/>
      <c r="N2" s="89"/>
      <c r="O2" s="21"/>
      <c r="P2" s="85">
        <v>1</v>
      </c>
      <c r="Q2" s="86"/>
      <c r="R2" s="86"/>
      <c r="S2" s="86"/>
      <c r="T2" s="86"/>
      <c r="U2" s="86"/>
      <c r="V2" s="86"/>
      <c r="W2" s="86"/>
      <c r="X2" s="86"/>
      <c r="Y2" s="86"/>
    </row>
    <row r="3" spans="1:140" s="23" customFormat="1" ht="30" customHeight="1" x14ac:dyDescent="0.25">
      <c r="A3" s="12"/>
      <c r="B3" s="22"/>
      <c r="C3" s="24"/>
      <c r="D3" s="25"/>
    </row>
    <row r="4" spans="1:140" s="23" customFormat="1" ht="30" customHeight="1" x14ac:dyDescent="0.25">
      <c r="A4" s="13"/>
      <c r="B4" s="26"/>
      <c r="D4" s="27"/>
      <c r="H4" s="92">
        <f>H5</f>
        <v>45859</v>
      </c>
      <c r="I4" s="90"/>
      <c r="J4" s="90"/>
      <c r="K4" s="90"/>
      <c r="L4" s="90"/>
      <c r="M4" s="90"/>
      <c r="N4" s="90"/>
      <c r="O4" s="90">
        <f>O5</f>
        <v>45866</v>
      </c>
      <c r="P4" s="90"/>
      <c r="Q4" s="90"/>
      <c r="R4" s="90"/>
      <c r="S4" s="90"/>
      <c r="T4" s="90"/>
      <c r="U4" s="90"/>
      <c r="V4" s="90">
        <f>V5</f>
        <v>45873</v>
      </c>
      <c r="W4" s="90"/>
      <c r="X4" s="90"/>
      <c r="Y4" s="90"/>
      <c r="Z4" s="90"/>
      <c r="AA4" s="90"/>
      <c r="AB4" s="90"/>
      <c r="AC4" s="90">
        <f>AC5</f>
        <v>45880</v>
      </c>
      <c r="AD4" s="90"/>
      <c r="AE4" s="90"/>
      <c r="AF4" s="90"/>
      <c r="AG4" s="90"/>
      <c r="AH4" s="90"/>
      <c r="AI4" s="90"/>
      <c r="AJ4" s="90">
        <f>AJ5</f>
        <v>45887</v>
      </c>
      <c r="AK4" s="90"/>
      <c r="AL4" s="90"/>
      <c r="AM4" s="90"/>
      <c r="AN4" s="90"/>
      <c r="AO4" s="90"/>
      <c r="AP4" s="90"/>
      <c r="AQ4" s="90">
        <f>AQ5</f>
        <v>45894</v>
      </c>
      <c r="AR4" s="90"/>
      <c r="AS4" s="90"/>
      <c r="AT4" s="90"/>
      <c r="AU4" s="90"/>
      <c r="AV4" s="90"/>
      <c r="AW4" s="90"/>
      <c r="AX4" s="90">
        <f>AX5</f>
        <v>45901</v>
      </c>
      <c r="AY4" s="90"/>
      <c r="AZ4" s="90"/>
      <c r="BA4" s="90"/>
      <c r="BB4" s="90"/>
      <c r="BC4" s="90"/>
      <c r="BD4" s="90"/>
      <c r="BE4" s="90">
        <f>BE5</f>
        <v>45908</v>
      </c>
      <c r="BF4" s="90"/>
      <c r="BG4" s="90"/>
      <c r="BH4" s="90"/>
      <c r="BI4" s="90"/>
      <c r="BJ4" s="90"/>
      <c r="BK4" s="91"/>
      <c r="BL4" s="90">
        <f>BL5</f>
        <v>45915</v>
      </c>
      <c r="BM4" s="90"/>
      <c r="BN4" s="90"/>
      <c r="BO4" s="90"/>
      <c r="BP4" s="90"/>
      <c r="BQ4" s="90"/>
      <c r="BR4" s="91"/>
      <c r="BS4" s="90">
        <f t="shared" ref="BS4" si="0">BS5</f>
        <v>45922</v>
      </c>
      <c r="BT4" s="90"/>
      <c r="BU4" s="90"/>
      <c r="BV4" s="90"/>
      <c r="BW4" s="90"/>
      <c r="BX4" s="90"/>
      <c r="BY4" s="91"/>
      <c r="BZ4" s="90">
        <f t="shared" ref="BZ4" si="1">BZ5</f>
        <v>45929</v>
      </c>
      <c r="CA4" s="90"/>
      <c r="CB4" s="90"/>
      <c r="CC4" s="90"/>
      <c r="CD4" s="90"/>
      <c r="CE4" s="90"/>
      <c r="CF4" s="91"/>
      <c r="CG4" s="90">
        <f t="shared" ref="CG4" si="2">CG5</f>
        <v>45936</v>
      </c>
      <c r="CH4" s="90"/>
      <c r="CI4" s="90"/>
      <c r="CJ4" s="90"/>
      <c r="CK4" s="90"/>
      <c r="CL4" s="90"/>
      <c r="CM4" s="91"/>
      <c r="CN4" s="90">
        <f t="shared" ref="CN4" si="3">CN5</f>
        <v>45943</v>
      </c>
      <c r="CO4" s="90"/>
      <c r="CP4" s="90"/>
      <c r="CQ4" s="90"/>
      <c r="CR4" s="90"/>
      <c r="CS4" s="90"/>
      <c r="CT4" s="91"/>
      <c r="CU4" s="90">
        <f t="shared" ref="CU4" si="4">CU5</f>
        <v>45950</v>
      </c>
      <c r="CV4" s="90"/>
      <c r="CW4" s="90"/>
      <c r="CX4" s="90"/>
      <c r="CY4" s="90"/>
      <c r="CZ4" s="90"/>
      <c r="DA4" s="91"/>
      <c r="DB4" s="90">
        <f t="shared" ref="DB4" si="5">DB5</f>
        <v>45957</v>
      </c>
      <c r="DC4" s="90"/>
      <c r="DD4" s="90"/>
      <c r="DE4" s="90"/>
      <c r="DF4" s="90"/>
      <c r="DG4" s="90"/>
      <c r="DH4" s="91"/>
      <c r="DI4" s="90">
        <f t="shared" ref="DI4" si="6">DI5</f>
        <v>45964</v>
      </c>
      <c r="DJ4" s="90"/>
      <c r="DK4" s="90"/>
      <c r="DL4" s="90"/>
      <c r="DM4" s="90"/>
      <c r="DN4" s="90"/>
      <c r="DO4" s="91"/>
      <c r="DP4" s="90">
        <f t="shared" ref="DP4" si="7">DP5</f>
        <v>45971</v>
      </c>
      <c r="DQ4" s="90"/>
      <c r="DR4" s="90"/>
      <c r="DS4" s="90"/>
      <c r="DT4" s="90"/>
      <c r="DU4" s="90"/>
      <c r="DV4" s="91"/>
      <c r="DW4" s="90">
        <f t="shared" ref="DW4" si="8">DW5</f>
        <v>45978</v>
      </c>
      <c r="DX4" s="90"/>
      <c r="DY4" s="90"/>
      <c r="DZ4" s="90"/>
      <c r="EA4" s="90"/>
      <c r="EB4" s="90"/>
      <c r="EC4" s="91"/>
      <c r="ED4" s="90">
        <f t="shared" ref="ED4" si="9">ED5</f>
        <v>45985</v>
      </c>
      <c r="EE4" s="90"/>
      <c r="EF4" s="90"/>
      <c r="EG4" s="90"/>
      <c r="EH4" s="90"/>
      <c r="EI4" s="90"/>
      <c r="EJ4" s="91"/>
    </row>
    <row r="5" spans="1:140" s="23" customFormat="1" ht="15" customHeight="1" x14ac:dyDescent="0.25">
      <c r="A5" s="80"/>
      <c r="B5" s="81" t="s">
        <v>5</v>
      </c>
      <c r="C5" s="84" t="s">
        <v>1</v>
      </c>
      <c r="D5" s="84" t="s">
        <v>3</v>
      </c>
      <c r="E5" s="84" t="s">
        <v>4</v>
      </c>
      <c r="H5" s="28">
        <f>Project_Start-WEEKDAY(Project_Start,1)+2+7*(Display_Week-1)</f>
        <v>45859</v>
      </c>
      <c r="I5" s="28">
        <f>H5+1</f>
        <v>45860</v>
      </c>
      <c r="J5" s="28">
        <f t="shared" ref="J5:AW5" si="10">I5+1</f>
        <v>45861</v>
      </c>
      <c r="K5" s="28">
        <f t="shared" si="10"/>
        <v>45862</v>
      </c>
      <c r="L5" s="28">
        <f t="shared" si="10"/>
        <v>45863</v>
      </c>
      <c r="M5" s="28">
        <f t="shared" si="10"/>
        <v>45864</v>
      </c>
      <c r="N5" s="29">
        <f t="shared" si="10"/>
        <v>45865</v>
      </c>
      <c r="O5" s="30">
        <f>N5+1</f>
        <v>45866</v>
      </c>
      <c r="P5" s="28">
        <f>O5+1</f>
        <v>45867</v>
      </c>
      <c r="Q5" s="28">
        <f t="shared" si="10"/>
        <v>45868</v>
      </c>
      <c r="R5" s="28">
        <f t="shared" si="10"/>
        <v>45869</v>
      </c>
      <c r="S5" s="28">
        <f t="shared" si="10"/>
        <v>45870</v>
      </c>
      <c r="T5" s="28">
        <f t="shared" si="10"/>
        <v>45871</v>
      </c>
      <c r="U5" s="29">
        <f t="shared" si="10"/>
        <v>45872</v>
      </c>
      <c r="V5" s="30">
        <f>U5+1</f>
        <v>45873</v>
      </c>
      <c r="W5" s="28">
        <f>V5+1</f>
        <v>45874</v>
      </c>
      <c r="X5" s="28">
        <f t="shared" si="10"/>
        <v>45875</v>
      </c>
      <c r="Y5" s="28">
        <f t="shared" si="10"/>
        <v>45876</v>
      </c>
      <c r="Z5" s="28">
        <f t="shared" si="10"/>
        <v>45877</v>
      </c>
      <c r="AA5" s="28">
        <f t="shared" si="10"/>
        <v>45878</v>
      </c>
      <c r="AB5" s="29">
        <f t="shared" si="10"/>
        <v>45879</v>
      </c>
      <c r="AC5" s="30">
        <f>AB5+1</f>
        <v>45880</v>
      </c>
      <c r="AD5" s="28">
        <f>AC5+1</f>
        <v>45881</v>
      </c>
      <c r="AE5" s="28">
        <f t="shared" si="10"/>
        <v>45882</v>
      </c>
      <c r="AF5" s="28">
        <f t="shared" si="10"/>
        <v>45883</v>
      </c>
      <c r="AG5" s="28">
        <f t="shared" si="10"/>
        <v>45884</v>
      </c>
      <c r="AH5" s="28">
        <f t="shared" si="10"/>
        <v>45885</v>
      </c>
      <c r="AI5" s="29">
        <f t="shared" si="10"/>
        <v>45886</v>
      </c>
      <c r="AJ5" s="30">
        <f>AI5+1</f>
        <v>45887</v>
      </c>
      <c r="AK5" s="28">
        <f>AJ5+1</f>
        <v>45888</v>
      </c>
      <c r="AL5" s="28">
        <f t="shared" si="10"/>
        <v>45889</v>
      </c>
      <c r="AM5" s="28">
        <f t="shared" si="10"/>
        <v>45890</v>
      </c>
      <c r="AN5" s="28">
        <f t="shared" si="10"/>
        <v>45891</v>
      </c>
      <c r="AO5" s="28">
        <f t="shared" si="10"/>
        <v>45892</v>
      </c>
      <c r="AP5" s="29">
        <f t="shared" si="10"/>
        <v>45893</v>
      </c>
      <c r="AQ5" s="30">
        <f>AP5+1</f>
        <v>45894</v>
      </c>
      <c r="AR5" s="28">
        <f>AQ5+1</f>
        <v>45895</v>
      </c>
      <c r="AS5" s="28">
        <f t="shared" si="10"/>
        <v>45896</v>
      </c>
      <c r="AT5" s="28">
        <f t="shared" si="10"/>
        <v>45897</v>
      </c>
      <c r="AU5" s="28">
        <f t="shared" si="10"/>
        <v>45898</v>
      </c>
      <c r="AV5" s="28">
        <f t="shared" si="10"/>
        <v>45899</v>
      </c>
      <c r="AW5" s="29">
        <f t="shared" si="10"/>
        <v>45900</v>
      </c>
      <c r="AX5" s="30">
        <f>AW5+1</f>
        <v>45901</v>
      </c>
      <c r="AY5" s="28">
        <f>AX5+1</f>
        <v>45902</v>
      </c>
      <c r="AZ5" s="28">
        <f t="shared" ref="AZ5:BD5" si="11">AY5+1</f>
        <v>45903</v>
      </c>
      <c r="BA5" s="28">
        <f t="shared" si="11"/>
        <v>45904</v>
      </c>
      <c r="BB5" s="28">
        <f t="shared" si="11"/>
        <v>45905</v>
      </c>
      <c r="BC5" s="28">
        <f t="shared" si="11"/>
        <v>45906</v>
      </c>
      <c r="BD5" s="29">
        <f t="shared" si="11"/>
        <v>45907</v>
      </c>
      <c r="BE5" s="30">
        <f>BD5+1</f>
        <v>45908</v>
      </c>
      <c r="BF5" s="28">
        <f>BE5+1</f>
        <v>45909</v>
      </c>
      <c r="BG5" s="28">
        <f t="shared" ref="BG5:BK5" si="12">BF5+1</f>
        <v>45910</v>
      </c>
      <c r="BH5" s="28">
        <f t="shared" si="12"/>
        <v>45911</v>
      </c>
      <c r="BI5" s="28">
        <f t="shared" si="12"/>
        <v>45912</v>
      </c>
      <c r="BJ5" s="28">
        <f t="shared" si="12"/>
        <v>45913</v>
      </c>
      <c r="BK5" s="28">
        <f t="shared" si="12"/>
        <v>45914</v>
      </c>
      <c r="BL5" s="28">
        <f t="shared" ref="BL5" si="13">BK5+1</f>
        <v>45915</v>
      </c>
      <c r="BM5" s="28">
        <f t="shared" ref="BM5" si="14">BL5+1</f>
        <v>45916</v>
      </c>
      <c r="BN5" s="28">
        <f t="shared" ref="BN5" si="15">BM5+1</f>
        <v>45917</v>
      </c>
      <c r="BO5" s="28">
        <f t="shared" ref="BO5" si="16">BN5+1</f>
        <v>45918</v>
      </c>
      <c r="BP5" s="28">
        <f t="shared" ref="BP5" si="17">BO5+1</f>
        <v>45919</v>
      </c>
      <c r="BQ5" s="28">
        <f t="shared" ref="BQ5" si="18">BP5+1</f>
        <v>45920</v>
      </c>
      <c r="BR5" s="28">
        <f t="shared" ref="BR5" si="19">BQ5+1</f>
        <v>45921</v>
      </c>
      <c r="BS5" s="28">
        <f t="shared" ref="BS5" si="20">BR5+1</f>
        <v>45922</v>
      </c>
      <c r="BT5" s="28">
        <f t="shared" ref="BT5" si="21">BS5+1</f>
        <v>45923</v>
      </c>
      <c r="BU5" s="28">
        <f t="shared" ref="BU5" si="22">BT5+1</f>
        <v>45924</v>
      </c>
      <c r="BV5" s="28">
        <f t="shared" ref="BV5" si="23">BU5+1</f>
        <v>45925</v>
      </c>
      <c r="BW5" s="28">
        <f t="shared" ref="BW5" si="24">BV5+1</f>
        <v>45926</v>
      </c>
      <c r="BX5" s="28">
        <f t="shared" ref="BX5" si="25">BW5+1</f>
        <v>45927</v>
      </c>
      <c r="BY5" s="28">
        <f t="shared" ref="BY5" si="26">BX5+1</f>
        <v>45928</v>
      </c>
      <c r="BZ5" s="28">
        <f t="shared" ref="BZ5" si="27">BY5+1</f>
        <v>45929</v>
      </c>
      <c r="CA5" s="28">
        <f t="shared" ref="CA5" si="28">BZ5+1</f>
        <v>45930</v>
      </c>
      <c r="CB5" s="28">
        <f t="shared" ref="CB5" si="29">CA5+1</f>
        <v>45931</v>
      </c>
      <c r="CC5" s="28">
        <f t="shared" ref="CC5" si="30">CB5+1</f>
        <v>45932</v>
      </c>
      <c r="CD5" s="28">
        <f t="shared" ref="CD5" si="31">CC5+1</f>
        <v>45933</v>
      </c>
      <c r="CE5" s="28">
        <f t="shared" ref="CE5" si="32">CD5+1</f>
        <v>45934</v>
      </c>
      <c r="CF5" s="28">
        <f t="shared" ref="CF5" si="33">CE5+1</f>
        <v>45935</v>
      </c>
      <c r="CG5" s="28">
        <f t="shared" ref="CG5" si="34">CF5+1</f>
        <v>45936</v>
      </c>
      <c r="CH5" s="28">
        <f t="shared" ref="CH5" si="35">CG5+1</f>
        <v>45937</v>
      </c>
      <c r="CI5" s="28">
        <f t="shared" ref="CI5" si="36">CH5+1</f>
        <v>45938</v>
      </c>
      <c r="CJ5" s="28">
        <f t="shared" ref="CJ5" si="37">CI5+1</f>
        <v>45939</v>
      </c>
      <c r="CK5" s="28">
        <f t="shared" ref="CK5" si="38">CJ5+1</f>
        <v>45940</v>
      </c>
      <c r="CL5" s="28">
        <f t="shared" ref="CL5" si="39">CK5+1</f>
        <v>45941</v>
      </c>
      <c r="CM5" s="28">
        <f t="shared" ref="CM5" si="40">CL5+1</f>
        <v>45942</v>
      </c>
      <c r="CN5" s="28">
        <f t="shared" ref="CN5" si="41">CM5+1</f>
        <v>45943</v>
      </c>
      <c r="CO5" s="28">
        <f t="shared" ref="CO5" si="42">CN5+1</f>
        <v>45944</v>
      </c>
      <c r="CP5" s="28">
        <f t="shared" ref="CP5" si="43">CO5+1</f>
        <v>45945</v>
      </c>
      <c r="CQ5" s="28">
        <f t="shared" ref="CQ5" si="44">CP5+1</f>
        <v>45946</v>
      </c>
      <c r="CR5" s="28">
        <f t="shared" ref="CR5" si="45">CQ5+1</f>
        <v>45947</v>
      </c>
      <c r="CS5" s="28">
        <f t="shared" ref="CS5" si="46">CR5+1</f>
        <v>45948</v>
      </c>
      <c r="CT5" s="28">
        <f t="shared" ref="CT5" si="47">CS5+1</f>
        <v>45949</v>
      </c>
      <c r="CU5" s="28">
        <f t="shared" ref="CU5" si="48">CT5+1</f>
        <v>45950</v>
      </c>
      <c r="CV5" s="28">
        <f t="shared" ref="CV5" si="49">CU5+1</f>
        <v>45951</v>
      </c>
      <c r="CW5" s="28">
        <f t="shared" ref="CW5" si="50">CV5+1</f>
        <v>45952</v>
      </c>
      <c r="CX5" s="28">
        <f t="shared" ref="CX5" si="51">CW5+1</f>
        <v>45953</v>
      </c>
      <c r="CY5" s="28">
        <f t="shared" ref="CY5" si="52">CX5+1</f>
        <v>45954</v>
      </c>
      <c r="CZ5" s="28">
        <f t="shared" ref="CZ5" si="53">CY5+1</f>
        <v>45955</v>
      </c>
      <c r="DA5" s="28">
        <f t="shared" ref="DA5" si="54">CZ5+1</f>
        <v>45956</v>
      </c>
      <c r="DB5" s="28">
        <f t="shared" ref="DB5" si="55">DA5+1</f>
        <v>45957</v>
      </c>
      <c r="DC5" s="28">
        <f t="shared" ref="DC5" si="56">DB5+1</f>
        <v>45958</v>
      </c>
      <c r="DD5" s="28">
        <f t="shared" ref="DD5" si="57">DC5+1</f>
        <v>45959</v>
      </c>
      <c r="DE5" s="28">
        <f t="shared" ref="DE5" si="58">DD5+1</f>
        <v>45960</v>
      </c>
      <c r="DF5" s="28">
        <f t="shared" ref="DF5" si="59">DE5+1</f>
        <v>45961</v>
      </c>
      <c r="DG5" s="28">
        <f t="shared" ref="DG5" si="60">DF5+1</f>
        <v>45962</v>
      </c>
      <c r="DH5" s="28">
        <f t="shared" ref="DH5" si="61">DG5+1</f>
        <v>45963</v>
      </c>
      <c r="DI5" s="28">
        <f t="shared" ref="DI5" si="62">DH5+1</f>
        <v>45964</v>
      </c>
      <c r="DJ5" s="28">
        <f t="shared" ref="DJ5" si="63">DI5+1</f>
        <v>45965</v>
      </c>
      <c r="DK5" s="28">
        <f t="shared" ref="DK5" si="64">DJ5+1</f>
        <v>45966</v>
      </c>
      <c r="DL5" s="28">
        <f t="shared" ref="DL5" si="65">DK5+1</f>
        <v>45967</v>
      </c>
      <c r="DM5" s="28">
        <f t="shared" ref="DM5" si="66">DL5+1</f>
        <v>45968</v>
      </c>
      <c r="DN5" s="28">
        <f t="shared" ref="DN5" si="67">DM5+1</f>
        <v>45969</v>
      </c>
      <c r="DO5" s="28">
        <f t="shared" ref="DO5" si="68">DN5+1</f>
        <v>45970</v>
      </c>
      <c r="DP5" s="28">
        <f t="shared" ref="DP5" si="69">DO5+1</f>
        <v>45971</v>
      </c>
      <c r="DQ5" s="28">
        <f t="shared" ref="DQ5" si="70">DP5+1</f>
        <v>45972</v>
      </c>
      <c r="DR5" s="28">
        <f t="shared" ref="DR5" si="71">DQ5+1</f>
        <v>45973</v>
      </c>
      <c r="DS5" s="28">
        <f t="shared" ref="DS5" si="72">DR5+1</f>
        <v>45974</v>
      </c>
      <c r="DT5" s="28">
        <f t="shared" ref="DT5" si="73">DS5+1</f>
        <v>45975</v>
      </c>
      <c r="DU5" s="28">
        <f t="shared" ref="DU5" si="74">DT5+1</f>
        <v>45976</v>
      </c>
      <c r="DV5" s="28">
        <f t="shared" ref="DV5" si="75">DU5+1</f>
        <v>45977</v>
      </c>
      <c r="DW5" s="28">
        <f t="shared" ref="DW5" si="76">DV5+1</f>
        <v>45978</v>
      </c>
      <c r="DX5" s="28">
        <f t="shared" ref="DX5" si="77">DW5+1</f>
        <v>45979</v>
      </c>
      <c r="DY5" s="28">
        <f t="shared" ref="DY5" si="78">DX5+1</f>
        <v>45980</v>
      </c>
      <c r="DZ5" s="28">
        <f t="shared" ref="DZ5" si="79">DY5+1</f>
        <v>45981</v>
      </c>
      <c r="EA5" s="28">
        <f t="shared" ref="EA5" si="80">DZ5+1</f>
        <v>45982</v>
      </c>
      <c r="EB5" s="28">
        <f t="shared" ref="EB5" si="81">EA5+1</f>
        <v>45983</v>
      </c>
      <c r="EC5" s="28">
        <f t="shared" ref="EC5" si="82">EB5+1</f>
        <v>45984</v>
      </c>
      <c r="ED5" s="28">
        <f t="shared" ref="ED5" si="83">EC5+1</f>
        <v>45985</v>
      </c>
      <c r="EE5" s="28">
        <f t="shared" ref="EE5" si="84">ED5+1</f>
        <v>45986</v>
      </c>
      <c r="EF5" s="28">
        <f t="shared" ref="EF5" si="85">EE5+1</f>
        <v>45987</v>
      </c>
      <c r="EG5" s="28">
        <f t="shared" ref="EG5" si="86">EF5+1</f>
        <v>45988</v>
      </c>
      <c r="EH5" s="28">
        <f t="shared" ref="EH5" si="87">EG5+1</f>
        <v>45989</v>
      </c>
      <c r="EI5" s="28">
        <f t="shared" ref="EI5" si="88">EH5+1</f>
        <v>45990</v>
      </c>
      <c r="EJ5" s="28">
        <f t="shared" ref="EJ5" si="89">EI5+1</f>
        <v>45991</v>
      </c>
    </row>
    <row r="6" spans="1:140" s="23" customFormat="1" ht="15" customHeight="1" thickBot="1" x14ac:dyDescent="0.3">
      <c r="A6" s="80"/>
      <c r="B6" s="82"/>
      <c r="C6" s="83"/>
      <c r="D6" s="83"/>
      <c r="E6" s="83"/>
      <c r="H6" s="31" t="str">
        <f t="shared" ref="H6:AM6" si="90">LEFT(TEXT(H5,"ddd"),1)</f>
        <v>M</v>
      </c>
      <c r="I6" s="32" t="str">
        <f t="shared" si="90"/>
        <v>T</v>
      </c>
      <c r="J6" s="32" t="str">
        <f t="shared" si="90"/>
        <v>W</v>
      </c>
      <c r="K6" s="32" t="str">
        <f t="shared" si="90"/>
        <v>T</v>
      </c>
      <c r="L6" s="32" t="str">
        <f t="shared" si="90"/>
        <v>F</v>
      </c>
      <c r="M6" s="32" t="str">
        <f t="shared" si="90"/>
        <v>S</v>
      </c>
      <c r="N6" s="32" t="str">
        <f t="shared" si="90"/>
        <v>S</v>
      </c>
      <c r="O6" s="32" t="str">
        <f t="shared" si="90"/>
        <v>M</v>
      </c>
      <c r="P6" s="32" t="str">
        <f t="shared" si="90"/>
        <v>T</v>
      </c>
      <c r="Q6" s="32" t="str">
        <f t="shared" si="90"/>
        <v>W</v>
      </c>
      <c r="R6" s="32" t="str">
        <f t="shared" si="90"/>
        <v>T</v>
      </c>
      <c r="S6" s="32" t="str">
        <f t="shared" si="90"/>
        <v>F</v>
      </c>
      <c r="T6" s="32" t="str">
        <f t="shared" si="90"/>
        <v>S</v>
      </c>
      <c r="U6" s="32" t="str">
        <f t="shared" si="90"/>
        <v>S</v>
      </c>
      <c r="V6" s="32" t="str">
        <f t="shared" si="90"/>
        <v>M</v>
      </c>
      <c r="W6" s="32" t="str">
        <f t="shared" si="90"/>
        <v>T</v>
      </c>
      <c r="X6" s="32" t="str">
        <f t="shared" si="90"/>
        <v>W</v>
      </c>
      <c r="Y6" s="32" t="str">
        <f t="shared" si="90"/>
        <v>T</v>
      </c>
      <c r="Z6" s="32" t="str">
        <f t="shared" si="90"/>
        <v>F</v>
      </c>
      <c r="AA6" s="32" t="str">
        <f t="shared" si="90"/>
        <v>S</v>
      </c>
      <c r="AB6" s="32" t="str">
        <f t="shared" si="90"/>
        <v>S</v>
      </c>
      <c r="AC6" s="32" t="str">
        <f t="shared" si="90"/>
        <v>M</v>
      </c>
      <c r="AD6" s="32" t="str">
        <f t="shared" si="90"/>
        <v>T</v>
      </c>
      <c r="AE6" s="32" t="str">
        <f t="shared" si="90"/>
        <v>W</v>
      </c>
      <c r="AF6" s="32" t="str">
        <f t="shared" si="90"/>
        <v>T</v>
      </c>
      <c r="AG6" s="32" t="str">
        <f t="shared" si="90"/>
        <v>F</v>
      </c>
      <c r="AH6" s="32" t="str">
        <f t="shared" si="90"/>
        <v>S</v>
      </c>
      <c r="AI6" s="32" t="str">
        <f t="shared" si="90"/>
        <v>S</v>
      </c>
      <c r="AJ6" s="32" t="str">
        <f t="shared" si="90"/>
        <v>M</v>
      </c>
      <c r="AK6" s="32" t="str">
        <f t="shared" si="90"/>
        <v>T</v>
      </c>
      <c r="AL6" s="32" t="str">
        <f t="shared" si="90"/>
        <v>W</v>
      </c>
      <c r="AM6" s="32" t="str">
        <f t="shared" si="90"/>
        <v>T</v>
      </c>
      <c r="AN6" s="32" t="str">
        <f t="shared" ref="AN6:CY6" si="91">LEFT(TEXT(AN5,"ddd"),1)</f>
        <v>F</v>
      </c>
      <c r="AO6" s="32" t="str">
        <f t="shared" si="91"/>
        <v>S</v>
      </c>
      <c r="AP6" s="32" t="str">
        <f t="shared" si="91"/>
        <v>S</v>
      </c>
      <c r="AQ6" s="32" t="str">
        <f t="shared" si="91"/>
        <v>M</v>
      </c>
      <c r="AR6" s="32" t="str">
        <f t="shared" si="91"/>
        <v>T</v>
      </c>
      <c r="AS6" s="32" t="str">
        <f t="shared" si="91"/>
        <v>W</v>
      </c>
      <c r="AT6" s="32" t="str">
        <f t="shared" si="91"/>
        <v>T</v>
      </c>
      <c r="AU6" s="32" t="str">
        <f t="shared" si="91"/>
        <v>F</v>
      </c>
      <c r="AV6" s="32" t="str">
        <f t="shared" si="91"/>
        <v>S</v>
      </c>
      <c r="AW6" s="32" t="str">
        <f t="shared" si="91"/>
        <v>S</v>
      </c>
      <c r="AX6" s="32" t="str">
        <f t="shared" si="91"/>
        <v>M</v>
      </c>
      <c r="AY6" s="32" t="str">
        <f t="shared" si="91"/>
        <v>T</v>
      </c>
      <c r="AZ6" s="32" t="str">
        <f t="shared" si="91"/>
        <v>W</v>
      </c>
      <c r="BA6" s="32" t="str">
        <f t="shared" si="91"/>
        <v>T</v>
      </c>
      <c r="BB6" s="32" t="str">
        <f t="shared" si="91"/>
        <v>F</v>
      </c>
      <c r="BC6" s="32" t="str">
        <f t="shared" si="91"/>
        <v>S</v>
      </c>
      <c r="BD6" s="32" t="str">
        <f t="shared" si="91"/>
        <v>S</v>
      </c>
      <c r="BE6" s="32" t="str">
        <f t="shared" si="91"/>
        <v>M</v>
      </c>
      <c r="BF6" s="32" t="str">
        <f t="shared" si="91"/>
        <v>T</v>
      </c>
      <c r="BG6" s="32" t="str">
        <f t="shared" si="91"/>
        <v>W</v>
      </c>
      <c r="BH6" s="32" t="str">
        <f t="shared" si="91"/>
        <v>T</v>
      </c>
      <c r="BI6" s="32" t="str">
        <f t="shared" si="91"/>
        <v>F</v>
      </c>
      <c r="BJ6" s="32" t="str">
        <f t="shared" si="91"/>
        <v>S</v>
      </c>
      <c r="BK6" s="33" t="str">
        <f t="shared" si="91"/>
        <v>S</v>
      </c>
      <c r="BL6" s="32" t="str">
        <f t="shared" si="91"/>
        <v>M</v>
      </c>
      <c r="BM6" s="32" t="str">
        <f t="shared" si="91"/>
        <v>T</v>
      </c>
      <c r="BN6" s="32" t="str">
        <f t="shared" si="91"/>
        <v>W</v>
      </c>
      <c r="BO6" s="32" t="str">
        <f t="shared" si="91"/>
        <v>T</v>
      </c>
      <c r="BP6" s="32" t="str">
        <f t="shared" si="91"/>
        <v>F</v>
      </c>
      <c r="BQ6" s="32" t="str">
        <f t="shared" si="91"/>
        <v>S</v>
      </c>
      <c r="BR6" s="32" t="str">
        <f t="shared" si="91"/>
        <v>S</v>
      </c>
      <c r="BS6" s="32" t="str">
        <f t="shared" si="91"/>
        <v>M</v>
      </c>
      <c r="BT6" s="32" t="str">
        <f t="shared" si="91"/>
        <v>T</v>
      </c>
      <c r="BU6" s="32" t="str">
        <f t="shared" si="91"/>
        <v>W</v>
      </c>
      <c r="BV6" s="32" t="str">
        <f t="shared" si="91"/>
        <v>T</v>
      </c>
      <c r="BW6" s="33" t="str">
        <f t="shared" si="91"/>
        <v>F</v>
      </c>
      <c r="BX6" s="32" t="str">
        <f t="shared" si="91"/>
        <v>S</v>
      </c>
      <c r="BY6" s="32" t="str">
        <f t="shared" si="91"/>
        <v>S</v>
      </c>
      <c r="BZ6" s="32" t="str">
        <f t="shared" si="91"/>
        <v>M</v>
      </c>
      <c r="CA6" s="32" t="str">
        <f t="shared" si="91"/>
        <v>T</v>
      </c>
      <c r="CB6" s="32" t="str">
        <f t="shared" si="91"/>
        <v>W</v>
      </c>
      <c r="CC6" s="32" t="str">
        <f t="shared" si="91"/>
        <v>T</v>
      </c>
      <c r="CD6" s="32" t="str">
        <f t="shared" si="91"/>
        <v>F</v>
      </c>
      <c r="CE6" s="32" t="str">
        <f t="shared" si="91"/>
        <v>S</v>
      </c>
      <c r="CF6" s="32" t="str">
        <f t="shared" si="91"/>
        <v>S</v>
      </c>
      <c r="CG6" s="32" t="str">
        <f t="shared" si="91"/>
        <v>M</v>
      </c>
      <c r="CH6" s="32" t="str">
        <f t="shared" si="91"/>
        <v>T</v>
      </c>
      <c r="CI6" s="33" t="str">
        <f t="shared" si="91"/>
        <v>W</v>
      </c>
      <c r="CJ6" s="32" t="str">
        <f t="shared" si="91"/>
        <v>T</v>
      </c>
      <c r="CK6" s="32" t="str">
        <f t="shared" si="91"/>
        <v>F</v>
      </c>
      <c r="CL6" s="32" t="str">
        <f t="shared" si="91"/>
        <v>S</v>
      </c>
      <c r="CM6" s="32" t="str">
        <f t="shared" si="91"/>
        <v>S</v>
      </c>
      <c r="CN6" s="32" t="str">
        <f t="shared" si="91"/>
        <v>M</v>
      </c>
      <c r="CO6" s="32" t="str">
        <f t="shared" si="91"/>
        <v>T</v>
      </c>
      <c r="CP6" s="32" t="str">
        <f t="shared" si="91"/>
        <v>W</v>
      </c>
      <c r="CQ6" s="32" t="str">
        <f t="shared" si="91"/>
        <v>T</v>
      </c>
      <c r="CR6" s="32" t="str">
        <f t="shared" si="91"/>
        <v>F</v>
      </c>
      <c r="CS6" s="32" t="str">
        <f t="shared" si="91"/>
        <v>S</v>
      </c>
      <c r="CT6" s="32" t="str">
        <f t="shared" si="91"/>
        <v>S</v>
      </c>
      <c r="CU6" s="33" t="str">
        <f t="shared" si="91"/>
        <v>M</v>
      </c>
      <c r="CV6" s="32" t="str">
        <f t="shared" si="91"/>
        <v>T</v>
      </c>
      <c r="CW6" s="32" t="str">
        <f t="shared" si="91"/>
        <v>W</v>
      </c>
      <c r="CX6" s="32" t="str">
        <f t="shared" si="91"/>
        <v>T</v>
      </c>
      <c r="CY6" s="32" t="str">
        <f t="shared" si="91"/>
        <v>F</v>
      </c>
      <c r="CZ6" s="32" t="str">
        <f t="shared" ref="CZ6:EJ6" si="92">LEFT(TEXT(CZ5,"ddd"),1)</f>
        <v>S</v>
      </c>
      <c r="DA6" s="32" t="str">
        <f t="shared" si="92"/>
        <v>S</v>
      </c>
      <c r="DB6" s="32" t="str">
        <f t="shared" si="92"/>
        <v>M</v>
      </c>
      <c r="DC6" s="32" t="str">
        <f t="shared" si="92"/>
        <v>T</v>
      </c>
      <c r="DD6" s="32" t="str">
        <f t="shared" si="92"/>
        <v>W</v>
      </c>
      <c r="DE6" s="32" t="str">
        <f t="shared" si="92"/>
        <v>T</v>
      </c>
      <c r="DF6" s="32" t="str">
        <f t="shared" si="92"/>
        <v>F</v>
      </c>
      <c r="DG6" s="33" t="str">
        <f t="shared" si="92"/>
        <v>S</v>
      </c>
      <c r="DH6" s="32" t="str">
        <f t="shared" si="92"/>
        <v>S</v>
      </c>
      <c r="DI6" s="32" t="str">
        <f t="shared" si="92"/>
        <v>M</v>
      </c>
      <c r="DJ6" s="32" t="str">
        <f t="shared" si="92"/>
        <v>T</v>
      </c>
      <c r="DK6" s="32" t="str">
        <f t="shared" si="92"/>
        <v>W</v>
      </c>
      <c r="DL6" s="32" t="str">
        <f t="shared" si="92"/>
        <v>T</v>
      </c>
      <c r="DM6" s="32" t="str">
        <f t="shared" si="92"/>
        <v>F</v>
      </c>
      <c r="DN6" s="32" t="str">
        <f t="shared" si="92"/>
        <v>S</v>
      </c>
      <c r="DO6" s="32" t="str">
        <f t="shared" si="92"/>
        <v>S</v>
      </c>
      <c r="DP6" s="32" t="str">
        <f t="shared" si="92"/>
        <v>M</v>
      </c>
      <c r="DQ6" s="32" t="str">
        <f t="shared" si="92"/>
        <v>T</v>
      </c>
      <c r="DR6" s="32" t="str">
        <f t="shared" si="92"/>
        <v>W</v>
      </c>
      <c r="DS6" s="32" t="str">
        <f t="shared" si="92"/>
        <v>T</v>
      </c>
      <c r="DT6" s="32" t="str">
        <f t="shared" si="92"/>
        <v>F</v>
      </c>
      <c r="DU6" s="32" t="str">
        <f t="shared" si="92"/>
        <v>S</v>
      </c>
      <c r="DV6" s="32" t="str">
        <f t="shared" si="92"/>
        <v>S</v>
      </c>
      <c r="DW6" s="32" t="str">
        <f t="shared" si="92"/>
        <v>M</v>
      </c>
      <c r="DX6" s="32" t="str">
        <f t="shared" si="92"/>
        <v>T</v>
      </c>
      <c r="DY6" s="32" t="str">
        <f t="shared" si="92"/>
        <v>W</v>
      </c>
      <c r="DZ6" s="32" t="str">
        <f t="shared" si="92"/>
        <v>T</v>
      </c>
      <c r="EA6" s="32" t="str">
        <f t="shared" si="92"/>
        <v>F</v>
      </c>
      <c r="EB6" s="32" t="str">
        <f t="shared" si="92"/>
        <v>S</v>
      </c>
      <c r="EC6" s="32" t="str">
        <f t="shared" si="92"/>
        <v>S</v>
      </c>
      <c r="ED6" s="32" t="str">
        <f t="shared" si="92"/>
        <v>M</v>
      </c>
      <c r="EE6" s="32" t="str">
        <f t="shared" si="92"/>
        <v>T</v>
      </c>
      <c r="EF6" s="32" t="str">
        <f t="shared" si="92"/>
        <v>W</v>
      </c>
      <c r="EG6" s="32" t="str">
        <f t="shared" si="92"/>
        <v>T</v>
      </c>
      <c r="EH6" s="32" t="str">
        <f t="shared" si="92"/>
        <v>F</v>
      </c>
      <c r="EI6" s="32" t="str">
        <f t="shared" si="92"/>
        <v>S</v>
      </c>
      <c r="EJ6" s="32" t="str">
        <f t="shared" si="92"/>
        <v>S</v>
      </c>
    </row>
    <row r="7" spans="1:140" s="23" customFormat="1" ht="30" hidden="1" customHeight="1" thickBot="1" x14ac:dyDescent="0.3">
      <c r="A7" s="12" t="s">
        <v>19</v>
      </c>
      <c r="B7" s="34"/>
      <c r="C7" s="34"/>
      <c r="D7" s="34"/>
      <c r="E7" s="34"/>
      <c r="G7" s="23"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140" s="41" customFormat="1" ht="30" customHeight="1" thickBot="1" x14ac:dyDescent="0.3">
      <c r="A8" s="13"/>
      <c r="B8" s="36" t="s">
        <v>26</v>
      </c>
      <c r="C8" s="37"/>
      <c r="D8" s="38"/>
      <c r="E8" s="39"/>
      <c r="F8" s="15"/>
      <c r="G8" s="4" t="str">
        <f t="shared" ref="G8:G30" si="93">IF(OR(ISBLANK(task_start),ISBLANK(task_end)),"",task_end-task_start+1)</f>
        <v/>
      </c>
      <c r="H8" s="95" t="s">
        <v>26</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140" s="41" customFormat="1" ht="30" customHeight="1" thickBot="1" x14ac:dyDescent="0.3">
      <c r="A9" s="13"/>
      <c r="B9" s="44" t="s">
        <v>22</v>
      </c>
      <c r="C9" s="93">
        <v>1</v>
      </c>
      <c r="D9" s="42">
        <f>Project_Start</f>
        <v>45859</v>
      </c>
      <c r="E9" s="42">
        <f>D9+6</f>
        <v>45865</v>
      </c>
      <c r="F9" s="15"/>
      <c r="G9" s="4">
        <f t="shared" si="93"/>
        <v>7</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row>
    <row r="10" spans="1:140" s="41" customFormat="1" ht="30" customHeight="1" thickBot="1" x14ac:dyDescent="0.3">
      <c r="A10" s="13"/>
      <c r="B10" s="44" t="s">
        <v>23</v>
      </c>
      <c r="C10" s="45">
        <v>1</v>
      </c>
      <c r="D10" s="46">
        <f>E9+1</f>
        <v>45866</v>
      </c>
      <c r="E10" s="42">
        <f t="shared" ref="E10:E12" si="94">D10+6</f>
        <v>45872</v>
      </c>
      <c r="F10" s="15"/>
      <c r="G10" s="4">
        <f t="shared" si="93"/>
        <v>7</v>
      </c>
      <c r="H10" s="43"/>
      <c r="I10" s="43"/>
      <c r="J10" s="43"/>
      <c r="K10" s="43"/>
      <c r="L10" s="43"/>
      <c r="M10" s="43"/>
      <c r="N10" s="43"/>
      <c r="O10" s="43"/>
      <c r="P10" s="43"/>
      <c r="Q10" s="43"/>
      <c r="R10" s="43"/>
      <c r="S10" s="43"/>
      <c r="T10" s="47"/>
      <c r="U10" s="47"/>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7"/>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7"/>
      <c r="CS10" s="47"/>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row>
    <row r="11" spans="1:140" s="41" customFormat="1" ht="30" customHeight="1" thickBot="1" x14ac:dyDescent="0.3">
      <c r="A11" s="12"/>
      <c r="B11" s="44" t="s">
        <v>24</v>
      </c>
      <c r="C11" s="45">
        <v>1</v>
      </c>
      <c r="D11" s="46">
        <f t="shared" ref="D11:D12" si="95">E10+1</f>
        <v>45873</v>
      </c>
      <c r="E11" s="42">
        <f t="shared" si="94"/>
        <v>45879</v>
      </c>
      <c r="F11" s="15"/>
      <c r="G11" s="4">
        <f t="shared" si="93"/>
        <v>7</v>
      </c>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row>
    <row r="12" spans="1:140" s="41" customFormat="1" ht="30" customHeight="1" thickBot="1" x14ac:dyDescent="0.3">
      <c r="A12" s="12"/>
      <c r="B12" s="44" t="s">
        <v>25</v>
      </c>
      <c r="C12" s="94">
        <v>1</v>
      </c>
      <c r="D12" s="46">
        <f t="shared" si="95"/>
        <v>45880</v>
      </c>
      <c r="E12" s="42">
        <f t="shared" si="94"/>
        <v>45886</v>
      </c>
      <c r="F12" s="15"/>
      <c r="G12" s="4">
        <f t="shared" si="93"/>
        <v>7</v>
      </c>
      <c r="H12" s="43"/>
      <c r="I12" s="43"/>
      <c r="J12" s="43"/>
      <c r="K12" s="43"/>
      <c r="L12" s="43"/>
      <c r="M12" s="43"/>
      <c r="N12" s="43"/>
      <c r="O12" s="43"/>
      <c r="P12" s="43"/>
      <c r="Q12" s="43"/>
      <c r="R12" s="43"/>
      <c r="S12" s="43"/>
      <c r="T12" s="43"/>
      <c r="U12" s="43"/>
      <c r="V12" s="43"/>
      <c r="W12" s="43"/>
      <c r="X12" s="47"/>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7"/>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7"/>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row>
    <row r="13" spans="1:140" s="41" customFormat="1" ht="30" customHeight="1" thickBot="1" x14ac:dyDescent="0.3">
      <c r="A13" s="13"/>
      <c r="B13" s="48" t="s">
        <v>33</v>
      </c>
      <c r="C13" s="49"/>
      <c r="D13" s="50"/>
      <c r="E13" s="51"/>
      <c r="F13" s="15"/>
      <c r="G13" s="4" t="str">
        <f t="shared" si="93"/>
        <v/>
      </c>
      <c r="AI13" s="95" t="s">
        <v>33</v>
      </c>
    </row>
    <row r="14" spans="1:140" s="41" customFormat="1" ht="30" customHeight="1" thickBot="1" x14ac:dyDescent="0.3">
      <c r="A14" s="13"/>
      <c r="B14" s="52" t="s">
        <v>27</v>
      </c>
      <c r="C14" s="53">
        <v>0</v>
      </c>
      <c r="D14" s="54">
        <f>E12+1</f>
        <v>45887</v>
      </c>
      <c r="E14" s="54">
        <f>D14+6</f>
        <v>45893</v>
      </c>
      <c r="F14" s="15"/>
      <c r="G14" s="4">
        <f t="shared" si="93"/>
        <v>7</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row>
    <row r="15" spans="1:140" s="41" customFormat="1" ht="30" customHeight="1" thickBot="1" x14ac:dyDescent="0.3">
      <c r="A15" s="12"/>
      <c r="B15" s="52" t="s">
        <v>28</v>
      </c>
      <c r="C15" s="53">
        <v>0</v>
      </c>
      <c r="D15" s="54">
        <f>E14+1</f>
        <v>45894</v>
      </c>
      <c r="E15" s="54">
        <f t="shared" ref="E15:E19" si="96">D15+6</f>
        <v>45900</v>
      </c>
      <c r="F15" s="15"/>
      <c r="G15" s="4">
        <f t="shared" si="93"/>
        <v>7</v>
      </c>
      <c r="H15" s="43"/>
      <c r="I15" s="43"/>
      <c r="J15" s="43"/>
      <c r="K15" s="43"/>
      <c r="L15" s="43"/>
      <c r="M15" s="43"/>
      <c r="N15" s="43"/>
      <c r="O15" s="43"/>
      <c r="P15" s="43"/>
      <c r="Q15" s="43"/>
      <c r="R15" s="43"/>
      <c r="S15" s="43"/>
      <c r="T15" s="47"/>
      <c r="U15" s="47"/>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7"/>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7"/>
      <c r="CS15" s="47"/>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row>
    <row r="16" spans="1:140" s="41" customFormat="1" ht="30" customHeight="1" thickBot="1" x14ac:dyDescent="0.3">
      <c r="A16" s="12"/>
      <c r="B16" s="52" t="s">
        <v>29</v>
      </c>
      <c r="C16" s="53">
        <v>0</v>
      </c>
      <c r="D16" s="54">
        <f t="shared" ref="D16:D19" si="97">E15+1</f>
        <v>45901</v>
      </c>
      <c r="E16" s="54">
        <f t="shared" si="96"/>
        <v>45907</v>
      </c>
      <c r="F16" s="15"/>
      <c r="G16" s="4">
        <f t="shared" si="93"/>
        <v>7</v>
      </c>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row>
    <row r="17" spans="1:140" s="41" customFormat="1" ht="30" customHeight="1" thickBot="1" x14ac:dyDescent="0.3">
      <c r="A17" s="12"/>
      <c r="B17" s="52" t="s">
        <v>30</v>
      </c>
      <c r="C17" s="53">
        <v>0</v>
      </c>
      <c r="D17" s="54">
        <f t="shared" si="97"/>
        <v>45908</v>
      </c>
      <c r="E17" s="54">
        <f t="shared" si="96"/>
        <v>45914</v>
      </c>
      <c r="F17" s="15"/>
      <c r="G17" s="4">
        <f t="shared" si="93"/>
        <v>7</v>
      </c>
      <c r="H17" s="43"/>
      <c r="I17" s="43"/>
      <c r="J17" s="43"/>
      <c r="K17" s="43"/>
      <c r="L17" s="43"/>
      <c r="M17" s="43"/>
      <c r="N17" s="43"/>
      <c r="O17" s="43"/>
      <c r="P17" s="43"/>
      <c r="Q17" s="43"/>
      <c r="R17" s="43"/>
      <c r="S17" s="43"/>
      <c r="T17" s="43"/>
      <c r="U17" s="43"/>
      <c r="V17" s="43"/>
      <c r="W17" s="43"/>
      <c r="X17" s="47"/>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7"/>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7"/>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row>
    <row r="18" spans="1:140" s="41" customFormat="1" ht="30" customHeight="1" thickBot="1" x14ac:dyDescent="0.3">
      <c r="A18" s="12"/>
      <c r="B18" s="52" t="s">
        <v>31</v>
      </c>
      <c r="C18" s="53">
        <v>0</v>
      </c>
      <c r="D18" s="54">
        <f t="shared" si="97"/>
        <v>45915</v>
      </c>
      <c r="E18" s="54">
        <f t="shared" si="96"/>
        <v>45921</v>
      </c>
      <c r="F18" s="15"/>
      <c r="G18" s="4"/>
      <c r="H18" s="43"/>
      <c r="I18" s="43"/>
      <c r="J18" s="43"/>
      <c r="K18" s="43"/>
      <c r="L18" s="43"/>
      <c r="M18" s="43"/>
      <c r="N18" s="43"/>
      <c r="O18" s="43"/>
      <c r="P18" s="43"/>
      <c r="Q18" s="43"/>
      <c r="R18" s="43"/>
      <c r="S18" s="43"/>
      <c r="T18" s="43"/>
      <c r="U18" s="43"/>
      <c r="V18" s="43"/>
      <c r="W18" s="43"/>
      <c r="X18" s="47"/>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7"/>
      <c r="BP18" s="43"/>
      <c r="BQ18" s="43"/>
      <c r="BR18" s="43"/>
      <c r="BS18" s="43"/>
      <c r="BT18" s="43"/>
      <c r="BU18" s="43"/>
      <c r="BV18" s="43"/>
      <c r="BW18" s="43"/>
      <c r="BX18" s="43"/>
      <c r="BY18" s="43"/>
      <c r="BZ18" s="43"/>
      <c r="CA18" s="43"/>
      <c r="CB18" s="43"/>
      <c r="CC18" s="43"/>
      <c r="CD18" s="43"/>
      <c r="CE18" s="47"/>
      <c r="CF18" s="43"/>
      <c r="CG18" s="43"/>
      <c r="CH18" s="43"/>
      <c r="CI18" s="43"/>
      <c r="CJ18" s="43"/>
      <c r="CK18" s="43"/>
      <c r="CL18" s="43"/>
      <c r="CM18" s="43"/>
      <c r="CN18" s="43"/>
      <c r="CO18" s="43"/>
      <c r="CP18" s="43"/>
      <c r="CQ18" s="43"/>
      <c r="CR18" s="43"/>
      <c r="CS18" s="43"/>
      <c r="CT18" s="43"/>
      <c r="CU18" s="43"/>
      <c r="CV18" s="47"/>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row>
    <row r="19" spans="1:140" s="41" customFormat="1" ht="30" customHeight="1" thickBot="1" x14ac:dyDescent="0.3">
      <c r="A19" s="12"/>
      <c r="B19" s="52" t="s">
        <v>32</v>
      </c>
      <c r="C19" s="53">
        <v>0</v>
      </c>
      <c r="D19" s="54">
        <f t="shared" si="97"/>
        <v>45922</v>
      </c>
      <c r="E19" s="54">
        <f t="shared" si="96"/>
        <v>45928</v>
      </c>
      <c r="F19" s="15"/>
      <c r="G19" s="4"/>
      <c r="H19" s="43"/>
      <c r="I19" s="43"/>
      <c r="J19" s="43"/>
      <c r="K19" s="43"/>
      <c r="L19" s="43"/>
      <c r="M19" s="43"/>
      <c r="N19" s="43"/>
      <c r="O19" s="43"/>
      <c r="P19" s="43"/>
      <c r="Q19" s="43"/>
      <c r="R19" s="43"/>
      <c r="S19" s="43"/>
      <c r="T19" s="43"/>
      <c r="U19" s="43"/>
      <c r="V19" s="43"/>
      <c r="W19" s="43"/>
      <c r="X19" s="47"/>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7"/>
      <c r="CF19" s="43"/>
      <c r="CG19" s="43"/>
      <c r="CH19" s="43"/>
      <c r="CI19" s="43"/>
      <c r="CJ19" s="43"/>
      <c r="CK19" s="43"/>
      <c r="CL19" s="43"/>
      <c r="CM19" s="43"/>
      <c r="CN19" s="43"/>
      <c r="CO19" s="43"/>
      <c r="CP19" s="43"/>
      <c r="CQ19" s="43"/>
      <c r="CR19" s="43"/>
      <c r="CS19" s="43"/>
      <c r="CT19" s="43"/>
      <c r="CU19" s="43"/>
      <c r="CV19" s="47"/>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row>
    <row r="20" spans="1:140" s="41" customFormat="1" ht="30" customHeight="1" thickBot="1" x14ac:dyDescent="0.3">
      <c r="A20" s="12"/>
      <c r="B20" s="55" t="s">
        <v>34</v>
      </c>
      <c r="C20" s="56"/>
      <c r="D20" s="57"/>
      <c r="E20" s="58"/>
      <c r="F20" s="15"/>
      <c r="G20" s="4" t="str">
        <f t="shared" si="93"/>
        <v/>
      </c>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95" t="s">
        <v>34</v>
      </c>
      <c r="CA20" s="95"/>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row>
    <row r="21" spans="1:140" s="41" customFormat="1" ht="30" customHeight="1" thickBot="1" x14ac:dyDescent="0.3">
      <c r="A21" s="12"/>
      <c r="B21" s="60" t="s">
        <v>35</v>
      </c>
      <c r="C21" s="61">
        <v>0</v>
      </c>
      <c r="D21" s="62">
        <f>E19+1</f>
        <v>45929</v>
      </c>
      <c r="E21" s="62">
        <f>D21+6</f>
        <v>45935</v>
      </c>
      <c r="F21" s="15"/>
      <c r="G21" s="4">
        <f t="shared" si="93"/>
        <v>7</v>
      </c>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row>
    <row r="22" spans="1:140" s="41" customFormat="1" ht="30" customHeight="1" thickBot="1" x14ac:dyDescent="0.3">
      <c r="A22" s="12"/>
      <c r="B22" s="60" t="s">
        <v>36</v>
      </c>
      <c r="C22" s="61">
        <v>0</v>
      </c>
      <c r="D22" s="62">
        <f>E21+1</f>
        <v>45936</v>
      </c>
      <c r="E22" s="62">
        <f t="shared" ref="E22:E27" si="98">D22+6</f>
        <v>45942</v>
      </c>
      <c r="F22" s="15"/>
      <c r="G22" s="4">
        <f t="shared" si="93"/>
        <v>7</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7"/>
      <c r="BP22" s="43"/>
      <c r="BQ22" s="43"/>
      <c r="BR22" s="43"/>
      <c r="BS22" s="43"/>
      <c r="BT22" s="43"/>
      <c r="BU22" s="43"/>
      <c r="BV22" s="43"/>
      <c r="BW22" s="43"/>
      <c r="BX22" s="43"/>
      <c r="BY22" s="43"/>
      <c r="BZ22" s="43"/>
      <c r="CA22" s="43"/>
      <c r="CB22" s="43"/>
      <c r="CC22" s="43"/>
      <c r="CD22" s="43"/>
      <c r="CE22" s="47"/>
      <c r="CF22" s="43"/>
      <c r="CG22" s="43"/>
      <c r="CH22" s="43"/>
      <c r="CI22" s="43"/>
      <c r="CJ22" s="43"/>
      <c r="CK22" s="43"/>
      <c r="CL22" s="43"/>
      <c r="CM22" s="43"/>
      <c r="CN22" s="43"/>
      <c r="CO22" s="43"/>
      <c r="CP22" s="43"/>
      <c r="CQ22" s="43"/>
      <c r="CR22" s="47"/>
      <c r="CS22" s="47"/>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row>
    <row r="23" spans="1:140" s="41" customFormat="1" ht="30" customHeight="1" thickBot="1" x14ac:dyDescent="0.3">
      <c r="A23" s="12"/>
      <c r="B23" s="60" t="s">
        <v>37</v>
      </c>
      <c r="C23" s="61">
        <v>0</v>
      </c>
      <c r="D23" s="62">
        <f t="shared" ref="D23:D28" si="99">E22+1</f>
        <v>45943</v>
      </c>
      <c r="E23" s="62">
        <f t="shared" si="98"/>
        <v>45949</v>
      </c>
      <c r="F23" s="15"/>
      <c r="G23" s="4">
        <f t="shared" si="93"/>
        <v>7</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row>
    <row r="24" spans="1:140" s="41" customFormat="1" ht="30" customHeight="1" thickBot="1" x14ac:dyDescent="0.3">
      <c r="A24" s="12"/>
      <c r="B24" s="60" t="s">
        <v>38</v>
      </c>
      <c r="C24" s="61">
        <v>0</v>
      </c>
      <c r="D24" s="62">
        <f t="shared" si="99"/>
        <v>45950</v>
      </c>
      <c r="E24" s="62">
        <f t="shared" si="98"/>
        <v>45956</v>
      </c>
      <c r="F24" s="15"/>
      <c r="G24" s="4">
        <f t="shared" si="93"/>
        <v>7</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row>
    <row r="25" spans="1:140" s="41" customFormat="1" ht="30" customHeight="1" thickBot="1" x14ac:dyDescent="0.3">
      <c r="A25" s="12"/>
      <c r="B25" s="60" t="s">
        <v>39</v>
      </c>
      <c r="C25" s="61">
        <v>0</v>
      </c>
      <c r="D25" s="62">
        <f t="shared" si="99"/>
        <v>45957</v>
      </c>
      <c r="E25" s="62">
        <f t="shared" si="98"/>
        <v>45963</v>
      </c>
      <c r="F25" s="15"/>
      <c r="G25" s="4"/>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row>
    <row r="26" spans="1:140" s="41" customFormat="1" ht="30" customHeight="1" thickBot="1" x14ac:dyDescent="0.3">
      <c r="A26" s="12"/>
      <c r="B26" s="60" t="s">
        <v>40</v>
      </c>
      <c r="C26" s="61">
        <v>0</v>
      </c>
      <c r="D26" s="62">
        <f t="shared" si="99"/>
        <v>45964</v>
      </c>
      <c r="E26" s="62">
        <f t="shared" si="98"/>
        <v>45970</v>
      </c>
      <c r="F26" s="15"/>
      <c r="G26" s="4"/>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row>
    <row r="27" spans="1:140" s="41" customFormat="1" ht="30" customHeight="1" thickBot="1" x14ac:dyDescent="0.3">
      <c r="A27" s="12"/>
      <c r="B27" s="60" t="s">
        <v>41</v>
      </c>
      <c r="C27" s="61">
        <v>0</v>
      </c>
      <c r="D27" s="62">
        <f t="shared" si="99"/>
        <v>45971</v>
      </c>
      <c r="E27" s="62">
        <f t="shared" si="98"/>
        <v>45977</v>
      </c>
      <c r="F27" s="15"/>
      <c r="G27" s="4"/>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row>
    <row r="28" spans="1:140" s="41" customFormat="1" ht="30" customHeight="1" thickBot="1" x14ac:dyDescent="0.3">
      <c r="A28" s="12"/>
      <c r="B28" s="60" t="s">
        <v>42</v>
      </c>
      <c r="C28" s="61">
        <v>0</v>
      </c>
      <c r="D28" s="62">
        <f t="shared" si="99"/>
        <v>45978</v>
      </c>
      <c r="E28" s="62">
        <f>D28+6</f>
        <v>45984</v>
      </c>
      <c r="F28" s="15"/>
      <c r="G28" s="4">
        <f t="shared" si="93"/>
        <v>7</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row>
    <row r="29" spans="1:140" s="41" customFormat="1" ht="30" customHeight="1" thickBot="1" x14ac:dyDescent="0.3">
      <c r="A29" s="12"/>
      <c r="B29" s="63"/>
      <c r="C29" s="64"/>
      <c r="D29" s="65"/>
      <c r="E29" s="65"/>
      <c r="F29" s="15"/>
      <c r="G29" s="4" t="str">
        <f t="shared" si="93"/>
        <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row>
    <row r="30" spans="1:140" s="41" customFormat="1" ht="30" customHeight="1" thickBot="1" x14ac:dyDescent="0.3">
      <c r="A30" s="13"/>
      <c r="B30" s="66" t="s">
        <v>0</v>
      </c>
      <c r="C30" s="67"/>
      <c r="D30" s="68"/>
      <c r="E30" s="69"/>
      <c r="F30" s="15"/>
      <c r="G30" s="5" t="str">
        <f t="shared" si="93"/>
        <v/>
      </c>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row>
    <row r="31" spans="1:140" ht="30" customHeight="1" x14ac:dyDescent="0.25">
      <c r="F31" s="3"/>
    </row>
    <row r="32" spans="1:140" ht="30" customHeight="1" x14ac:dyDescent="0.25">
      <c r="E32" s="14"/>
    </row>
  </sheetData>
  <mergeCells count="28">
    <mergeCell ref="DP4:DV4"/>
    <mergeCell ref="DW4:EC4"/>
    <mergeCell ref="ED4:EJ4"/>
    <mergeCell ref="CG4:CM4"/>
    <mergeCell ref="CN4:CT4"/>
    <mergeCell ref="CU4:DA4"/>
    <mergeCell ref="DB4:DH4"/>
    <mergeCell ref="DI4:DO4"/>
    <mergeCell ref="BL4:BR4"/>
    <mergeCell ref="BS4:BY4"/>
    <mergeCell ref="BZ4:CF4"/>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C7:C30">
    <cfRule type="dataBar" priority="4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BL4:EJ6 H21:BK28 H4:BK19 H20:EI20">
    <cfRule type="expression" dxfId="22" priority="23">
      <formula>AND(TODAY()&gt;=H$5, TODAY()&lt;I$5)</formula>
    </cfRule>
  </conditionalFormatting>
  <conditionalFormatting sqref="H9:BK12">
    <cfRule type="expression" dxfId="28" priority="28">
      <formula>AND(task_start&lt;=H$5,ROUNDDOWN((task_end-task_start+1)*task_progress,0)+task_start-1&gt;=H$5)</formula>
    </cfRule>
    <cfRule type="expression" dxfId="27" priority="29" stopIfTrue="1">
      <formula>AND(task_end&gt;=H$5,task_start&lt;I$5)</formula>
    </cfRule>
  </conditionalFormatting>
  <conditionalFormatting sqref="H14:BK19">
    <cfRule type="expression" dxfId="26" priority="26">
      <formula>AND(task_start&lt;=H$5,ROUNDDOWN((task_end-task_start+1)*task_progress,0)+task_start-1&gt;=H$5)</formula>
    </cfRule>
    <cfRule type="expression" dxfId="25" priority="27" stopIfTrue="1">
      <formula>AND(task_end&gt;=H$5,task_start&lt;I$5)</formula>
    </cfRule>
  </conditionalFormatting>
  <conditionalFormatting sqref="H21:BK28">
    <cfRule type="expression" dxfId="24" priority="24">
      <formula>AND(task_start&lt;=H$5,ROUNDDOWN((task_end-task_start+1)*task_progress,0)+task_start-1&gt;=H$5)</formula>
    </cfRule>
    <cfRule type="expression" dxfId="23" priority="25" stopIfTrue="1">
      <formula>AND(task_end&gt;=H$5,task_start&lt;I$5)</formula>
    </cfRule>
  </conditionalFormatting>
  <conditionalFormatting sqref="BL9:CP17 BL18:BR19 CO18:CP19 CB18:CH19 CB22:CE22 CG21:CH21 CO21:CP22 BL21:BR22">
    <cfRule type="expression" dxfId="21" priority="18">
      <formula>AND(TODAY()&gt;=BL$5, TODAY()&lt;BM$5)</formula>
    </cfRule>
  </conditionalFormatting>
  <conditionalFormatting sqref="BL9:CP12 BL19:BR19 CO19:CP19 CO21:CP22 BL21:BR22">
    <cfRule type="expression" dxfId="20" priority="21">
      <formula>AND(task_start&lt;=BL$5,ROUNDDOWN((task_end-task_start+1)*task_progress,0)+task_start-1&gt;=BL$5)</formula>
    </cfRule>
    <cfRule type="expression" dxfId="19" priority="22" stopIfTrue="1">
      <formula>AND(task_end&gt;=BL$5,task_start&lt;BM$5)</formula>
    </cfRule>
  </conditionalFormatting>
  <conditionalFormatting sqref="BL14:CP17 BL18:BR18 CO18:CP18 CB18:CH19 CB22:CE22 CG21:CH21">
    <cfRule type="expression" dxfId="18" priority="19">
      <formula>AND(task_start&lt;=BL$5,ROUNDDOWN((task_end-task_start+1)*task_progress,0)+task_start-1&gt;=BL$5)</formula>
    </cfRule>
    <cfRule type="expression" dxfId="17" priority="20" stopIfTrue="1">
      <formula>AND(task_end&gt;=BL$5,task_start&lt;BM$5)</formula>
    </cfRule>
  </conditionalFormatting>
  <conditionalFormatting sqref="CQ9:EI19 CQ21:EI22">
    <cfRule type="expression" dxfId="16" priority="13">
      <formula>AND(TODAY()&gt;=CQ$5, TODAY()&lt;CR$5)</formula>
    </cfRule>
  </conditionalFormatting>
  <conditionalFormatting sqref="CQ9:EI12 CQ21:EI22">
    <cfRule type="expression" dxfId="15" priority="16">
      <formula>AND(task_start&lt;=CQ$5,ROUNDDOWN((task_end-task_start+1)*task_progress,0)+task_start-1&gt;=CQ$5)</formula>
    </cfRule>
    <cfRule type="expression" dxfId="14" priority="17" stopIfTrue="1">
      <formula>AND(task_end&gt;=CQ$5,task_start&lt;CR$5)</formula>
    </cfRule>
  </conditionalFormatting>
  <conditionalFormatting sqref="CQ14:EI19">
    <cfRule type="expression" dxfId="13" priority="14">
      <formula>AND(task_start&lt;=CQ$5,ROUNDDOWN((task_end-task_start+1)*task_progress,0)+task_start-1&gt;=CQ$5)</formula>
    </cfRule>
    <cfRule type="expression" dxfId="12" priority="15" stopIfTrue="1">
      <formula>AND(task_end&gt;=CQ$5,task_start&lt;CR$5)</formula>
    </cfRule>
  </conditionalFormatting>
  <conditionalFormatting sqref="BL23:EJ29">
    <cfRule type="expression" dxfId="11" priority="10">
      <formula>AND(TODAY()&gt;=BL$5, TODAY()&lt;BM$5)</formula>
    </cfRule>
  </conditionalFormatting>
  <conditionalFormatting sqref="BL23:EJ29">
    <cfRule type="expression" dxfId="10" priority="11">
      <formula>AND(task_start&lt;=BL$5,ROUNDDOWN((task_end-task_start+1)*task_progress,0)+task_start-1&gt;=BL$5)</formula>
    </cfRule>
    <cfRule type="expression" dxfId="9" priority="12" stopIfTrue="1">
      <formula>AND(task_end&gt;=BL$5,task_start&lt;BM$5)</formula>
    </cfRule>
  </conditionalFormatting>
  <conditionalFormatting sqref="BS18:CA19 CI18:CN19 BS22:CA22 BS21:BY21 CN22 CI21:CN21">
    <cfRule type="expression" dxfId="8" priority="7">
      <formula>AND(TODAY()&gt;=BS$5, TODAY()&lt;BT$5)</formula>
    </cfRule>
  </conditionalFormatting>
  <conditionalFormatting sqref="BS18:CA19 CI18:CN19 BS22:CA22 BS21:BY21 CN22 CI21:CN21">
    <cfRule type="expression" dxfId="7" priority="8">
      <formula>AND(task_start&lt;=BS$5,ROUNDDOWN((task_end-task_start+1)*task_progress,0)+task_start-1&gt;=BS$5)</formula>
    </cfRule>
    <cfRule type="expression" dxfId="6" priority="9" stopIfTrue="1">
      <formula>AND(task_end&gt;=BS$5,task_start&lt;BT$5)</formula>
    </cfRule>
  </conditionalFormatting>
  <conditionalFormatting sqref="BZ21:CF21">
    <cfRule type="expression" dxfId="5" priority="4">
      <formula>AND(TODAY()&gt;=BZ$5, TODAY()&lt;CA$5)</formula>
    </cfRule>
  </conditionalFormatting>
  <conditionalFormatting sqref="BZ21:CF21">
    <cfRule type="expression" dxfId="4" priority="5">
      <formula>AND(task_start&lt;=BZ$5,ROUNDDOWN((task_end-task_start+1)*task_progress,0)+task_start-1&gt;=BZ$5)</formula>
    </cfRule>
    <cfRule type="expression" dxfId="3" priority="6" stopIfTrue="1">
      <formula>AND(task_end&gt;=BZ$5,task_start&lt;CA$5)</formula>
    </cfRule>
  </conditionalFormatting>
  <conditionalFormatting sqref="CF22:CM22">
    <cfRule type="expression" dxfId="2" priority="1">
      <formula>AND(TODAY()&gt;=CF$5, TODAY()&lt;CG$5)</formula>
    </cfRule>
  </conditionalFormatting>
  <conditionalFormatting sqref="CF22:CM22">
    <cfRule type="expression" dxfId="1" priority="2">
      <formula>AND(task_start&lt;=CF$5,ROUNDDOWN((task_end-task_start+1)*task_progress,0)+task_start-1&gt;=CF$5)</formula>
    </cfRule>
    <cfRule type="expression" dxfId="0" priority="3" stopIfTrue="1">
      <formula>AND(task_end&gt;=CF$5,task_start&lt;CG$5)</formula>
    </cfRule>
  </conditionalFormatting>
  <dataValidations disablePrompts="1"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20"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2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3" t="s">
        <v>8</v>
      </c>
      <c r="B2" s="7"/>
    </row>
    <row r="3" spans="1:2" s="10" customFormat="1" ht="27" customHeight="1" x14ac:dyDescent="0.25">
      <c r="A3" s="74"/>
      <c r="B3" s="11"/>
    </row>
    <row r="4" spans="1:2" s="9" customFormat="1" ht="30" x14ac:dyDescent="0.7">
      <c r="A4" s="75" t="s">
        <v>7</v>
      </c>
    </row>
    <row r="5" spans="1:2" ht="74.25" customHeight="1" x14ac:dyDescent="0.25">
      <c r="A5" s="76" t="s">
        <v>15</v>
      </c>
    </row>
    <row r="6" spans="1:2" ht="26.25" customHeight="1" x14ac:dyDescent="0.25">
      <c r="A6" s="75" t="s">
        <v>18</v>
      </c>
    </row>
    <row r="7" spans="1:2" s="6" customFormat="1" ht="205.05" customHeight="1" x14ac:dyDescent="0.25">
      <c r="A7" s="77" t="s">
        <v>17</v>
      </c>
    </row>
    <row r="8" spans="1:2" s="9" customFormat="1" ht="30" x14ac:dyDescent="0.7">
      <c r="A8" s="75" t="s">
        <v>9</v>
      </c>
    </row>
    <row r="9" spans="1:2" ht="41.4" x14ac:dyDescent="0.25">
      <c r="A9" s="76" t="s">
        <v>16</v>
      </c>
    </row>
    <row r="10" spans="1:2" s="6" customFormat="1" ht="28.05" customHeight="1" x14ac:dyDescent="0.25">
      <c r="A10" s="78" t="s">
        <v>14</v>
      </c>
    </row>
    <row r="11" spans="1:2" s="9" customFormat="1" ht="30" x14ac:dyDescent="0.7">
      <c r="A11" s="75" t="s">
        <v>6</v>
      </c>
    </row>
    <row r="12" spans="1:2" ht="27.6" x14ac:dyDescent="0.25">
      <c r="A12" s="76" t="s">
        <v>13</v>
      </c>
    </row>
    <row r="13" spans="1:2" s="6" customFormat="1" ht="28.05" customHeight="1" x14ac:dyDescent="0.25">
      <c r="A13" s="78" t="s">
        <v>2</v>
      </c>
    </row>
    <row r="14" spans="1:2" s="9" customFormat="1" ht="30" x14ac:dyDescent="0.7">
      <c r="A14" s="75" t="s">
        <v>10</v>
      </c>
    </row>
    <row r="15" spans="1:2" ht="75" customHeight="1" x14ac:dyDescent="0.25">
      <c r="A15" s="76" t="s">
        <v>11</v>
      </c>
    </row>
    <row r="16" spans="1:2" ht="69" x14ac:dyDescent="0.25">
      <c r="A16" s="76" t="s">
        <v>12</v>
      </c>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ASUS</dc:creator>
  <dc:description/>
  <cp:lastModifiedBy>Deepak Goyal</cp:lastModifiedBy>
  <cp:lastPrinted>2025-07-31T18:24:58Z</cp:lastPrinted>
  <dcterms:created xsi:type="dcterms:W3CDTF">2022-03-11T22:41:12Z</dcterms:created>
  <dcterms:modified xsi:type="dcterms:W3CDTF">2025-08-01T14:47:10Z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