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user.LPD16-42\Desktop\Files - GitHub\"/>
    </mc:Choice>
  </mc:AlternateContent>
  <xr:revisionPtr revIDLastSave="0" documentId="8_{7BBA9B33-8E3E-4C35-BA02-0D6FA1579138}" xr6:coauthVersionLast="36" xr6:coauthVersionMax="36" xr10:uidLastSave="{00000000-0000-0000-0000-000000000000}"/>
  <bookViews>
    <workbookView xWindow="0" yWindow="0" windowWidth="19200" windowHeight="7305" tabRatio="558" xr2:uid="{00000000-000D-0000-FFFF-FFFF00000000}"/>
  </bookViews>
  <sheets>
    <sheet name="Area_Doc" sheetId="2" r:id="rId1"/>
    <sheet name="Area_RAW" sheetId="1" r:id="rId2"/>
    <sheet name="CORR_1" sheetId="7" r:id="rId3"/>
    <sheet name="Area_CALC" sheetId="5" r:id="rId4"/>
    <sheet name="CORR_2" sheetId="9" r:id="rId5"/>
    <sheet name="Area_CLEANED" sheetId="10" r:id="rId6"/>
  </sheets>
  <definedNames>
    <definedName name="_xlnm._FilterDatabase" localSheetId="3" hidden="1">Area_CALC!$A$1:$S$916</definedName>
    <definedName name="_xlnm._FilterDatabase" localSheetId="5" hidden="1">Area_CLEANED!$A$1:$H$611</definedName>
    <definedName name="_xlnm._FilterDatabase" localSheetId="1" hidden="1">Area_RAW!$A$1:$H$916</definedName>
    <definedName name="_xlnm._FilterDatabase" localSheetId="2" hidden="1">CORR_1!$A$1:$H$916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11" i="5" l="1"/>
  <c r="R611" i="5"/>
  <c r="Q611" i="5"/>
  <c r="P611" i="5"/>
  <c r="O611" i="5"/>
  <c r="N611" i="5"/>
  <c r="S610" i="5"/>
  <c r="R610" i="5"/>
  <c r="Q610" i="5"/>
  <c r="P610" i="5"/>
  <c r="O610" i="5"/>
  <c r="N610" i="5"/>
  <c r="S609" i="5"/>
  <c r="R609" i="5"/>
  <c r="Q609" i="5"/>
  <c r="P609" i="5"/>
  <c r="O609" i="5"/>
  <c r="N609" i="5"/>
  <c r="S608" i="5"/>
  <c r="R608" i="5"/>
  <c r="Q608" i="5"/>
  <c r="P608" i="5"/>
  <c r="O608" i="5"/>
  <c r="N608" i="5"/>
  <c r="S607" i="5"/>
  <c r="R607" i="5"/>
  <c r="Q607" i="5"/>
  <c r="P607" i="5"/>
  <c r="O607" i="5"/>
  <c r="N607" i="5"/>
  <c r="S606" i="5"/>
  <c r="R606" i="5"/>
  <c r="Q606" i="5"/>
  <c r="P606" i="5"/>
  <c r="O606" i="5"/>
  <c r="N606" i="5"/>
  <c r="S605" i="5"/>
  <c r="R605" i="5"/>
  <c r="Q605" i="5"/>
  <c r="P605" i="5"/>
  <c r="O605" i="5"/>
  <c r="N605" i="5"/>
  <c r="S604" i="5"/>
  <c r="R604" i="5"/>
  <c r="Q604" i="5"/>
  <c r="P604" i="5"/>
  <c r="O604" i="5"/>
  <c r="N604" i="5"/>
  <c r="S603" i="5"/>
  <c r="R603" i="5"/>
  <c r="Q603" i="5"/>
  <c r="P603" i="5"/>
  <c r="O603" i="5"/>
  <c r="N603" i="5"/>
  <c r="S602" i="5"/>
  <c r="R602" i="5"/>
  <c r="Q602" i="5"/>
  <c r="P602" i="5"/>
  <c r="O602" i="5"/>
  <c r="N602" i="5"/>
  <c r="S601" i="5"/>
  <c r="R601" i="5"/>
  <c r="Q601" i="5"/>
  <c r="P601" i="5"/>
  <c r="O601" i="5"/>
  <c r="N601" i="5"/>
  <c r="S600" i="5"/>
  <c r="R600" i="5"/>
  <c r="Q600" i="5"/>
  <c r="P600" i="5"/>
  <c r="O600" i="5"/>
  <c r="N600" i="5"/>
  <c r="S599" i="5"/>
  <c r="R599" i="5"/>
  <c r="Q599" i="5"/>
  <c r="P599" i="5"/>
  <c r="O599" i="5"/>
  <c r="N599" i="5"/>
  <c r="S598" i="5"/>
  <c r="R598" i="5"/>
  <c r="Q598" i="5"/>
  <c r="P598" i="5"/>
  <c r="O598" i="5"/>
  <c r="N598" i="5"/>
  <c r="S597" i="5"/>
  <c r="R597" i="5"/>
  <c r="Q597" i="5"/>
  <c r="P597" i="5"/>
  <c r="O597" i="5"/>
  <c r="N597" i="5"/>
  <c r="S596" i="5"/>
  <c r="R596" i="5"/>
  <c r="Q596" i="5"/>
  <c r="P596" i="5"/>
  <c r="O596" i="5"/>
  <c r="N596" i="5"/>
  <c r="S595" i="5"/>
  <c r="R595" i="5"/>
  <c r="Q595" i="5"/>
  <c r="P595" i="5"/>
  <c r="O595" i="5"/>
  <c r="N595" i="5"/>
  <c r="S594" i="5"/>
  <c r="R594" i="5"/>
  <c r="Q594" i="5"/>
  <c r="P594" i="5"/>
  <c r="O594" i="5"/>
  <c r="N594" i="5"/>
  <c r="S593" i="5"/>
  <c r="R593" i="5"/>
  <c r="Q593" i="5"/>
  <c r="P593" i="5"/>
  <c r="O593" i="5"/>
  <c r="N593" i="5"/>
  <c r="S592" i="5"/>
  <c r="R592" i="5"/>
  <c r="Q592" i="5"/>
  <c r="P592" i="5"/>
  <c r="O592" i="5"/>
  <c r="N592" i="5"/>
  <c r="S591" i="5"/>
  <c r="R591" i="5"/>
  <c r="Q591" i="5"/>
  <c r="P591" i="5"/>
  <c r="O591" i="5"/>
  <c r="N591" i="5"/>
  <c r="S590" i="5"/>
  <c r="R590" i="5"/>
  <c r="Q590" i="5"/>
  <c r="P590" i="5"/>
  <c r="O590" i="5"/>
  <c r="N590" i="5"/>
  <c r="S589" i="5"/>
  <c r="R589" i="5"/>
  <c r="Q589" i="5"/>
  <c r="P589" i="5"/>
  <c r="O589" i="5"/>
  <c r="N589" i="5"/>
  <c r="S588" i="5"/>
  <c r="R588" i="5"/>
  <c r="Q588" i="5"/>
  <c r="P588" i="5"/>
  <c r="O588" i="5"/>
  <c r="N588" i="5"/>
  <c r="S587" i="5"/>
  <c r="R587" i="5"/>
  <c r="Q587" i="5"/>
  <c r="P587" i="5"/>
  <c r="O587" i="5"/>
  <c r="N587" i="5"/>
  <c r="S586" i="5"/>
  <c r="R586" i="5"/>
  <c r="Q586" i="5"/>
  <c r="P586" i="5"/>
  <c r="O586" i="5"/>
  <c r="N586" i="5"/>
  <c r="S585" i="5"/>
  <c r="R585" i="5"/>
  <c r="Q585" i="5"/>
  <c r="P585" i="5"/>
  <c r="O585" i="5"/>
  <c r="N585" i="5"/>
  <c r="S584" i="5"/>
  <c r="R584" i="5"/>
  <c r="Q584" i="5"/>
  <c r="P584" i="5"/>
  <c r="O584" i="5"/>
  <c r="N584" i="5"/>
  <c r="S583" i="5"/>
  <c r="R583" i="5"/>
  <c r="Q583" i="5"/>
  <c r="P583" i="5"/>
  <c r="O583" i="5"/>
  <c r="N583" i="5"/>
  <c r="S582" i="5"/>
  <c r="R582" i="5"/>
  <c r="Q582" i="5"/>
  <c r="P582" i="5"/>
  <c r="O582" i="5"/>
  <c r="N582" i="5"/>
  <c r="S581" i="5"/>
  <c r="R581" i="5"/>
  <c r="Q581" i="5"/>
  <c r="P581" i="5"/>
  <c r="O581" i="5"/>
  <c r="N581" i="5"/>
  <c r="S580" i="5"/>
  <c r="R580" i="5"/>
  <c r="Q580" i="5"/>
  <c r="P580" i="5"/>
  <c r="O580" i="5"/>
  <c r="N580" i="5"/>
  <c r="S579" i="5"/>
  <c r="R579" i="5"/>
  <c r="Q579" i="5"/>
  <c r="P579" i="5"/>
  <c r="O579" i="5"/>
  <c r="N579" i="5"/>
  <c r="S578" i="5"/>
  <c r="R578" i="5"/>
  <c r="Q578" i="5"/>
  <c r="P578" i="5"/>
  <c r="O578" i="5"/>
  <c r="N578" i="5"/>
  <c r="S577" i="5"/>
  <c r="R577" i="5"/>
  <c r="Q577" i="5"/>
  <c r="P577" i="5"/>
  <c r="O577" i="5"/>
  <c r="N577" i="5"/>
  <c r="S576" i="5"/>
  <c r="R576" i="5"/>
  <c r="Q576" i="5"/>
  <c r="P576" i="5"/>
  <c r="O576" i="5"/>
  <c r="N576" i="5"/>
  <c r="S575" i="5"/>
  <c r="R575" i="5"/>
  <c r="Q575" i="5"/>
  <c r="P575" i="5"/>
  <c r="O575" i="5"/>
  <c r="N575" i="5"/>
  <c r="S574" i="5"/>
  <c r="R574" i="5"/>
  <c r="Q574" i="5"/>
  <c r="P574" i="5"/>
  <c r="O574" i="5"/>
  <c r="N574" i="5"/>
  <c r="S573" i="5"/>
  <c r="R573" i="5"/>
  <c r="Q573" i="5"/>
  <c r="P573" i="5"/>
  <c r="O573" i="5"/>
  <c r="N573" i="5"/>
  <c r="S572" i="5"/>
  <c r="R572" i="5"/>
  <c r="Q572" i="5"/>
  <c r="P572" i="5"/>
  <c r="O572" i="5"/>
  <c r="N572" i="5"/>
  <c r="S571" i="5"/>
  <c r="R571" i="5"/>
  <c r="Q571" i="5"/>
  <c r="P571" i="5"/>
  <c r="O571" i="5"/>
  <c r="N571" i="5"/>
  <c r="S570" i="5"/>
  <c r="R570" i="5"/>
  <c r="Q570" i="5"/>
  <c r="P570" i="5"/>
  <c r="O570" i="5"/>
  <c r="N570" i="5"/>
  <c r="S569" i="5"/>
  <c r="R569" i="5"/>
  <c r="Q569" i="5"/>
  <c r="P569" i="5"/>
  <c r="O569" i="5"/>
  <c r="N569" i="5"/>
  <c r="S568" i="5"/>
  <c r="R568" i="5"/>
  <c r="Q568" i="5"/>
  <c r="P568" i="5"/>
  <c r="O568" i="5"/>
  <c r="N568" i="5"/>
  <c r="S567" i="5"/>
  <c r="R567" i="5"/>
  <c r="Q567" i="5"/>
  <c r="P567" i="5"/>
  <c r="O567" i="5"/>
  <c r="N567" i="5"/>
  <c r="S566" i="5"/>
  <c r="R566" i="5"/>
  <c r="Q566" i="5"/>
  <c r="P566" i="5"/>
  <c r="O566" i="5"/>
  <c r="N566" i="5"/>
  <c r="S565" i="5"/>
  <c r="R565" i="5"/>
  <c r="Q565" i="5"/>
  <c r="P565" i="5"/>
  <c r="O565" i="5"/>
  <c r="N565" i="5"/>
  <c r="S564" i="5"/>
  <c r="R564" i="5"/>
  <c r="Q564" i="5"/>
  <c r="P564" i="5"/>
  <c r="O564" i="5"/>
  <c r="N564" i="5"/>
  <c r="S563" i="5"/>
  <c r="R563" i="5"/>
  <c r="Q563" i="5"/>
  <c r="P563" i="5"/>
  <c r="O563" i="5"/>
  <c r="N563" i="5"/>
  <c r="S562" i="5"/>
  <c r="R562" i="5"/>
  <c r="Q562" i="5"/>
  <c r="P562" i="5"/>
  <c r="O562" i="5"/>
  <c r="N562" i="5"/>
  <c r="S561" i="5"/>
  <c r="R561" i="5"/>
  <c r="Q561" i="5"/>
  <c r="P561" i="5"/>
  <c r="O561" i="5"/>
  <c r="N561" i="5"/>
  <c r="S560" i="5"/>
  <c r="R560" i="5"/>
  <c r="Q560" i="5"/>
  <c r="P560" i="5"/>
  <c r="O560" i="5"/>
  <c r="N560" i="5"/>
  <c r="S559" i="5"/>
  <c r="R559" i="5"/>
  <c r="Q559" i="5"/>
  <c r="P559" i="5"/>
  <c r="O559" i="5"/>
  <c r="N559" i="5"/>
  <c r="S558" i="5"/>
  <c r="R558" i="5"/>
  <c r="Q558" i="5"/>
  <c r="P558" i="5"/>
  <c r="O558" i="5"/>
  <c r="N558" i="5"/>
  <c r="S557" i="5"/>
  <c r="R557" i="5"/>
  <c r="Q557" i="5"/>
  <c r="P557" i="5"/>
  <c r="O557" i="5"/>
  <c r="N557" i="5"/>
  <c r="S556" i="5"/>
  <c r="R556" i="5"/>
  <c r="Q556" i="5"/>
  <c r="P556" i="5"/>
  <c r="O556" i="5"/>
  <c r="N556" i="5"/>
  <c r="S555" i="5"/>
  <c r="R555" i="5"/>
  <c r="Q555" i="5"/>
  <c r="P555" i="5"/>
  <c r="O555" i="5"/>
  <c r="N555" i="5"/>
  <c r="S554" i="5"/>
  <c r="R554" i="5"/>
  <c r="Q554" i="5"/>
  <c r="P554" i="5"/>
  <c r="O554" i="5"/>
  <c r="N554" i="5"/>
  <c r="S553" i="5"/>
  <c r="R553" i="5"/>
  <c r="Q553" i="5"/>
  <c r="P553" i="5"/>
  <c r="O553" i="5"/>
  <c r="N553" i="5"/>
  <c r="S552" i="5"/>
  <c r="R552" i="5"/>
  <c r="Q552" i="5"/>
  <c r="P552" i="5"/>
  <c r="O552" i="5"/>
  <c r="N552" i="5"/>
  <c r="S551" i="5"/>
  <c r="R551" i="5"/>
  <c r="Q551" i="5"/>
  <c r="P551" i="5"/>
  <c r="O551" i="5"/>
  <c r="N551" i="5"/>
  <c r="C918" i="7"/>
  <c r="D918" i="7"/>
  <c r="E918" i="7"/>
  <c r="F918" i="7"/>
  <c r="G918" i="7"/>
  <c r="H918" i="7"/>
  <c r="C919" i="7"/>
  <c r="D919" i="7"/>
  <c r="E919" i="7"/>
  <c r="F919" i="7"/>
  <c r="G919" i="7"/>
  <c r="H919" i="7"/>
  <c r="C920" i="7"/>
  <c r="D920" i="7"/>
  <c r="E920" i="7"/>
  <c r="F920" i="7"/>
  <c r="G920" i="7"/>
  <c r="H920" i="7"/>
  <c r="C921" i="7"/>
  <c r="D921" i="7"/>
  <c r="E921" i="7"/>
  <c r="F921" i="7"/>
  <c r="G921" i="7"/>
  <c r="H921" i="7"/>
  <c r="C922" i="7"/>
  <c r="D922" i="7"/>
  <c r="E922" i="7"/>
  <c r="F922" i="7"/>
  <c r="G922" i="7"/>
  <c r="H922" i="7"/>
  <c r="C923" i="7"/>
  <c r="D923" i="7"/>
  <c r="E923" i="7"/>
  <c r="F923" i="7"/>
  <c r="G923" i="7"/>
  <c r="H923" i="7"/>
  <c r="C924" i="7"/>
  <c r="D924" i="7"/>
  <c r="E924" i="7"/>
  <c r="F924" i="7"/>
  <c r="G924" i="7"/>
  <c r="H924" i="7"/>
  <c r="C925" i="7"/>
  <c r="D925" i="7"/>
  <c r="E925" i="7"/>
  <c r="F925" i="7"/>
  <c r="G925" i="7"/>
  <c r="H925" i="7"/>
  <c r="C926" i="7"/>
  <c r="D926" i="7"/>
  <c r="E926" i="7"/>
  <c r="F926" i="7"/>
  <c r="G926" i="7"/>
  <c r="H926" i="7"/>
  <c r="C927" i="7"/>
  <c r="D927" i="7"/>
  <c r="E927" i="7"/>
  <c r="F927" i="7"/>
  <c r="G927" i="7"/>
  <c r="H927" i="7"/>
  <c r="C928" i="7"/>
  <c r="D928" i="7"/>
  <c r="E928" i="7"/>
  <c r="F928" i="7"/>
  <c r="G928" i="7"/>
  <c r="H928" i="7"/>
  <c r="C929" i="7"/>
  <c r="D929" i="7"/>
  <c r="E929" i="7"/>
  <c r="F929" i="7"/>
  <c r="G929" i="7"/>
  <c r="H929" i="7"/>
  <c r="C930" i="7"/>
  <c r="D930" i="7"/>
  <c r="E930" i="7"/>
  <c r="F930" i="7"/>
  <c r="G930" i="7"/>
  <c r="H930" i="7"/>
  <c r="C931" i="7"/>
  <c r="D931" i="7"/>
  <c r="E931" i="7"/>
  <c r="F931" i="7"/>
  <c r="G931" i="7"/>
  <c r="H931" i="7"/>
  <c r="C932" i="7"/>
  <c r="D932" i="7"/>
  <c r="E932" i="7"/>
  <c r="F932" i="7"/>
  <c r="G932" i="7"/>
  <c r="H932" i="7"/>
  <c r="C933" i="7"/>
  <c r="D933" i="7"/>
  <c r="E933" i="7"/>
  <c r="F933" i="7"/>
  <c r="G933" i="7"/>
  <c r="H933" i="7"/>
  <c r="C934" i="7"/>
  <c r="D934" i="7"/>
  <c r="E934" i="7"/>
  <c r="F934" i="7"/>
  <c r="G934" i="7"/>
  <c r="H934" i="7"/>
  <c r="C935" i="7"/>
  <c r="D935" i="7"/>
  <c r="E935" i="7"/>
  <c r="F935" i="7"/>
  <c r="G935" i="7"/>
  <c r="H935" i="7"/>
  <c r="C936" i="7"/>
  <c r="D936" i="7"/>
  <c r="E936" i="7"/>
  <c r="F936" i="7"/>
  <c r="G936" i="7"/>
  <c r="H936" i="7"/>
  <c r="C937" i="7"/>
  <c r="D937" i="7"/>
  <c r="E937" i="7"/>
  <c r="F937" i="7"/>
  <c r="G937" i="7"/>
  <c r="H937" i="7"/>
  <c r="C938" i="7"/>
  <c r="D938" i="7"/>
  <c r="E938" i="7"/>
  <c r="F938" i="7"/>
  <c r="G938" i="7"/>
  <c r="H938" i="7"/>
  <c r="C939" i="7"/>
  <c r="D939" i="7"/>
  <c r="E939" i="7"/>
  <c r="F939" i="7"/>
  <c r="G939" i="7"/>
  <c r="H939" i="7"/>
  <c r="C940" i="7"/>
  <c r="D940" i="7"/>
  <c r="E940" i="7"/>
  <c r="F940" i="7"/>
  <c r="G940" i="7"/>
  <c r="H940" i="7"/>
  <c r="C941" i="7"/>
  <c r="D941" i="7"/>
  <c r="E941" i="7"/>
  <c r="F941" i="7"/>
  <c r="G941" i="7"/>
  <c r="H941" i="7"/>
  <c r="C942" i="7"/>
  <c r="D942" i="7"/>
  <c r="E942" i="7"/>
  <c r="F942" i="7"/>
  <c r="G942" i="7"/>
  <c r="H942" i="7"/>
  <c r="C943" i="7"/>
  <c r="D943" i="7"/>
  <c r="E943" i="7"/>
  <c r="F943" i="7"/>
  <c r="G943" i="7"/>
  <c r="H943" i="7"/>
  <c r="C944" i="7"/>
  <c r="D944" i="7"/>
  <c r="E944" i="7"/>
  <c r="F944" i="7"/>
  <c r="G944" i="7"/>
  <c r="H944" i="7"/>
  <c r="C945" i="7"/>
  <c r="D945" i="7"/>
  <c r="E945" i="7"/>
  <c r="F945" i="7"/>
  <c r="G945" i="7"/>
  <c r="H945" i="7"/>
  <c r="C946" i="7"/>
  <c r="D946" i="7"/>
  <c r="E946" i="7"/>
  <c r="F946" i="7"/>
  <c r="G946" i="7"/>
  <c r="H946" i="7"/>
  <c r="C947" i="7"/>
  <c r="D947" i="7"/>
  <c r="E947" i="7"/>
  <c r="F947" i="7"/>
  <c r="G947" i="7"/>
  <c r="H947" i="7"/>
  <c r="C948" i="7"/>
  <c r="D948" i="7"/>
  <c r="E948" i="7"/>
  <c r="F948" i="7"/>
  <c r="G948" i="7"/>
  <c r="H948" i="7"/>
  <c r="C949" i="7"/>
  <c r="D949" i="7"/>
  <c r="E949" i="7"/>
  <c r="F949" i="7"/>
  <c r="G949" i="7"/>
  <c r="H949" i="7"/>
  <c r="C950" i="7"/>
  <c r="D950" i="7"/>
  <c r="E950" i="7"/>
  <c r="F950" i="7"/>
  <c r="G950" i="7"/>
  <c r="H950" i="7"/>
  <c r="C951" i="7"/>
  <c r="D951" i="7"/>
  <c r="E951" i="7"/>
  <c r="F951" i="7"/>
  <c r="G951" i="7"/>
  <c r="H951" i="7"/>
  <c r="C952" i="7"/>
  <c r="D952" i="7"/>
  <c r="E952" i="7"/>
  <c r="F952" i="7"/>
  <c r="G952" i="7"/>
  <c r="H952" i="7"/>
  <c r="C953" i="7"/>
  <c r="D953" i="7"/>
  <c r="E953" i="7"/>
  <c r="F953" i="7"/>
  <c r="G953" i="7"/>
  <c r="H953" i="7"/>
  <c r="C954" i="7"/>
  <c r="D954" i="7"/>
  <c r="E954" i="7"/>
  <c r="F954" i="7"/>
  <c r="G954" i="7"/>
  <c r="H954" i="7"/>
  <c r="C955" i="7"/>
  <c r="D955" i="7"/>
  <c r="E955" i="7"/>
  <c r="F955" i="7"/>
  <c r="G955" i="7"/>
  <c r="H955" i="7"/>
  <c r="C956" i="7"/>
  <c r="D956" i="7"/>
  <c r="E956" i="7"/>
  <c r="F956" i="7"/>
  <c r="G956" i="7"/>
  <c r="H956" i="7"/>
  <c r="C957" i="7"/>
  <c r="D957" i="7"/>
  <c r="E957" i="7"/>
  <c r="F957" i="7"/>
  <c r="G957" i="7"/>
  <c r="H957" i="7"/>
  <c r="C958" i="7"/>
  <c r="D958" i="7"/>
  <c r="E958" i="7"/>
  <c r="F958" i="7"/>
  <c r="G958" i="7"/>
  <c r="H958" i="7"/>
  <c r="C959" i="7"/>
  <c r="D959" i="7"/>
  <c r="E959" i="7"/>
  <c r="F959" i="7"/>
  <c r="G959" i="7"/>
  <c r="H959" i="7"/>
  <c r="C960" i="7"/>
  <c r="D960" i="7"/>
  <c r="E960" i="7"/>
  <c r="F960" i="7"/>
  <c r="G960" i="7"/>
  <c r="H960" i="7"/>
  <c r="C961" i="7"/>
  <c r="D961" i="7"/>
  <c r="E961" i="7"/>
  <c r="F961" i="7"/>
  <c r="G961" i="7"/>
  <c r="H961" i="7"/>
  <c r="C962" i="7"/>
  <c r="D962" i="7"/>
  <c r="E962" i="7"/>
  <c r="F962" i="7"/>
  <c r="G962" i="7"/>
  <c r="H962" i="7"/>
  <c r="C963" i="7"/>
  <c r="D963" i="7"/>
  <c r="E963" i="7"/>
  <c r="F963" i="7"/>
  <c r="G963" i="7"/>
  <c r="H963" i="7"/>
  <c r="C964" i="7"/>
  <c r="D964" i="7"/>
  <c r="E964" i="7"/>
  <c r="F964" i="7"/>
  <c r="G964" i="7"/>
  <c r="H964" i="7"/>
  <c r="C965" i="7"/>
  <c r="D965" i="7"/>
  <c r="E965" i="7"/>
  <c r="F965" i="7"/>
  <c r="G965" i="7"/>
  <c r="H965" i="7"/>
  <c r="C966" i="7"/>
  <c r="D966" i="7"/>
  <c r="E966" i="7"/>
  <c r="F966" i="7"/>
  <c r="G966" i="7"/>
  <c r="H966" i="7"/>
  <c r="C967" i="7"/>
  <c r="D967" i="7"/>
  <c r="E967" i="7"/>
  <c r="F967" i="7"/>
  <c r="G967" i="7"/>
  <c r="H967" i="7"/>
  <c r="C968" i="7"/>
  <c r="D968" i="7"/>
  <c r="E968" i="7"/>
  <c r="F968" i="7"/>
  <c r="G968" i="7"/>
  <c r="H968" i="7"/>
  <c r="C969" i="7"/>
  <c r="D969" i="7"/>
  <c r="E969" i="7"/>
  <c r="F969" i="7"/>
  <c r="G969" i="7"/>
  <c r="H969" i="7"/>
  <c r="C970" i="7"/>
  <c r="D970" i="7"/>
  <c r="E970" i="7"/>
  <c r="F970" i="7"/>
  <c r="G970" i="7"/>
  <c r="H970" i="7"/>
  <c r="C971" i="7"/>
  <c r="D971" i="7"/>
  <c r="E971" i="7"/>
  <c r="F971" i="7"/>
  <c r="G971" i="7"/>
  <c r="H971" i="7"/>
  <c r="C972" i="7"/>
  <c r="D972" i="7"/>
  <c r="E972" i="7"/>
  <c r="F972" i="7"/>
  <c r="G972" i="7"/>
  <c r="H972" i="7"/>
  <c r="C973" i="7"/>
  <c r="D973" i="7"/>
  <c r="E973" i="7"/>
  <c r="F973" i="7"/>
  <c r="G973" i="7"/>
  <c r="H973" i="7"/>
  <c r="C974" i="7"/>
  <c r="D974" i="7"/>
  <c r="E974" i="7"/>
  <c r="F974" i="7"/>
  <c r="G974" i="7"/>
  <c r="H974" i="7"/>
  <c r="C975" i="7"/>
  <c r="D975" i="7"/>
  <c r="E975" i="7"/>
  <c r="F975" i="7"/>
  <c r="G975" i="7"/>
  <c r="H975" i="7"/>
  <c r="C976" i="7"/>
  <c r="D976" i="7"/>
  <c r="E976" i="7"/>
  <c r="F976" i="7"/>
  <c r="G976" i="7"/>
  <c r="H976" i="7"/>
  <c r="C977" i="7"/>
  <c r="D977" i="7"/>
  <c r="E977" i="7"/>
  <c r="F977" i="7"/>
  <c r="G977" i="7"/>
  <c r="H977" i="7"/>
  <c r="H917" i="7" l="1"/>
  <c r="G917" i="7"/>
  <c r="F917" i="7"/>
  <c r="E917" i="7"/>
  <c r="D917" i="7"/>
  <c r="S367" i="5"/>
  <c r="R367" i="5"/>
  <c r="Q367" i="5"/>
  <c r="P367" i="5"/>
  <c r="O367" i="5"/>
  <c r="N367" i="5"/>
  <c r="S366" i="5"/>
  <c r="R366" i="5"/>
  <c r="Q366" i="5"/>
  <c r="P366" i="5"/>
  <c r="O366" i="5"/>
  <c r="N366" i="5"/>
  <c r="S365" i="5"/>
  <c r="R365" i="5"/>
  <c r="Q365" i="5"/>
  <c r="P365" i="5"/>
  <c r="O365" i="5"/>
  <c r="N365" i="5"/>
  <c r="S364" i="5"/>
  <c r="R364" i="5"/>
  <c r="Q364" i="5"/>
  <c r="P364" i="5"/>
  <c r="O364" i="5"/>
  <c r="N364" i="5"/>
  <c r="S363" i="5"/>
  <c r="R363" i="5"/>
  <c r="Q363" i="5"/>
  <c r="P363" i="5"/>
  <c r="O363" i="5"/>
  <c r="N363" i="5"/>
  <c r="S362" i="5"/>
  <c r="R362" i="5"/>
  <c r="Q362" i="5"/>
  <c r="P362" i="5"/>
  <c r="O362" i="5"/>
  <c r="N362" i="5"/>
  <c r="S361" i="5"/>
  <c r="R361" i="5"/>
  <c r="Q361" i="5"/>
  <c r="P361" i="5"/>
  <c r="O361" i="5"/>
  <c r="N361" i="5"/>
  <c r="S360" i="5"/>
  <c r="R360" i="5"/>
  <c r="Q360" i="5"/>
  <c r="P360" i="5"/>
  <c r="O360" i="5"/>
  <c r="N360" i="5"/>
  <c r="S359" i="5"/>
  <c r="R359" i="5"/>
  <c r="Q359" i="5"/>
  <c r="P359" i="5"/>
  <c r="O359" i="5"/>
  <c r="N359" i="5"/>
  <c r="S358" i="5"/>
  <c r="R358" i="5"/>
  <c r="Q358" i="5"/>
  <c r="P358" i="5"/>
  <c r="O358" i="5"/>
  <c r="N358" i="5"/>
  <c r="S357" i="5"/>
  <c r="R357" i="5"/>
  <c r="Q357" i="5"/>
  <c r="P357" i="5"/>
  <c r="O357" i="5"/>
  <c r="N357" i="5"/>
  <c r="S356" i="5"/>
  <c r="R356" i="5"/>
  <c r="Q356" i="5"/>
  <c r="P356" i="5"/>
  <c r="O356" i="5"/>
  <c r="N356" i="5"/>
  <c r="S355" i="5"/>
  <c r="R355" i="5"/>
  <c r="Q355" i="5"/>
  <c r="P355" i="5"/>
  <c r="O355" i="5"/>
  <c r="N355" i="5"/>
  <c r="S354" i="5"/>
  <c r="R354" i="5"/>
  <c r="Q354" i="5"/>
  <c r="P354" i="5"/>
  <c r="O354" i="5"/>
  <c r="N354" i="5"/>
  <c r="S353" i="5"/>
  <c r="R353" i="5"/>
  <c r="Q353" i="5"/>
  <c r="P353" i="5"/>
  <c r="O353" i="5"/>
  <c r="N353" i="5"/>
  <c r="S352" i="5"/>
  <c r="R352" i="5"/>
  <c r="Q352" i="5"/>
  <c r="P352" i="5"/>
  <c r="O352" i="5"/>
  <c r="N352" i="5"/>
  <c r="S351" i="5"/>
  <c r="R351" i="5"/>
  <c r="Q351" i="5"/>
  <c r="P351" i="5"/>
  <c r="O351" i="5"/>
  <c r="N351" i="5"/>
  <c r="S350" i="5"/>
  <c r="R350" i="5"/>
  <c r="Q350" i="5"/>
  <c r="P350" i="5"/>
  <c r="O350" i="5"/>
  <c r="N350" i="5"/>
  <c r="S349" i="5"/>
  <c r="R349" i="5"/>
  <c r="Q349" i="5"/>
  <c r="P349" i="5"/>
  <c r="O349" i="5"/>
  <c r="N349" i="5"/>
  <c r="S348" i="5"/>
  <c r="R348" i="5"/>
  <c r="Q348" i="5"/>
  <c r="P348" i="5"/>
  <c r="O348" i="5"/>
  <c r="N348" i="5"/>
  <c r="S347" i="5"/>
  <c r="R347" i="5"/>
  <c r="Q347" i="5"/>
  <c r="P347" i="5"/>
  <c r="O347" i="5"/>
  <c r="N347" i="5"/>
  <c r="S346" i="5"/>
  <c r="R346" i="5"/>
  <c r="Q346" i="5"/>
  <c r="P346" i="5"/>
  <c r="O346" i="5"/>
  <c r="N346" i="5"/>
  <c r="S345" i="5"/>
  <c r="R345" i="5"/>
  <c r="Q345" i="5"/>
  <c r="P345" i="5"/>
  <c r="O345" i="5"/>
  <c r="N345" i="5"/>
  <c r="S344" i="5"/>
  <c r="R344" i="5"/>
  <c r="Q344" i="5"/>
  <c r="P344" i="5"/>
  <c r="O344" i="5"/>
  <c r="N344" i="5"/>
  <c r="S343" i="5"/>
  <c r="R343" i="5"/>
  <c r="Q343" i="5"/>
  <c r="P343" i="5"/>
  <c r="O343" i="5"/>
  <c r="N343" i="5"/>
  <c r="S342" i="5"/>
  <c r="R342" i="5"/>
  <c r="Q342" i="5"/>
  <c r="P342" i="5"/>
  <c r="O342" i="5"/>
  <c r="N342" i="5"/>
  <c r="S341" i="5"/>
  <c r="R341" i="5"/>
  <c r="Q341" i="5"/>
  <c r="P341" i="5"/>
  <c r="O341" i="5"/>
  <c r="N341" i="5"/>
  <c r="S340" i="5"/>
  <c r="R340" i="5"/>
  <c r="Q340" i="5"/>
  <c r="P340" i="5"/>
  <c r="O340" i="5"/>
  <c r="N340" i="5"/>
  <c r="S339" i="5"/>
  <c r="R339" i="5"/>
  <c r="Q339" i="5"/>
  <c r="P339" i="5"/>
  <c r="O339" i="5"/>
  <c r="N339" i="5"/>
  <c r="S338" i="5"/>
  <c r="R338" i="5"/>
  <c r="Q338" i="5"/>
  <c r="P338" i="5"/>
  <c r="O338" i="5"/>
  <c r="N338" i="5"/>
  <c r="S337" i="5"/>
  <c r="R337" i="5"/>
  <c r="Q337" i="5"/>
  <c r="P337" i="5"/>
  <c r="O337" i="5"/>
  <c r="N337" i="5"/>
  <c r="S336" i="5"/>
  <c r="R336" i="5"/>
  <c r="Q336" i="5"/>
  <c r="P336" i="5"/>
  <c r="O336" i="5"/>
  <c r="N336" i="5"/>
  <c r="S335" i="5"/>
  <c r="R335" i="5"/>
  <c r="Q335" i="5"/>
  <c r="P335" i="5"/>
  <c r="O335" i="5"/>
  <c r="N335" i="5"/>
  <c r="S334" i="5"/>
  <c r="R334" i="5"/>
  <c r="Q334" i="5"/>
  <c r="P334" i="5"/>
  <c r="O334" i="5"/>
  <c r="N334" i="5"/>
  <c r="S333" i="5"/>
  <c r="R333" i="5"/>
  <c r="Q333" i="5"/>
  <c r="P333" i="5"/>
  <c r="O333" i="5"/>
  <c r="N333" i="5"/>
  <c r="S332" i="5"/>
  <c r="R332" i="5"/>
  <c r="Q332" i="5"/>
  <c r="P332" i="5"/>
  <c r="O332" i="5"/>
  <c r="N332" i="5"/>
  <c r="S331" i="5"/>
  <c r="R331" i="5"/>
  <c r="Q331" i="5"/>
  <c r="P331" i="5"/>
  <c r="O331" i="5"/>
  <c r="N331" i="5"/>
  <c r="S330" i="5"/>
  <c r="R330" i="5"/>
  <c r="Q330" i="5"/>
  <c r="P330" i="5"/>
  <c r="O330" i="5"/>
  <c r="N330" i="5"/>
  <c r="S329" i="5"/>
  <c r="R329" i="5"/>
  <c r="Q329" i="5"/>
  <c r="P329" i="5"/>
  <c r="O329" i="5"/>
  <c r="N329" i="5"/>
  <c r="S328" i="5"/>
  <c r="R328" i="5"/>
  <c r="Q328" i="5"/>
  <c r="P328" i="5"/>
  <c r="O328" i="5"/>
  <c r="N328" i="5"/>
  <c r="S327" i="5"/>
  <c r="R327" i="5"/>
  <c r="Q327" i="5"/>
  <c r="P327" i="5"/>
  <c r="O327" i="5"/>
  <c r="N327" i="5"/>
  <c r="S326" i="5"/>
  <c r="R326" i="5"/>
  <c r="Q326" i="5"/>
  <c r="P326" i="5"/>
  <c r="O326" i="5"/>
  <c r="N326" i="5"/>
  <c r="S325" i="5"/>
  <c r="R325" i="5"/>
  <c r="Q325" i="5"/>
  <c r="P325" i="5"/>
  <c r="O325" i="5"/>
  <c r="N325" i="5"/>
  <c r="S324" i="5"/>
  <c r="R324" i="5"/>
  <c r="Q324" i="5"/>
  <c r="P324" i="5"/>
  <c r="O324" i="5"/>
  <c r="N324" i="5"/>
  <c r="S323" i="5"/>
  <c r="R323" i="5"/>
  <c r="Q323" i="5"/>
  <c r="P323" i="5"/>
  <c r="O323" i="5"/>
  <c r="N323" i="5"/>
  <c r="S322" i="5"/>
  <c r="R322" i="5"/>
  <c r="Q322" i="5"/>
  <c r="P322" i="5"/>
  <c r="O322" i="5"/>
  <c r="N322" i="5"/>
  <c r="S321" i="5"/>
  <c r="R321" i="5"/>
  <c r="Q321" i="5"/>
  <c r="P321" i="5"/>
  <c r="O321" i="5"/>
  <c r="N321" i="5"/>
  <c r="S320" i="5"/>
  <c r="R320" i="5"/>
  <c r="Q320" i="5"/>
  <c r="P320" i="5"/>
  <c r="O320" i="5"/>
  <c r="N320" i="5"/>
  <c r="S319" i="5"/>
  <c r="R319" i="5"/>
  <c r="Q319" i="5"/>
  <c r="P319" i="5"/>
  <c r="O319" i="5"/>
  <c r="N319" i="5"/>
  <c r="S318" i="5"/>
  <c r="R318" i="5"/>
  <c r="Q318" i="5"/>
  <c r="P318" i="5"/>
  <c r="O318" i="5"/>
  <c r="N318" i="5"/>
  <c r="S317" i="5"/>
  <c r="R317" i="5"/>
  <c r="Q317" i="5"/>
  <c r="P317" i="5"/>
  <c r="O317" i="5"/>
  <c r="N317" i="5"/>
  <c r="S316" i="5"/>
  <c r="R316" i="5"/>
  <c r="Q316" i="5"/>
  <c r="P316" i="5"/>
  <c r="O316" i="5"/>
  <c r="N316" i="5"/>
  <c r="S315" i="5"/>
  <c r="R315" i="5"/>
  <c r="Q315" i="5"/>
  <c r="P315" i="5"/>
  <c r="O315" i="5"/>
  <c r="N315" i="5"/>
  <c r="S314" i="5"/>
  <c r="R314" i="5"/>
  <c r="Q314" i="5"/>
  <c r="P314" i="5"/>
  <c r="O314" i="5"/>
  <c r="N314" i="5"/>
  <c r="S313" i="5"/>
  <c r="R313" i="5"/>
  <c r="Q313" i="5"/>
  <c r="P313" i="5"/>
  <c r="O313" i="5"/>
  <c r="N313" i="5"/>
  <c r="S312" i="5"/>
  <c r="R312" i="5"/>
  <c r="Q312" i="5"/>
  <c r="P312" i="5"/>
  <c r="O312" i="5"/>
  <c r="N312" i="5"/>
  <c r="S311" i="5"/>
  <c r="R311" i="5"/>
  <c r="Q311" i="5"/>
  <c r="P311" i="5"/>
  <c r="O311" i="5"/>
  <c r="N311" i="5"/>
  <c r="S310" i="5"/>
  <c r="R310" i="5"/>
  <c r="Q310" i="5"/>
  <c r="P310" i="5"/>
  <c r="O310" i="5"/>
  <c r="N310" i="5"/>
  <c r="S309" i="5"/>
  <c r="R309" i="5"/>
  <c r="Q309" i="5"/>
  <c r="P309" i="5"/>
  <c r="O309" i="5"/>
  <c r="N309" i="5"/>
  <c r="S308" i="5"/>
  <c r="R308" i="5"/>
  <c r="Q308" i="5"/>
  <c r="P308" i="5"/>
  <c r="O308" i="5"/>
  <c r="N308" i="5"/>
  <c r="S307" i="5"/>
  <c r="R307" i="5"/>
  <c r="Q307" i="5"/>
  <c r="P307" i="5"/>
  <c r="O307" i="5"/>
  <c r="N307" i="5"/>
  <c r="S62" i="5"/>
  <c r="R62" i="5"/>
  <c r="Q62" i="5"/>
  <c r="P62" i="5"/>
  <c r="O62" i="5"/>
  <c r="N62" i="5"/>
  <c r="S61" i="5"/>
  <c r="R61" i="5"/>
  <c r="Q61" i="5"/>
  <c r="P61" i="5"/>
  <c r="O61" i="5"/>
  <c r="N61" i="5"/>
  <c r="S60" i="5"/>
  <c r="R60" i="5"/>
  <c r="Q60" i="5"/>
  <c r="P60" i="5"/>
  <c r="O60" i="5"/>
  <c r="N60" i="5"/>
  <c r="S59" i="5"/>
  <c r="R59" i="5"/>
  <c r="Q59" i="5"/>
  <c r="P59" i="5"/>
  <c r="O59" i="5"/>
  <c r="N59" i="5"/>
  <c r="S58" i="5"/>
  <c r="R58" i="5"/>
  <c r="Q58" i="5"/>
  <c r="P58" i="5"/>
  <c r="O58" i="5"/>
  <c r="N58" i="5"/>
  <c r="S57" i="5"/>
  <c r="R57" i="5"/>
  <c r="Q57" i="5"/>
  <c r="P57" i="5"/>
  <c r="O57" i="5"/>
  <c r="N57" i="5"/>
  <c r="S56" i="5"/>
  <c r="R56" i="5"/>
  <c r="Q56" i="5"/>
  <c r="P56" i="5"/>
  <c r="O56" i="5"/>
  <c r="N56" i="5"/>
  <c r="S55" i="5"/>
  <c r="R55" i="5"/>
  <c r="Q55" i="5"/>
  <c r="P55" i="5"/>
  <c r="O55" i="5"/>
  <c r="N55" i="5"/>
  <c r="S54" i="5"/>
  <c r="R54" i="5"/>
  <c r="Q54" i="5"/>
  <c r="P54" i="5"/>
  <c r="O54" i="5"/>
  <c r="N54" i="5"/>
  <c r="S53" i="5"/>
  <c r="R53" i="5"/>
  <c r="Q53" i="5"/>
  <c r="P53" i="5"/>
  <c r="O53" i="5"/>
  <c r="N53" i="5"/>
  <c r="S52" i="5"/>
  <c r="R52" i="5"/>
  <c r="Q52" i="5"/>
  <c r="P52" i="5"/>
  <c r="O52" i="5"/>
  <c r="N52" i="5"/>
  <c r="S51" i="5"/>
  <c r="R51" i="5"/>
  <c r="Q51" i="5"/>
  <c r="P51" i="5"/>
  <c r="O51" i="5"/>
  <c r="N51" i="5"/>
  <c r="S50" i="5"/>
  <c r="R50" i="5"/>
  <c r="Q50" i="5"/>
  <c r="P50" i="5"/>
  <c r="O50" i="5"/>
  <c r="N50" i="5"/>
  <c r="S49" i="5"/>
  <c r="R49" i="5"/>
  <c r="Q49" i="5"/>
  <c r="P49" i="5"/>
  <c r="O49" i="5"/>
  <c r="N49" i="5"/>
  <c r="S48" i="5"/>
  <c r="R48" i="5"/>
  <c r="Q48" i="5"/>
  <c r="P48" i="5"/>
  <c r="O48" i="5"/>
  <c r="N48" i="5"/>
  <c r="S47" i="5"/>
  <c r="R47" i="5"/>
  <c r="Q47" i="5"/>
  <c r="P47" i="5"/>
  <c r="O47" i="5"/>
  <c r="N47" i="5"/>
  <c r="S46" i="5"/>
  <c r="R46" i="5"/>
  <c r="Q46" i="5"/>
  <c r="P46" i="5"/>
  <c r="O46" i="5"/>
  <c r="N46" i="5"/>
  <c r="S45" i="5"/>
  <c r="R45" i="5"/>
  <c r="Q45" i="5"/>
  <c r="P45" i="5"/>
  <c r="O45" i="5"/>
  <c r="N45" i="5"/>
  <c r="S44" i="5"/>
  <c r="R44" i="5"/>
  <c r="Q44" i="5"/>
  <c r="P44" i="5"/>
  <c r="O44" i="5"/>
  <c r="N44" i="5"/>
  <c r="S43" i="5"/>
  <c r="R43" i="5"/>
  <c r="Q43" i="5"/>
  <c r="P43" i="5"/>
  <c r="O43" i="5"/>
  <c r="N43" i="5"/>
  <c r="S42" i="5"/>
  <c r="R42" i="5"/>
  <c r="Q42" i="5"/>
  <c r="P42" i="5"/>
  <c r="O42" i="5"/>
  <c r="N42" i="5"/>
  <c r="S41" i="5"/>
  <c r="R41" i="5"/>
  <c r="Q41" i="5"/>
  <c r="P41" i="5"/>
  <c r="O41" i="5"/>
  <c r="N41" i="5"/>
  <c r="S40" i="5"/>
  <c r="R40" i="5"/>
  <c r="Q40" i="5"/>
  <c r="P40" i="5"/>
  <c r="O40" i="5"/>
  <c r="N40" i="5"/>
  <c r="S39" i="5"/>
  <c r="R39" i="5"/>
  <c r="Q39" i="5"/>
  <c r="P39" i="5"/>
  <c r="O39" i="5"/>
  <c r="N39" i="5"/>
  <c r="S38" i="5"/>
  <c r="R38" i="5"/>
  <c r="Q38" i="5"/>
  <c r="P38" i="5"/>
  <c r="O38" i="5"/>
  <c r="N38" i="5"/>
  <c r="S37" i="5"/>
  <c r="R37" i="5"/>
  <c r="Q37" i="5"/>
  <c r="P37" i="5"/>
  <c r="O37" i="5"/>
  <c r="N37" i="5"/>
  <c r="S36" i="5"/>
  <c r="R36" i="5"/>
  <c r="Q36" i="5"/>
  <c r="P36" i="5"/>
  <c r="O36" i="5"/>
  <c r="N36" i="5"/>
  <c r="S35" i="5"/>
  <c r="R35" i="5"/>
  <c r="Q35" i="5"/>
  <c r="P35" i="5"/>
  <c r="O35" i="5"/>
  <c r="N35" i="5"/>
  <c r="S34" i="5"/>
  <c r="R34" i="5"/>
  <c r="Q34" i="5"/>
  <c r="P34" i="5"/>
  <c r="O34" i="5"/>
  <c r="N34" i="5"/>
  <c r="S33" i="5"/>
  <c r="R33" i="5"/>
  <c r="Q33" i="5"/>
  <c r="P33" i="5"/>
  <c r="O33" i="5"/>
  <c r="N33" i="5"/>
  <c r="S32" i="5"/>
  <c r="R32" i="5"/>
  <c r="Q32" i="5"/>
  <c r="P32" i="5"/>
  <c r="O32" i="5"/>
  <c r="N32" i="5"/>
  <c r="S31" i="5"/>
  <c r="R31" i="5"/>
  <c r="Q31" i="5"/>
  <c r="P31" i="5"/>
  <c r="O31" i="5"/>
  <c r="N31" i="5"/>
  <c r="S30" i="5"/>
  <c r="R30" i="5"/>
  <c r="Q30" i="5"/>
  <c r="P30" i="5"/>
  <c r="O30" i="5"/>
  <c r="N30" i="5"/>
  <c r="S29" i="5"/>
  <c r="R29" i="5"/>
  <c r="Q29" i="5"/>
  <c r="P29" i="5"/>
  <c r="O29" i="5"/>
  <c r="N29" i="5"/>
  <c r="S28" i="5"/>
  <c r="R28" i="5"/>
  <c r="Q28" i="5"/>
  <c r="P28" i="5"/>
  <c r="O28" i="5"/>
  <c r="N28" i="5"/>
  <c r="S27" i="5"/>
  <c r="R27" i="5"/>
  <c r="Q27" i="5"/>
  <c r="P27" i="5"/>
  <c r="O27" i="5"/>
  <c r="N27" i="5"/>
  <c r="S26" i="5"/>
  <c r="R26" i="5"/>
  <c r="Q26" i="5"/>
  <c r="P26" i="5"/>
  <c r="O26" i="5"/>
  <c r="N26" i="5"/>
  <c r="S25" i="5"/>
  <c r="R25" i="5"/>
  <c r="Q25" i="5"/>
  <c r="P25" i="5"/>
  <c r="O25" i="5"/>
  <c r="N25" i="5"/>
  <c r="S24" i="5"/>
  <c r="R24" i="5"/>
  <c r="Q24" i="5"/>
  <c r="P24" i="5"/>
  <c r="O24" i="5"/>
  <c r="N24" i="5"/>
  <c r="S23" i="5"/>
  <c r="R23" i="5"/>
  <c r="Q23" i="5"/>
  <c r="P23" i="5"/>
  <c r="O23" i="5"/>
  <c r="N23" i="5"/>
  <c r="S22" i="5"/>
  <c r="R22" i="5"/>
  <c r="Q22" i="5"/>
  <c r="P22" i="5"/>
  <c r="O22" i="5"/>
  <c r="N22" i="5"/>
  <c r="S21" i="5"/>
  <c r="R21" i="5"/>
  <c r="Q21" i="5"/>
  <c r="P21" i="5"/>
  <c r="O21" i="5"/>
  <c r="N21" i="5"/>
  <c r="S20" i="5"/>
  <c r="R20" i="5"/>
  <c r="Q20" i="5"/>
  <c r="P20" i="5"/>
  <c r="O20" i="5"/>
  <c r="N20" i="5"/>
  <c r="S19" i="5"/>
  <c r="R19" i="5"/>
  <c r="Q19" i="5"/>
  <c r="P19" i="5"/>
  <c r="O19" i="5"/>
  <c r="N19" i="5"/>
  <c r="S18" i="5"/>
  <c r="R18" i="5"/>
  <c r="Q18" i="5"/>
  <c r="P18" i="5"/>
  <c r="O18" i="5"/>
  <c r="N18" i="5"/>
  <c r="S17" i="5"/>
  <c r="R17" i="5"/>
  <c r="Q17" i="5"/>
  <c r="P17" i="5"/>
  <c r="O17" i="5"/>
  <c r="N17" i="5"/>
  <c r="S16" i="5"/>
  <c r="R16" i="5"/>
  <c r="Q16" i="5"/>
  <c r="P16" i="5"/>
  <c r="O16" i="5"/>
  <c r="N16" i="5"/>
  <c r="S15" i="5"/>
  <c r="R15" i="5"/>
  <c r="Q15" i="5"/>
  <c r="P15" i="5"/>
  <c r="O15" i="5"/>
  <c r="N15" i="5"/>
  <c r="S14" i="5"/>
  <c r="R14" i="5"/>
  <c r="Q14" i="5"/>
  <c r="P14" i="5"/>
  <c r="O14" i="5"/>
  <c r="N14" i="5"/>
  <c r="S13" i="5"/>
  <c r="R13" i="5"/>
  <c r="Q13" i="5"/>
  <c r="P13" i="5"/>
  <c r="O13" i="5"/>
  <c r="N13" i="5"/>
  <c r="S12" i="5"/>
  <c r="R12" i="5"/>
  <c r="Q12" i="5"/>
  <c r="P12" i="5"/>
  <c r="O12" i="5"/>
  <c r="N12" i="5"/>
  <c r="S11" i="5"/>
  <c r="R11" i="5"/>
  <c r="Q11" i="5"/>
  <c r="P11" i="5"/>
  <c r="O11" i="5"/>
  <c r="N11" i="5"/>
  <c r="S10" i="5"/>
  <c r="R10" i="5"/>
  <c r="Q10" i="5"/>
  <c r="P10" i="5"/>
  <c r="O10" i="5"/>
  <c r="N10" i="5"/>
  <c r="S9" i="5"/>
  <c r="R9" i="5"/>
  <c r="Q9" i="5"/>
  <c r="P9" i="5"/>
  <c r="O9" i="5"/>
  <c r="N9" i="5"/>
  <c r="S8" i="5"/>
  <c r="R8" i="5"/>
  <c r="Q8" i="5"/>
  <c r="P8" i="5"/>
  <c r="O8" i="5"/>
  <c r="N8" i="5"/>
  <c r="S7" i="5"/>
  <c r="R7" i="5"/>
  <c r="Q7" i="5"/>
  <c r="P7" i="5"/>
  <c r="O7" i="5"/>
  <c r="N7" i="5"/>
  <c r="S6" i="5"/>
  <c r="R6" i="5"/>
  <c r="Q6" i="5"/>
  <c r="P6" i="5"/>
  <c r="O6" i="5"/>
  <c r="N6" i="5"/>
  <c r="S5" i="5"/>
  <c r="R5" i="5"/>
  <c r="Q5" i="5"/>
  <c r="P5" i="5"/>
  <c r="O5" i="5"/>
  <c r="N5" i="5"/>
  <c r="S4" i="5"/>
  <c r="R4" i="5"/>
  <c r="Q4" i="5"/>
  <c r="P4" i="5"/>
  <c r="O4" i="5"/>
  <c r="N4" i="5"/>
  <c r="S3" i="5"/>
  <c r="R3" i="5"/>
  <c r="Q3" i="5"/>
  <c r="P3" i="5"/>
  <c r="O3" i="5"/>
  <c r="N3" i="5"/>
  <c r="S2" i="5"/>
  <c r="R2" i="5"/>
  <c r="Q2" i="5"/>
  <c r="P2" i="5"/>
  <c r="O2" i="5"/>
  <c r="N2" i="5"/>
  <c r="F920" i="5"/>
  <c r="N124" i="5" l="1"/>
  <c r="P179" i="2"/>
  <c r="P180" i="2"/>
  <c r="P183" i="2"/>
  <c r="P184" i="2"/>
  <c r="P185" i="2"/>
  <c r="P186" i="2"/>
  <c r="P178" i="2"/>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2" i="5"/>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2" i="9"/>
  <c r="N491" i="5"/>
  <c r="O491" i="5"/>
  <c r="P491" i="5"/>
  <c r="Q491" i="5"/>
  <c r="R491" i="5"/>
  <c r="S491" i="5"/>
  <c r="N492" i="5"/>
  <c r="O492" i="5"/>
  <c r="P492" i="5"/>
  <c r="Q492" i="5"/>
  <c r="R492" i="5"/>
  <c r="S492" i="5"/>
  <c r="N493" i="5"/>
  <c r="O493" i="5"/>
  <c r="P493" i="5"/>
  <c r="Q493" i="5"/>
  <c r="R493" i="5"/>
  <c r="S493" i="5"/>
  <c r="N494" i="5"/>
  <c r="O494" i="5"/>
  <c r="P494" i="5"/>
  <c r="Q494" i="5"/>
  <c r="R494" i="5"/>
  <c r="S494" i="5"/>
  <c r="N495" i="5"/>
  <c r="O495" i="5"/>
  <c r="P495" i="5"/>
  <c r="Q495" i="5"/>
  <c r="R495" i="5"/>
  <c r="S495" i="5"/>
  <c r="N496" i="5"/>
  <c r="O496" i="5"/>
  <c r="P496" i="5"/>
  <c r="Q496" i="5"/>
  <c r="R496" i="5"/>
  <c r="S496" i="5"/>
  <c r="N497" i="5"/>
  <c r="O497" i="5"/>
  <c r="P497" i="5"/>
  <c r="Q497" i="5"/>
  <c r="R497" i="5"/>
  <c r="S497" i="5"/>
  <c r="N498" i="5"/>
  <c r="O498" i="5"/>
  <c r="P498" i="5"/>
  <c r="Q498" i="5"/>
  <c r="R498" i="5"/>
  <c r="S498" i="5"/>
  <c r="N499" i="5"/>
  <c r="O499" i="5"/>
  <c r="P499" i="5"/>
  <c r="Q499" i="5"/>
  <c r="R499" i="5"/>
  <c r="S499" i="5"/>
  <c r="N500" i="5"/>
  <c r="O500" i="5"/>
  <c r="P500" i="5"/>
  <c r="Q500" i="5"/>
  <c r="R500" i="5"/>
  <c r="S500" i="5"/>
  <c r="N501" i="5"/>
  <c r="O501" i="5"/>
  <c r="P501" i="5"/>
  <c r="Q501" i="5"/>
  <c r="R501" i="5"/>
  <c r="S501" i="5"/>
  <c r="N502" i="5"/>
  <c r="O502" i="5"/>
  <c r="P502" i="5"/>
  <c r="Q502" i="5"/>
  <c r="R502" i="5"/>
  <c r="S502" i="5"/>
  <c r="N503" i="5"/>
  <c r="O503" i="5"/>
  <c r="P503" i="5"/>
  <c r="Q503" i="5"/>
  <c r="R503" i="5"/>
  <c r="S503" i="5"/>
  <c r="N504" i="5"/>
  <c r="O504" i="5"/>
  <c r="P504" i="5"/>
  <c r="Q504" i="5"/>
  <c r="R504" i="5"/>
  <c r="S504" i="5"/>
  <c r="N505" i="5"/>
  <c r="O505" i="5"/>
  <c r="P505" i="5"/>
  <c r="Q505" i="5"/>
  <c r="R505" i="5"/>
  <c r="S505" i="5"/>
  <c r="N506" i="5"/>
  <c r="O506" i="5"/>
  <c r="P506" i="5"/>
  <c r="Q506" i="5"/>
  <c r="R506" i="5"/>
  <c r="S506" i="5"/>
  <c r="N507" i="5"/>
  <c r="O507" i="5"/>
  <c r="P507" i="5"/>
  <c r="Q507" i="5"/>
  <c r="R507" i="5"/>
  <c r="S507" i="5"/>
  <c r="N508" i="5"/>
  <c r="O508" i="5"/>
  <c r="P508" i="5"/>
  <c r="Q508" i="5"/>
  <c r="R508" i="5"/>
  <c r="S508" i="5"/>
  <c r="N509" i="5"/>
  <c r="O509" i="5"/>
  <c r="P509" i="5"/>
  <c r="Q509" i="5"/>
  <c r="R509" i="5"/>
  <c r="S509" i="5"/>
  <c r="N510" i="5"/>
  <c r="O510" i="5"/>
  <c r="P510" i="5"/>
  <c r="Q510" i="5"/>
  <c r="R510" i="5"/>
  <c r="S510" i="5"/>
  <c r="N511" i="5"/>
  <c r="O511" i="5"/>
  <c r="P511" i="5"/>
  <c r="Q511" i="5"/>
  <c r="R511" i="5"/>
  <c r="S511" i="5"/>
  <c r="N512" i="5"/>
  <c r="O512" i="5"/>
  <c r="P512" i="5"/>
  <c r="Q512" i="5"/>
  <c r="R512" i="5"/>
  <c r="S512" i="5"/>
  <c r="N513" i="5"/>
  <c r="O513" i="5"/>
  <c r="P513" i="5"/>
  <c r="Q513" i="5"/>
  <c r="R513" i="5"/>
  <c r="S513" i="5"/>
  <c r="N514" i="5"/>
  <c r="O514" i="5"/>
  <c r="P514" i="5"/>
  <c r="Q514" i="5"/>
  <c r="R514" i="5"/>
  <c r="S514" i="5"/>
  <c r="N515" i="5"/>
  <c r="O515" i="5"/>
  <c r="P515" i="5"/>
  <c r="Q515" i="5"/>
  <c r="R515" i="5"/>
  <c r="S515" i="5"/>
  <c r="N516" i="5"/>
  <c r="O516" i="5"/>
  <c r="P516" i="5"/>
  <c r="Q516" i="5"/>
  <c r="R516" i="5"/>
  <c r="S516" i="5"/>
  <c r="N517" i="5"/>
  <c r="O517" i="5"/>
  <c r="P517" i="5"/>
  <c r="Q517" i="5"/>
  <c r="R517" i="5"/>
  <c r="S517" i="5"/>
  <c r="N518" i="5"/>
  <c r="O518" i="5"/>
  <c r="P518" i="5"/>
  <c r="Q518" i="5"/>
  <c r="R518" i="5"/>
  <c r="S518" i="5"/>
  <c r="N519" i="5"/>
  <c r="O519" i="5"/>
  <c r="P519" i="5"/>
  <c r="Q519" i="5"/>
  <c r="R519" i="5"/>
  <c r="S519" i="5"/>
  <c r="N520" i="5"/>
  <c r="O520" i="5"/>
  <c r="P520" i="5"/>
  <c r="Q520" i="5"/>
  <c r="R520" i="5"/>
  <c r="S520" i="5"/>
  <c r="N521" i="5"/>
  <c r="O521" i="5"/>
  <c r="P521" i="5"/>
  <c r="Q521" i="5"/>
  <c r="R521" i="5"/>
  <c r="S521" i="5"/>
  <c r="N522" i="5"/>
  <c r="O522" i="5"/>
  <c r="P522" i="5"/>
  <c r="Q522" i="5"/>
  <c r="R522" i="5"/>
  <c r="S522" i="5"/>
  <c r="N523" i="5"/>
  <c r="O523" i="5"/>
  <c r="P523" i="5"/>
  <c r="Q523" i="5"/>
  <c r="R523" i="5"/>
  <c r="S523" i="5"/>
  <c r="N524" i="5"/>
  <c r="O524" i="5"/>
  <c r="P524" i="5"/>
  <c r="Q524" i="5"/>
  <c r="R524" i="5"/>
  <c r="S524" i="5"/>
  <c r="N525" i="5"/>
  <c r="O525" i="5"/>
  <c r="P525" i="5"/>
  <c r="Q525" i="5"/>
  <c r="R525" i="5"/>
  <c r="S525" i="5"/>
  <c r="N526" i="5"/>
  <c r="O526" i="5"/>
  <c r="P526" i="5"/>
  <c r="Q526" i="5"/>
  <c r="R526" i="5"/>
  <c r="S526" i="5"/>
  <c r="N527" i="5"/>
  <c r="O527" i="5"/>
  <c r="P527" i="5"/>
  <c r="Q527" i="5"/>
  <c r="R527" i="5"/>
  <c r="S527" i="5"/>
  <c r="N528" i="5"/>
  <c r="O528" i="5"/>
  <c r="P528" i="5"/>
  <c r="Q528" i="5"/>
  <c r="R528" i="5"/>
  <c r="S528" i="5"/>
  <c r="N529" i="5"/>
  <c r="O529" i="5"/>
  <c r="P529" i="5"/>
  <c r="Q529" i="5"/>
  <c r="R529" i="5"/>
  <c r="S529" i="5"/>
  <c r="N530" i="5"/>
  <c r="O530" i="5"/>
  <c r="P530" i="5"/>
  <c r="Q530" i="5"/>
  <c r="R530" i="5"/>
  <c r="S530" i="5"/>
  <c r="N531" i="5"/>
  <c r="O531" i="5"/>
  <c r="P531" i="5"/>
  <c r="Q531" i="5"/>
  <c r="R531" i="5"/>
  <c r="S531" i="5"/>
  <c r="N532" i="5"/>
  <c r="O532" i="5"/>
  <c r="P532" i="5"/>
  <c r="Q532" i="5"/>
  <c r="R532" i="5"/>
  <c r="S532" i="5"/>
  <c r="N533" i="5"/>
  <c r="O533" i="5"/>
  <c r="P533" i="5"/>
  <c r="Q533" i="5"/>
  <c r="R533" i="5"/>
  <c r="S533" i="5"/>
  <c r="N534" i="5"/>
  <c r="O534" i="5"/>
  <c r="P534" i="5"/>
  <c r="Q534" i="5"/>
  <c r="R534" i="5"/>
  <c r="S534" i="5"/>
  <c r="N535" i="5"/>
  <c r="O535" i="5"/>
  <c r="P535" i="5"/>
  <c r="Q535" i="5"/>
  <c r="R535" i="5"/>
  <c r="S535" i="5"/>
  <c r="N536" i="5"/>
  <c r="O536" i="5"/>
  <c r="P536" i="5"/>
  <c r="Q536" i="5"/>
  <c r="R536" i="5"/>
  <c r="S536" i="5"/>
  <c r="N537" i="5"/>
  <c r="O537" i="5"/>
  <c r="P537" i="5"/>
  <c r="Q537" i="5"/>
  <c r="R537" i="5"/>
  <c r="S537" i="5"/>
  <c r="N538" i="5"/>
  <c r="O538" i="5"/>
  <c r="P538" i="5"/>
  <c r="Q538" i="5"/>
  <c r="R538" i="5"/>
  <c r="S538" i="5"/>
  <c r="N539" i="5"/>
  <c r="O539" i="5"/>
  <c r="P539" i="5"/>
  <c r="Q539" i="5"/>
  <c r="R539" i="5"/>
  <c r="S539" i="5"/>
  <c r="N540" i="5"/>
  <c r="O540" i="5"/>
  <c r="P540" i="5"/>
  <c r="Q540" i="5"/>
  <c r="R540" i="5"/>
  <c r="S540" i="5"/>
  <c r="N541" i="5"/>
  <c r="O541" i="5"/>
  <c r="P541" i="5"/>
  <c r="Q541" i="5"/>
  <c r="R541" i="5"/>
  <c r="S541" i="5"/>
  <c r="N542" i="5"/>
  <c r="O542" i="5"/>
  <c r="P542" i="5"/>
  <c r="Q542" i="5"/>
  <c r="R542" i="5"/>
  <c r="S542" i="5"/>
  <c r="N543" i="5"/>
  <c r="O543" i="5"/>
  <c r="P543" i="5"/>
  <c r="Q543" i="5"/>
  <c r="R543" i="5"/>
  <c r="S543" i="5"/>
  <c r="N544" i="5"/>
  <c r="O544" i="5"/>
  <c r="P544" i="5"/>
  <c r="Q544" i="5"/>
  <c r="R544" i="5"/>
  <c r="S544" i="5"/>
  <c r="N545" i="5"/>
  <c r="O545" i="5"/>
  <c r="P545" i="5"/>
  <c r="Q545" i="5"/>
  <c r="R545" i="5"/>
  <c r="S545" i="5"/>
  <c r="N546" i="5"/>
  <c r="O546" i="5"/>
  <c r="P546" i="5"/>
  <c r="Q546" i="5"/>
  <c r="R546" i="5"/>
  <c r="S546" i="5"/>
  <c r="N547" i="5"/>
  <c r="O547" i="5"/>
  <c r="P547" i="5"/>
  <c r="Q547" i="5"/>
  <c r="R547" i="5"/>
  <c r="S547" i="5"/>
  <c r="N548" i="5"/>
  <c r="O548" i="5"/>
  <c r="P548" i="5"/>
  <c r="Q548" i="5"/>
  <c r="R548" i="5"/>
  <c r="S548" i="5"/>
  <c r="N549" i="5"/>
  <c r="O549" i="5"/>
  <c r="P549" i="5"/>
  <c r="Q549" i="5"/>
  <c r="R549" i="5"/>
  <c r="S549" i="5"/>
  <c r="N550" i="5"/>
  <c r="O550" i="5"/>
  <c r="P550" i="5"/>
  <c r="Q550" i="5"/>
  <c r="R550" i="5"/>
  <c r="S550" i="5"/>
  <c r="O490" i="5"/>
  <c r="P490" i="5"/>
  <c r="Q490" i="5"/>
  <c r="R490" i="5"/>
  <c r="S490" i="5"/>
  <c r="N490" i="5"/>
  <c r="N430" i="5"/>
  <c r="O430" i="5"/>
  <c r="P430" i="5"/>
  <c r="Q430" i="5"/>
  <c r="R430" i="5"/>
  <c r="S430" i="5"/>
  <c r="N431" i="5"/>
  <c r="O431" i="5"/>
  <c r="P431" i="5"/>
  <c r="Q431" i="5"/>
  <c r="R431" i="5"/>
  <c r="S431" i="5"/>
  <c r="N432" i="5"/>
  <c r="O432" i="5"/>
  <c r="P432" i="5"/>
  <c r="Q432" i="5"/>
  <c r="R432" i="5"/>
  <c r="S432" i="5"/>
  <c r="N433" i="5"/>
  <c r="O433" i="5"/>
  <c r="P433" i="5"/>
  <c r="Q433" i="5"/>
  <c r="R433" i="5"/>
  <c r="S433" i="5"/>
  <c r="N434" i="5"/>
  <c r="O434" i="5"/>
  <c r="P434" i="5"/>
  <c r="Q434" i="5"/>
  <c r="R434" i="5"/>
  <c r="S434" i="5"/>
  <c r="N435" i="5"/>
  <c r="O435" i="5"/>
  <c r="P435" i="5"/>
  <c r="Q435" i="5"/>
  <c r="R435" i="5"/>
  <c r="S435" i="5"/>
  <c r="N436" i="5"/>
  <c r="O436" i="5"/>
  <c r="P436" i="5"/>
  <c r="Q436" i="5"/>
  <c r="R436" i="5"/>
  <c r="S436" i="5"/>
  <c r="N437" i="5"/>
  <c r="O437" i="5"/>
  <c r="P437" i="5"/>
  <c r="Q437" i="5"/>
  <c r="R437" i="5"/>
  <c r="S437" i="5"/>
  <c r="N438" i="5"/>
  <c r="O438" i="5"/>
  <c r="P438" i="5"/>
  <c r="Q438" i="5"/>
  <c r="R438" i="5"/>
  <c r="S438" i="5"/>
  <c r="N439" i="5"/>
  <c r="O439" i="5"/>
  <c r="P439" i="5"/>
  <c r="Q439" i="5"/>
  <c r="R439" i="5"/>
  <c r="S439" i="5"/>
  <c r="N440" i="5"/>
  <c r="O440" i="5"/>
  <c r="P440" i="5"/>
  <c r="Q440" i="5"/>
  <c r="R440" i="5"/>
  <c r="S440" i="5"/>
  <c r="N441" i="5"/>
  <c r="O441" i="5"/>
  <c r="P441" i="5"/>
  <c r="Q441" i="5"/>
  <c r="R441" i="5"/>
  <c r="S441" i="5"/>
  <c r="N442" i="5"/>
  <c r="O442" i="5"/>
  <c r="P442" i="5"/>
  <c r="Q442" i="5"/>
  <c r="R442" i="5"/>
  <c r="S442" i="5"/>
  <c r="N443" i="5"/>
  <c r="O443" i="5"/>
  <c r="P443" i="5"/>
  <c r="Q443" i="5"/>
  <c r="R443" i="5"/>
  <c r="S443" i="5"/>
  <c r="N444" i="5"/>
  <c r="O444" i="5"/>
  <c r="P444" i="5"/>
  <c r="Q444" i="5"/>
  <c r="R444" i="5"/>
  <c r="S444" i="5"/>
  <c r="N445" i="5"/>
  <c r="O445" i="5"/>
  <c r="P445" i="5"/>
  <c r="Q445" i="5"/>
  <c r="R445" i="5"/>
  <c r="S445" i="5"/>
  <c r="N446" i="5"/>
  <c r="O446" i="5"/>
  <c r="P446" i="5"/>
  <c r="Q446" i="5"/>
  <c r="R446" i="5"/>
  <c r="S446" i="5"/>
  <c r="N447" i="5"/>
  <c r="O447" i="5"/>
  <c r="P447" i="5"/>
  <c r="Q447" i="5"/>
  <c r="R447" i="5"/>
  <c r="S447" i="5"/>
  <c r="N448" i="5"/>
  <c r="O448" i="5"/>
  <c r="P448" i="5"/>
  <c r="Q448" i="5"/>
  <c r="R448" i="5"/>
  <c r="S448" i="5"/>
  <c r="N449" i="5"/>
  <c r="O449" i="5"/>
  <c r="P449" i="5"/>
  <c r="Q449" i="5"/>
  <c r="R449" i="5"/>
  <c r="S449" i="5"/>
  <c r="N450" i="5"/>
  <c r="O450" i="5"/>
  <c r="P450" i="5"/>
  <c r="Q450" i="5"/>
  <c r="R450" i="5"/>
  <c r="S450" i="5"/>
  <c r="N451" i="5"/>
  <c r="O451" i="5"/>
  <c r="P451" i="5"/>
  <c r="Q451" i="5"/>
  <c r="R451" i="5"/>
  <c r="S451" i="5"/>
  <c r="N452" i="5"/>
  <c r="O452" i="5"/>
  <c r="P452" i="5"/>
  <c r="Q452" i="5"/>
  <c r="R452" i="5"/>
  <c r="S452" i="5"/>
  <c r="N453" i="5"/>
  <c r="O453" i="5"/>
  <c r="P453" i="5"/>
  <c r="Q453" i="5"/>
  <c r="R453" i="5"/>
  <c r="S453" i="5"/>
  <c r="N454" i="5"/>
  <c r="O454" i="5"/>
  <c r="P454" i="5"/>
  <c r="Q454" i="5"/>
  <c r="R454" i="5"/>
  <c r="S454" i="5"/>
  <c r="N455" i="5"/>
  <c r="O455" i="5"/>
  <c r="P455" i="5"/>
  <c r="Q455" i="5"/>
  <c r="R455" i="5"/>
  <c r="S455" i="5"/>
  <c r="N456" i="5"/>
  <c r="O456" i="5"/>
  <c r="P456" i="5"/>
  <c r="Q456" i="5"/>
  <c r="R456" i="5"/>
  <c r="S456" i="5"/>
  <c r="N457" i="5"/>
  <c r="O457" i="5"/>
  <c r="P457" i="5"/>
  <c r="Q457" i="5"/>
  <c r="R457" i="5"/>
  <c r="S457" i="5"/>
  <c r="N458" i="5"/>
  <c r="O458" i="5"/>
  <c r="P458" i="5"/>
  <c r="Q458" i="5"/>
  <c r="R458" i="5"/>
  <c r="S458" i="5"/>
  <c r="N459" i="5"/>
  <c r="O459" i="5"/>
  <c r="P459" i="5"/>
  <c r="Q459" i="5"/>
  <c r="R459" i="5"/>
  <c r="S459" i="5"/>
  <c r="N460" i="5"/>
  <c r="O460" i="5"/>
  <c r="P460" i="5"/>
  <c r="Q460" i="5"/>
  <c r="R460" i="5"/>
  <c r="S460" i="5"/>
  <c r="N461" i="5"/>
  <c r="O461" i="5"/>
  <c r="P461" i="5"/>
  <c r="Q461" i="5"/>
  <c r="R461" i="5"/>
  <c r="S461" i="5"/>
  <c r="N462" i="5"/>
  <c r="O462" i="5"/>
  <c r="P462" i="5"/>
  <c r="Q462" i="5"/>
  <c r="R462" i="5"/>
  <c r="S462" i="5"/>
  <c r="N463" i="5"/>
  <c r="O463" i="5"/>
  <c r="P463" i="5"/>
  <c r="Q463" i="5"/>
  <c r="R463" i="5"/>
  <c r="S463" i="5"/>
  <c r="N464" i="5"/>
  <c r="O464" i="5"/>
  <c r="P464" i="5"/>
  <c r="Q464" i="5"/>
  <c r="R464" i="5"/>
  <c r="S464" i="5"/>
  <c r="N465" i="5"/>
  <c r="O465" i="5"/>
  <c r="P465" i="5"/>
  <c r="Q465" i="5"/>
  <c r="R465" i="5"/>
  <c r="S465" i="5"/>
  <c r="N466" i="5"/>
  <c r="O466" i="5"/>
  <c r="P466" i="5"/>
  <c r="Q466" i="5"/>
  <c r="R466" i="5"/>
  <c r="S466" i="5"/>
  <c r="N467" i="5"/>
  <c r="O467" i="5"/>
  <c r="P467" i="5"/>
  <c r="Q467" i="5"/>
  <c r="R467" i="5"/>
  <c r="S467" i="5"/>
  <c r="N468" i="5"/>
  <c r="O468" i="5"/>
  <c r="P468" i="5"/>
  <c r="Q468" i="5"/>
  <c r="R468" i="5"/>
  <c r="S468" i="5"/>
  <c r="N469" i="5"/>
  <c r="O469" i="5"/>
  <c r="P469" i="5"/>
  <c r="Q469" i="5"/>
  <c r="R469" i="5"/>
  <c r="S469" i="5"/>
  <c r="N470" i="5"/>
  <c r="O470" i="5"/>
  <c r="P470" i="5"/>
  <c r="Q470" i="5"/>
  <c r="R470" i="5"/>
  <c r="S470" i="5"/>
  <c r="N471" i="5"/>
  <c r="O471" i="5"/>
  <c r="P471" i="5"/>
  <c r="Q471" i="5"/>
  <c r="R471" i="5"/>
  <c r="S471" i="5"/>
  <c r="N472" i="5"/>
  <c r="O472" i="5"/>
  <c r="P472" i="5"/>
  <c r="Q472" i="5"/>
  <c r="R472" i="5"/>
  <c r="S472" i="5"/>
  <c r="N473" i="5"/>
  <c r="O473" i="5"/>
  <c r="P473" i="5"/>
  <c r="Q473" i="5"/>
  <c r="R473" i="5"/>
  <c r="S473" i="5"/>
  <c r="N474" i="5"/>
  <c r="O474" i="5"/>
  <c r="P474" i="5"/>
  <c r="Q474" i="5"/>
  <c r="R474" i="5"/>
  <c r="S474" i="5"/>
  <c r="N475" i="5"/>
  <c r="O475" i="5"/>
  <c r="P475" i="5"/>
  <c r="Q475" i="5"/>
  <c r="R475" i="5"/>
  <c r="S475" i="5"/>
  <c r="N476" i="5"/>
  <c r="O476" i="5"/>
  <c r="P476" i="5"/>
  <c r="Q476" i="5"/>
  <c r="R476" i="5"/>
  <c r="S476" i="5"/>
  <c r="N477" i="5"/>
  <c r="O477" i="5"/>
  <c r="P477" i="5"/>
  <c r="Q477" i="5"/>
  <c r="R477" i="5"/>
  <c r="S477" i="5"/>
  <c r="N478" i="5"/>
  <c r="O478" i="5"/>
  <c r="P478" i="5"/>
  <c r="Q478" i="5"/>
  <c r="R478" i="5"/>
  <c r="S478" i="5"/>
  <c r="N479" i="5"/>
  <c r="O479" i="5"/>
  <c r="P479" i="5"/>
  <c r="Q479" i="5"/>
  <c r="R479" i="5"/>
  <c r="S479" i="5"/>
  <c r="N480" i="5"/>
  <c r="O480" i="5"/>
  <c r="P480" i="5"/>
  <c r="Q480" i="5"/>
  <c r="R480" i="5"/>
  <c r="S480" i="5"/>
  <c r="N481" i="5"/>
  <c r="O481" i="5"/>
  <c r="P481" i="5"/>
  <c r="Q481" i="5"/>
  <c r="R481" i="5"/>
  <c r="S481" i="5"/>
  <c r="N482" i="5"/>
  <c r="O482" i="5"/>
  <c r="P482" i="5"/>
  <c r="Q482" i="5"/>
  <c r="R482" i="5"/>
  <c r="S482" i="5"/>
  <c r="N483" i="5"/>
  <c r="O483" i="5"/>
  <c r="P483" i="5"/>
  <c r="Q483" i="5"/>
  <c r="R483" i="5"/>
  <c r="S483" i="5"/>
  <c r="N484" i="5"/>
  <c r="O484" i="5"/>
  <c r="P484" i="5"/>
  <c r="Q484" i="5"/>
  <c r="R484" i="5"/>
  <c r="S484" i="5"/>
  <c r="N485" i="5"/>
  <c r="O485" i="5"/>
  <c r="P485" i="5"/>
  <c r="Q485" i="5"/>
  <c r="R485" i="5"/>
  <c r="S485" i="5"/>
  <c r="N486" i="5"/>
  <c r="O486" i="5"/>
  <c r="P486" i="5"/>
  <c r="Q486" i="5"/>
  <c r="R486" i="5"/>
  <c r="S486" i="5"/>
  <c r="N487" i="5"/>
  <c r="O487" i="5"/>
  <c r="P487" i="5"/>
  <c r="Q487" i="5"/>
  <c r="R487" i="5"/>
  <c r="S487" i="5"/>
  <c r="N488" i="5"/>
  <c r="O488" i="5"/>
  <c r="P488" i="5"/>
  <c r="Q488" i="5"/>
  <c r="R488" i="5"/>
  <c r="S488" i="5"/>
  <c r="N489" i="5"/>
  <c r="O489" i="5"/>
  <c r="P489" i="5"/>
  <c r="Q489" i="5"/>
  <c r="R489" i="5"/>
  <c r="S489" i="5"/>
  <c r="O429" i="5"/>
  <c r="P429" i="5"/>
  <c r="Q429" i="5"/>
  <c r="R429" i="5"/>
  <c r="S429" i="5"/>
  <c r="N429" i="5"/>
  <c r="N369" i="5"/>
  <c r="O369" i="5"/>
  <c r="P369" i="5"/>
  <c r="Q369" i="5"/>
  <c r="R369" i="5"/>
  <c r="S369" i="5"/>
  <c r="N370" i="5"/>
  <c r="O370" i="5"/>
  <c r="P370" i="5"/>
  <c r="Q370" i="5"/>
  <c r="R370" i="5"/>
  <c r="S370" i="5"/>
  <c r="N371" i="5"/>
  <c r="O371" i="5"/>
  <c r="P371" i="5"/>
  <c r="Q371" i="5"/>
  <c r="R371" i="5"/>
  <c r="S371" i="5"/>
  <c r="N372" i="5"/>
  <c r="O372" i="5"/>
  <c r="P372" i="5"/>
  <c r="Q372" i="5"/>
  <c r="R372" i="5"/>
  <c r="S372" i="5"/>
  <c r="N373" i="5"/>
  <c r="O373" i="5"/>
  <c r="P373" i="5"/>
  <c r="Q373" i="5"/>
  <c r="R373" i="5"/>
  <c r="S373" i="5"/>
  <c r="N374" i="5"/>
  <c r="O374" i="5"/>
  <c r="P374" i="5"/>
  <c r="Q374" i="5"/>
  <c r="R374" i="5"/>
  <c r="S374" i="5"/>
  <c r="N375" i="5"/>
  <c r="O375" i="5"/>
  <c r="P375" i="5"/>
  <c r="Q375" i="5"/>
  <c r="R375" i="5"/>
  <c r="S375" i="5"/>
  <c r="N376" i="5"/>
  <c r="O376" i="5"/>
  <c r="P376" i="5"/>
  <c r="Q376" i="5"/>
  <c r="R376" i="5"/>
  <c r="S376" i="5"/>
  <c r="N377" i="5"/>
  <c r="O377" i="5"/>
  <c r="P377" i="5"/>
  <c r="Q377" i="5"/>
  <c r="R377" i="5"/>
  <c r="S377" i="5"/>
  <c r="N378" i="5"/>
  <c r="O378" i="5"/>
  <c r="P378" i="5"/>
  <c r="Q378" i="5"/>
  <c r="R378" i="5"/>
  <c r="S378" i="5"/>
  <c r="N379" i="5"/>
  <c r="O379" i="5"/>
  <c r="P379" i="5"/>
  <c r="Q379" i="5"/>
  <c r="R379" i="5"/>
  <c r="S379" i="5"/>
  <c r="N380" i="5"/>
  <c r="O380" i="5"/>
  <c r="P380" i="5"/>
  <c r="Q380" i="5"/>
  <c r="R380" i="5"/>
  <c r="S380" i="5"/>
  <c r="N381" i="5"/>
  <c r="O381" i="5"/>
  <c r="P381" i="5"/>
  <c r="Q381" i="5"/>
  <c r="R381" i="5"/>
  <c r="S381" i="5"/>
  <c r="N382" i="5"/>
  <c r="O382" i="5"/>
  <c r="P382" i="5"/>
  <c r="Q382" i="5"/>
  <c r="R382" i="5"/>
  <c r="S382" i="5"/>
  <c r="N383" i="5"/>
  <c r="O383" i="5"/>
  <c r="P383" i="5"/>
  <c r="Q383" i="5"/>
  <c r="R383" i="5"/>
  <c r="S383" i="5"/>
  <c r="N384" i="5"/>
  <c r="O384" i="5"/>
  <c r="P384" i="5"/>
  <c r="Q384" i="5"/>
  <c r="R384" i="5"/>
  <c r="S384" i="5"/>
  <c r="N385" i="5"/>
  <c r="O385" i="5"/>
  <c r="P385" i="5"/>
  <c r="Q385" i="5"/>
  <c r="R385" i="5"/>
  <c r="S385" i="5"/>
  <c r="N386" i="5"/>
  <c r="O386" i="5"/>
  <c r="P386" i="5"/>
  <c r="Q386" i="5"/>
  <c r="R386" i="5"/>
  <c r="S386" i="5"/>
  <c r="N387" i="5"/>
  <c r="O387" i="5"/>
  <c r="P387" i="5"/>
  <c r="Q387" i="5"/>
  <c r="R387" i="5"/>
  <c r="S387" i="5"/>
  <c r="N388" i="5"/>
  <c r="O388" i="5"/>
  <c r="P388" i="5"/>
  <c r="Q388" i="5"/>
  <c r="R388" i="5"/>
  <c r="S388" i="5"/>
  <c r="N389" i="5"/>
  <c r="O389" i="5"/>
  <c r="P389" i="5"/>
  <c r="Q389" i="5"/>
  <c r="R389" i="5"/>
  <c r="S389" i="5"/>
  <c r="N390" i="5"/>
  <c r="O390" i="5"/>
  <c r="P390" i="5"/>
  <c r="Q390" i="5"/>
  <c r="R390" i="5"/>
  <c r="S390" i="5"/>
  <c r="N391" i="5"/>
  <c r="O391" i="5"/>
  <c r="P391" i="5"/>
  <c r="Q391" i="5"/>
  <c r="R391" i="5"/>
  <c r="S391" i="5"/>
  <c r="N392" i="5"/>
  <c r="O392" i="5"/>
  <c r="P392" i="5"/>
  <c r="Q392" i="5"/>
  <c r="R392" i="5"/>
  <c r="S392" i="5"/>
  <c r="N393" i="5"/>
  <c r="O393" i="5"/>
  <c r="P393" i="5"/>
  <c r="Q393" i="5"/>
  <c r="R393" i="5"/>
  <c r="S393" i="5"/>
  <c r="N394" i="5"/>
  <c r="O394" i="5"/>
  <c r="P394" i="5"/>
  <c r="Q394" i="5"/>
  <c r="R394" i="5"/>
  <c r="S394" i="5"/>
  <c r="N395" i="5"/>
  <c r="O395" i="5"/>
  <c r="P395" i="5"/>
  <c r="Q395" i="5"/>
  <c r="R395" i="5"/>
  <c r="S395" i="5"/>
  <c r="N396" i="5"/>
  <c r="O396" i="5"/>
  <c r="P396" i="5"/>
  <c r="Q396" i="5"/>
  <c r="R396" i="5"/>
  <c r="S396" i="5"/>
  <c r="N397" i="5"/>
  <c r="O397" i="5"/>
  <c r="P397" i="5"/>
  <c r="Q397" i="5"/>
  <c r="R397" i="5"/>
  <c r="S397" i="5"/>
  <c r="N398" i="5"/>
  <c r="O398" i="5"/>
  <c r="P398" i="5"/>
  <c r="Q398" i="5"/>
  <c r="R398" i="5"/>
  <c r="S398" i="5"/>
  <c r="N399" i="5"/>
  <c r="O399" i="5"/>
  <c r="P399" i="5"/>
  <c r="Q399" i="5"/>
  <c r="R399" i="5"/>
  <c r="S399" i="5"/>
  <c r="N400" i="5"/>
  <c r="O400" i="5"/>
  <c r="P400" i="5"/>
  <c r="Q400" i="5"/>
  <c r="R400" i="5"/>
  <c r="S400" i="5"/>
  <c r="N401" i="5"/>
  <c r="O401" i="5"/>
  <c r="P401" i="5"/>
  <c r="Q401" i="5"/>
  <c r="R401" i="5"/>
  <c r="S401" i="5"/>
  <c r="N402" i="5"/>
  <c r="O402" i="5"/>
  <c r="P402" i="5"/>
  <c r="Q402" i="5"/>
  <c r="R402" i="5"/>
  <c r="S402" i="5"/>
  <c r="N403" i="5"/>
  <c r="O403" i="5"/>
  <c r="P403" i="5"/>
  <c r="Q403" i="5"/>
  <c r="R403" i="5"/>
  <c r="S403" i="5"/>
  <c r="N404" i="5"/>
  <c r="O404" i="5"/>
  <c r="P404" i="5"/>
  <c r="Q404" i="5"/>
  <c r="R404" i="5"/>
  <c r="S404" i="5"/>
  <c r="N405" i="5"/>
  <c r="O405" i="5"/>
  <c r="P405" i="5"/>
  <c r="Q405" i="5"/>
  <c r="R405" i="5"/>
  <c r="S405" i="5"/>
  <c r="N406" i="5"/>
  <c r="O406" i="5"/>
  <c r="P406" i="5"/>
  <c r="Q406" i="5"/>
  <c r="R406" i="5"/>
  <c r="S406" i="5"/>
  <c r="N407" i="5"/>
  <c r="O407" i="5"/>
  <c r="P407" i="5"/>
  <c r="Q407" i="5"/>
  <c r="R407" i="5"/>
  <c r="S407" i="5"/>
  <c r="N408" i="5"/>
  <c r="O408" i="5"/>
  <c r="P408" i="5"/>
  <c r="Q408" i="5"/>
  <c r="R408" i="5"/>
  <c r="S408" i="5"/>
  <c r="N409" i="5"/>
  <c r="O409" i="5"/>
  <c r="P409" i="5"/>
  <c r="Q409" i="5"/>
  <c r="R409" i="5"/>
  <c r="S409" i="5"/>
  <c r="N410" i="5"/>
  <c r="O410" i="5"/>
  <c r="P410" i="5"/>
  <c r="Q410" i="5"/>
  <c r="R410" i="5"/>
  <c r="S410" i="5"/>
  <c r="N411" i="5"/>
  <c r="O411" i="5"/>
  <c r="P411" i="5"/>
  <c r="Q411" i="5"/>
  <c r="R411" i="5"/>
  <c r="S411" i="5"/>
  <c r="N412" i="5"/>
  <c r="O412" i="5"/>
  <c r="P412" i="5"/>
  <c r="Q412" i="5"/>
  <c r="R412" i="5"/>
  <c r="S412" i="5"/>
  <c r="N413" i="5"/>
  <c r="O413" i="5"/>
  <c r="P413" i="5"/>
  <c r="Q413" i="5"/>
  <c r="R413" i="5"/>
  <c r="S413" i="5"/>
  <c r="N414" i="5"/>
  <c r="O414" i="5"/>
  <c r="P414" i="5"/>
  <c r="Q414" i="5"/>
  <c r="R414" i="5"/>
  <c r="S414" i="5"/>
  <c r="N415" i="5"/>
  <c r="O415" i="5"/>
  <c r="P415" i="5"/>
  <c r="Q415" i="5"/>
  <c r="R415" i="5"/>
  <c r="S415" i="5"/>
  <c r="N416" i="5"/>
  <c r="O416" i="5"/>
  <c r="P416" i="5"/>
  <c r="Q416" i="5"/>
  <c r="R416" i="5"/>
  <c r="S416" i="5"/>
  <c r="N417" i="5"/>
  <c r="O417" i="5"/>
  <c r="P417" i="5"/>
  <c r="Q417" i="5"/>
  <c r="R417" i="5"/>
  <c r="S417" i="5"/>
  <c r="N418" i="5"/>
  <c r="O418" i="5"/>
  <c r="P418" i="5"/>
  <c r="Q418" i="5"/>
  <c r="R418" i="5"/>
  <c r="S418" i="5"/>
  <c r="N419" i="5"/>
  <c r="O419" i="5"/>
  <c r="P419" i="5"/>
  <c r="Q419" i="5"/>
  <c r="R419" i="5"/>
  <c r="S419" i="5"/>
  <c r="N420" i="5"/>
  <c r="O420" i="5"/>
  <c r="P420" i="5"/>
  <c r="Q420" i="5"/>
  <c r="R420" i="5"/>
  <c r="S420" i="5"/>
  <c r="N421" i="5"/>
  <c r="O421" i="5"/>
  <c r="P421" i="5"/>
  <c r="Q421" i="5"/>
  <c r="R421" i="5"/>
  <c r="S421" i="5"/>
  <c r="N422" i="5"/>
  <c r="O422" i="5"/>
  <c r="P422" i="5"/>
  <c r="Q422" i="5"/>
  <c r="R422" i="5"/>
  <c r="S422" i="5"/>
  <c r="N423" i="5"/>
  <c r="O423" i="5"/>
  <c r="P423" i="5"/>
  <c r="Q423" i="5"/>
  <c r="R423" i="5"/>
  <c r="S423" i="5"/>
  <c r="N424" i="5"/>
  <c r="O424" i="5"/>
  <c r="P424" i="5"/>
  <c r="Q424" i="5"/>
  <c r="R424" i="5"/>
  <c r="S424" i="5"/>
  <c r="N425" i="5"/>
  <c r="O425" i="5"/>
  <c r="P425" i="5"/>
  <c r="Q425" i="5"/>
  <c r="R425" i="5"/>
  <c r="S425" i="5"/>
  <c r="N426" i="5"/>
  <c r="O426" i="5"/>
  <c r="P426" i="5"/>
  <c r="Q426" i="5"/>
  <c r="R426" i="5"/>
  <c r="S426" i="5"/>
  <c r="N427" i="5"/>
  <c r="O427" i="5"/>
  <c r="P427" i="5"/>
  <c r="Q427" i="5"/>
  <c r="R427" i="5"/>
  <c r="S427" i="5"/>
  <c r="N428" i="5"/>
  <c r="O428" i="5"/>
  <c r="P428" i="5"/>
  <c r="Q428" i="5"/>
  <c r="R428" i="5"/>
  <c r="S428" i="5"/>
  <c r="O368" i="5"/>
  <c r="P368" i="5"/>
  <c r="Q368" i="5"/>
  <c r="R368" i="5"/>
  <c r="S368" i="5"/>
  <c r="N368" i="5"/>
  <c r="N125" i="5"/>
  <c r="O125" i="5"/>
  <c r="P125" i="5"/>
  <c r="Q125" i="5"/>
  <c r="R125" i="5"/>
  <c r="S125" i="5"/>
  <c r="N126" i="5"/>
  <c r="O126" i="5"/>
  <c r="P126" i="5"/>
  <c r="Q126" i="5"/>
  <c r="R126" i="5"/>
  <c r="S126" i="5"/>
  <c r="N127" i="5"/>
  <c r="O127" i="5"/>
  <c r="P127" i="5"/>
  <c r="Q127" i="5"/>
  <c r="R127" i="5"/>
  <c r="S127" i="5"/>
  <c r="N128" i="5"/>
  <c r="O128" i="5"/>
  <c r="P128" i="5"/>
  <c r="Q128" i="5"/>
  <c r="R128" i="5"/>
  <c r="S128" i="5"/>
  <c r="N129" i="5"/>
  <c r="O129" i="5"/>
  <c r="P129" i="5"/>
  <c r="Q129" i="5"/>
  <c r="R129" i="5"/>
  <c r="S129" i="5"/>
  <c r="N130" i="5"/>
  <c r="O130" i="5"/>
  <c r="P130" i="5"/>
  <c r="Q130" i="5"/>
  <c r="R130" i="5"/>
  <c r="S130" i="5"/>
  <c r="N131" i="5"/>
  <c r="O131" i="5"/>
  <c r="P131" i="5"/>
  <c r="Q131" i="5"/>
  <c r="R131" i="5"/>
  <c r="S131" i="5"/>
  <c r="N132" i="5"/>
  <c r="O132" i="5"/>
  <c r="P132" i="5"/>
  <c r="Q132" i="5"/>
  <c r="R132" i="5"/>
  <c r="S132" i="5"/>
  <c r="N133" i="5"/>
  <c r="O133" i="5"/>
  <c r="P133" i="5"/>
  <c r="Q133" i="5"/>
  <c r="R133" i="5"/>
  <c r="S133" i="5"/>
  <c r="N134" i="5"/>
  <c r="O134" i="5"/>
  <c r="P134" i="5"/>
  <c r="Q134" i="5"/>
  <c r="R134" i="5"/>
  <c r="S134" i="5"/>
  <c r="N135" i="5"/>
  <c r="O135" i="5"/>
  <c r="P135" i="5"/>
  <c r="Q135" i="5"/>
  <c r="R135" i="5"/>
  <c r="S135" i="5"/>
  <c r="N136" i="5"/>
  <c r="O136" i="5"/>
  <c r="P136" i="5"/>
  <c r="Q136" i="5"/>
  <c r="R136" i="5"/>
  <c r="S136" i="5"/>
  <c r="N137" i="5"/>
  <c r="O137" i="5"/>
  <c r="P137" i="5"/>
  <c r="Q137" i="5"/>
  <c r="R137" i="5"/>
  <c r="S137" i="5"/>
  <c r="N138" i="5"/>
  <c r="O138" i="5"/>
  <c r="P138" i="5"/>
  <c r="Q138" i="5"/>
  <c r="R138" i="5"/>
  <c r="S138" i="5"/>
  <c r="N139" i="5"/>
  <c r="O139" i="5"/>
  <c r="P139" i="5"/>
  <c r="Q139" i="5"/>
  <c r="R139" i="5"/>
  <c r="S139" i="5"/>
  <c r="N140" i="5"/>
  <c r="O140" i="5"/>
  <c r="P140" i="5"/>
  <c r="Q140" i="5"/>
  <c r="R140" i="5"/>
  <c r="S140" i="5"/>
  <c r="N141" i="5"/>
  <c r="O141" i="5"/>
  <c r="P141" i="5"/>
  <c r="Q141" i="5"/>
  <c r="R141" i="5"/>
  <c r="S141" i="5"/>
  <c r="N142" i="5"/>
  <c r="O142" i="5"/>
  <c r="P142" i="5"/>
  <c r="Q142" i="5"/>
  <c r="R142" i="5"/>
  <c r="S142" i="5"/>
  <c r="N143" i="5"/>
  <c r="O143" i="5"/>
  <c r="P143" i="5"/>
  <c r="Q143" i="5"/>
  <c r="R143" i="5"/>
  <c r="S143" i="5"/>
  <c r="N144" i="5"/>
  <c r="O144" i="5"/>
  <c r="P144" i="5"/>
  <c r="Q144" i="5"/>
  <c r="R144" i="5"/>
  <c r="S144" i="5"/>
  <c r="N145" i="5"/>
  <c r="O145" i="5"/>
  <c r="P145" i="5"/>
  <c r="Q145" i="5"/>
  <c r="R145" i="5"/>
  <c r="S145" i="5"/>
  <c r="N146" i="5"/>
  <c r="O146" i="5"/>
  <c r="P146" i="5"/>
  <c r="Q146" i="5"/>
  <c r="R146" i="5"/>
  <c r="S146" i="5"/>
  <c r="N147" i="5"/>
  <c r="O147" i="5"/>
  <c r="P147" i="5"/>
  <c r="Q147" i="5"/>
  <c r="R147" i="5"/>
  <c r="S147" i="5"/>
  <c r="N148" i="5"/>
  <c r="O148" i="5"/>
  <c r="P148" i="5"/>
  <c r="Q148" i="5"/>
  <c r="R148" i="5"/>
  <c r="S148" i="5"/>
  <c r="N149" i="5"/>
  <c r="O149" i="5"/>
  <c r="P149" i="5"/>
  <c r="Q149" i="5"/>
  <c r="R149" i="5"/>
  <c r="S149" i="5"/>
  <c r="N150" i="5"/>
  <c r="O150" i="5"/>
  <c r="P150" i="5"/>
  <c r="Q150" i="5"/>
  <c r="R150" i="5"/>
  <c r="S150" i="5"/>
  <c r="N151" i="5"/>
  <c r="O151" i="5"/>
  <c r="P151" i="5"/>
  <c r="Q151" i="5"/>
  <c r="R151" i="5"/>
  <c r="S151" i="5"/>
  <c r="N152" i="5"/>
  <c r="O152" i="5"/>
  <c r="P152" i="5"/>
  <c r="Q152" i="5"/>
  <c r="R152" i="5"/>
  <c r="S152" i="5"/>
  <c r="N153" i="5"/>
  <c r="O153" i="5"/>
  <c r="P153" i="5"/>
  <c r="Q153" i="5"/>
  <c r="R153" i="5"/>
  <c r="S153" i="5"/>
  <c r="N154" i="5"/>
  <c r="O154" i="5"/>
  <c r="P154" i="5"/>
  <c r="Q154" i="5"/>
  <c r="R154" i="5"/>
  <c r="S154" i="5"/>
  <c r="N155" i="5"/>
  <c r="O155" i="5"/>
  <c r="P155" i="5"/>
  <c r="Q155" i="5"/>
  <c r="R155" i="5"/>
  <c r="S155" i="5"/>
  <c r="N156" i="5"/>
  <c r="O156" i="5"/>
  <c r="P156" i="5"/>
  <c r="Q156" i="5"/>
  <c r="R156" i="5"/>
  <c r="S156" i="5"/>
  <c r="N157" i="5"/>
  <c r="O157" i="5"/>
  <c r="P157" i="5"/>
  <c r="Q157" i="5"/>
  <c r="R157" i="5"/>
  <c r="S157" i="5"/>
  <c r="N158" i="5"/>
  <c r="O158" i="5"/>
  <c r="P158" i="5"/>
  <c r="Q158" i="5"/>
  <c r="R158" i="5"/>
  <c r="S158" i="5"/>
  <c r="N159" i="5"/>
  <c r="O159" i="5"/>
  <c r="P159" i="5"/>
  <c r="Q159" i="5"/>
  <c r="R159" i="5"/>
  <c r="S159" i="5"/>
  <c r="N160" i="5"/>
  <c r="O160" i="5"/>
  <c r="P160" i="5"/>
  <c r="Q160" i="5"/>
  <c r="R160" i="5"/>
  <c r="S160" i="5"/>
  <c r="N161" i="5"/>
  <c r="O161" i="5"/>
  <c r="P161" i="5"/>
  <c r="Q161" i="5"/>
  <c r="R161" i="5"/>
  <c r="S161" i="5"/>
  <c r="N162" i="5"/>
  <c r="O162" i="5"/>
  <c r="P162" i="5"/>
  <c r="Q162" i="5"/>
  <c r="R162" i="5"/>
  <c r="S162" i="5"/>
  <c r="N163" i="5"/>
  <c r="O163" i="5"/>
  <c r="P163" i="5"/>
  <c r="Q163" i="5"/>
  <c r="R163" i="5"/>
  <c r="S163" i="5"/>
  <c r="N164" i="5"/>
  <c r="O164" i="5"/>
  <c r="P164" i="5"/>
  <c r="Q164" i="5"/>
  <c r="R164" i="5"/>
  <c r="S164" i="5"/>
  <c r="N165" i="5"/>
  <c r="O165" i="5"/>
  <c r="P165" i="5"/>
  <c r="Q165" i="5"/>
  <c r="R165" i="5"/>
  <c r="S165" i="5"/>
  <c r="N166" i="5"/>
  <c r="O166" i="5"/>
  <c r="P166" i="5"/>
  <c r="Q166" i="5"/>
  <c r="R166" i="5"/>
  <c r="S166" i="5"/>
  <c r="N167" i="5"/>
  <c r="O167" i="5"/>
  <c r="P167" i="5"/>
  <c r="Q167" i="5"/>
  <c r="R167" i="5"/>
  <c r="S167" i="5"/>
  <c r="N168" i="5"/>
  <c r="O168" i="5"/>
  <c r="P168" i="5"/>
  <c r="Q168" i="5"/>
  <c r="R168" i="5"/>
  <c r="S168" i="5"/>
  <c r="N169" i="5"/>
  <c r="O169" i="5"/>
  <c r="P169" i="5"/>
  <c r="Q169" i="5"/>
  <c r="R169" i="5"/>
  <c r="S169" i="5"/>
  <c r="N170" i="5"/>
  <c r="O170" i="5"/>
  <c r="P170" i="5"/>
  <c r="Q170" i="5"/>
  <c r="R170" i="5"/>
  <c r="S170" i="5"/>
  <c r="N171" i="5"/>
  <c r="O171" i="5"/>
  <c r="P171" i="5"/>
  <c r="Q171" i="5"/>
  <c r="R171" i="5"/>
  <c r="S171" i="5"/>
  <c r="N172" i="5"/>
  <c r="O172" i="5"/>
  <c r="P172" i="5"/>
  <c r="Q172" i="5"/>
  <c r="R172" i="5"/>
  <c r="S172" i="5"/>
  <c r="N173" i="5"/>
  <c r="O173" i="5"/>
  <c r="P173" i="5"/>
  <c r="Q173" i="5"/>
  <c r="R173" i="5"/>
  <c r="S173" i="5"/>
  <c r="N174" i="5"/>
  <c r="O174" i="5"/>
  <c r="P174" i="5"/>
  <c r="Q174" i="5"/>
  <c r="R174" i="5"/>
  <c r="S174" i="5"/>
  <c r="N175" i="5"/>
  <c r="O175" i="5"/>
  <c r="P175" i="5"/>
  <c r="Q175" i="5"/>
  <c r="R175" i="5"/>
  <c r="S175" i="5"/>
  <c r="N176" i="5"/>
  <c r="O176" i="5"/>
  <c r="P176" i="5"/>
  <c r="Q176" i="5"/>
  <c r="R176" i="5"/>
  <c r="S176" i="5"/>
  <c r="N177" i="5"/>
  <c r="O177" i="5"/>
  <c r="P177" i="5"/>
  <c r="Q177" i="5"/>
  <c r="R177" i="5"/>
  <c r="S177" i="5"/>
  <c r="N178" i="5"/>
  <c r="O178" i="5"/>
  <c r="P178" i="5"/>
  <c r="Q178" i="5"/>
  <c r="R178" i="5"/>
  <c r="S178" i="5"/>
  <c r="N179" i="5"/>
  <c r="O179" i="5"/>
  <c r="P179" i="5"/>
  <c r="Q179" i="5"/>
  <c r="R179" i="5"/>
  <c r="S179" i="5"/>
  <c r="N180" i="5"/>
  <c r="O180" i="5"/>
  <c r="P180" i="5"/>
  <c r="Q180" i="5"/>
  <c r="R180" i="5"/>
  <c r="S180" i="5"/>
  <c r="N181" i="5"/>
  <c r="O181" i="5"/>
  <c r="P181" i="5"/>
  <c r="Q181" i="5"/>
  <c r="R181" i="5"/>
  <c r="S181" i="5"/>
  <c r="N182" i="5"/>
  <c r="O182" i="5"/>
  <c r="P182" i="5"/>
  <c r="Q182" i="5"/>
  <c r="R182" i="5"/>
  <c r="S182" i="5"/>
  <c r="N183" i="5"/>
  <c r="O183" i="5"/>
  <c r="P183" i="5"/>
  <c r="Q183" i="5"/>
  <c r="R183" i="5"/>
  <c r="S183" i="5"/>
  <c r="N184" i="5"/>
  <c r="O184" i="5"/>
  <c r="P184" i="5"/>
  <c r="Q184" i="5"/>
  <c r="R184" i="5"/>
  <c r="S184" i="5"/>
  <c r="O124" i="5"/>
  <c r="P124" i="5"/>
  <c r="Q124" i="5"/>
  <c r="R124" i="5"/>
  <c r="S124" i="5"/>
  <c r="N64" i="5"/>
  <c r="O64" i="5"/>
  <c r="P64" i="5"/>
  <c r="Q64" i="5"/>
  <c r="R64" i="5"/>
  <c r="S64" i="5"/>
  <c r="N65" i="5"/>
  <c r="O65" i="5"/>
  <c r="P65" i="5"/>
  <c r="Q65" i="5"/>
  <c r="R65" i="5"/>
  <c r="S65" i="5"/>
  <c r="N66" i="5"/>
  <c r="O66" i="5"/>
  <c r="P66" i="5"/>
  <c r="Q66" i="5"/>
  <c r="R66" i="5"/>
  <c r="S66" i="5"/>
  <c r="N67" i="5"/>
  <c r="O67" i="5"/>
  <c r="P67" i="5"/>
  <c r="Q67" i="5"/>
  <c r="R67" i="5"/>
  <c r="S67" i="5"/>
  <c r="N68" i="5"/>
  <c r="O68" i="5"/>
  <c r="P68" i="5"/>
  <c r="Q68" i="5"/>
  <c r="R68" i="5"/>
  <c r="S68" i="5"/>
  <c r="N69" i="5"/>
  <c r="O69" i="5"/>
  <c r="P69" i="5"/>
  <c r="Q69" i="5"/>
  <c r="R69" i="5"/>
  <c r="S69" i="5"/>
  <c r="N70" i="5"/>
  <c r="O70" i="5"/>
  <c r="P70" i="5"/>
  <c r="Q70" i="5"/>
  <c r="R70" i="5"/>
  <c r="S70" i="5"/>
  <c r="N71" i="5"/>
  <c r="O71" i="5"/>
  <c r="P71" i="5"/>
  <c r="Q71" i="5"/>
  <c r="R71" i="5"/>
  <c r="S71" i="5"/>
  <c r="N72" i="5"/>
  <c r="O72" i="5"/>
  <c r="P72" i="5"/>
  <c r="Q72" i="5"/>
  <c r="R72" i="5"/>
  <c r="S72" i="5"/>
  <c r="N73" i="5"/>
  <c r="O73" i="5"/>
  <c r="P73" i="5"/>
  <c r="Q73" i="5"/>
  <c r="R73" i="5"/>
  <c r="S73" i="5"/>
  <c r="N74" i="5"/>
  <c r="O74" i="5"/>
  <c r="P74" i="5"/>
  <c r="Q74" i="5"/>
  <c r="R74" i="5"/>
  <c r="S74" i="5"/>
  <c r="N75" i="5"/>
  <c r="O75" i="5"/>
  <c r="P75" i="5"/>
  <c r="Q75" i="5"/>
  <c r="R75" i="5"/>
  <c r="S75" i="5"/>
  <c r="N76" i="5"/>
  <c r="O76" i="5"/>
  <c r="P76" i="5"/>
  <c r="Q76" i="5"/>
  <c r="R76" i="5"/>
  <c r="S76" i="5"/>
  <c r="N77" i="5"/>
  <c r="O77" i="5"/>
  <c r="P77" i="5"/>
  <c r="Q77" i="5"/>
  <c r="R77" i="5"/>
  <c r="S77" i="5"/>
  <c r="N78" i="5"/>
  <c r="O78" i="5"/>
  <c r="P78" i="5"/>
  <c r="Q78" i="5"/>
  <c r="R78" i="5"/>
  <c r="S78" i="5"/>
  <c r="N79" i="5"/>
  <c r="O79" i="5"/>
  <c r="P79" i="5"/>
  <c r="Q79" i="5"/>
  <c r="R79" i="5"/>
  <c r="S79" i="5"/>
  <c r="N80" i="5"/>
  <c r="O80" i="5"/>
  <c r="P80" i="5"/>
  <c r="Q80" i="5"/>
  <c r="R80" i="5"/>
  <c r="S80" i="5"/>
  <c r="N81" i="5"/>
  <c r="O81" i="5"/>
  <c r="P81" i="5"/>
  <c r="Q81" i="5"/>
  <c r="R81" i="5"/>
  <c r="S81" i="5"/>
  <c r="N82" i="5"/>
  <c r="O82" i="5"/>
  <c r="P82" i="5"/>
  <c r="Q82" i="5"/>
  <c r="R82" i="5"/>
  <c r="S82" i="5"/>
  <c r="N83" i="5"/>
  <c r="O83" i="5"/>
  <c r="P83" i="5"/>
  <c r="Q83" i="5"/>
  <c r="R83" i="5"/>
  <c r="S83" i="5"/>
  <c r="N84" i="5"/>
  <c r="O84" i="5"/>
  <c r="P84" i="5"/>
  <c r="Q84" i="5"/>
  <c r="R84" i="5"/>
  <c r="S84" i="5"/>
  <c r="N85" i="5"/>
  <c r="O85" i="5"/>
  <c r="P85" i="5"/>
  <c r="Q85" i="5"/>
  <c r="R85" i="5"/>
  <c r="S85" i="5"/>
  <c r="N86" i="5"/>
  <c r="O86" i="5"/>
  <c r="P86" i="5"/>
  <c r="Q86" i="5"/>
  <c r="R86" i="5"/>
  <c r="S86" i="5"/>
  <c r="N87" i="5"/>
  <c r="O87" i="5"/>
  <c r="P87" i="5"/>
  <c r="Q87" i="5"/>
  <c r="R87" i="5"/>
  <c r="S87" i="5"/>
  <c r="N88" i="5"/>
  <c r="O88" i="5"/>
  <c r="P88" i="5"/>
  <c r="Q88" i="5"/>
  <c r="R88" i="5"/>
  <c r="S88" i="5"/>
  <c r="N89" i="5"/>
  <c r="O89" i="5"/>
  <c r="P89" i="5"/>
  <c r="Q89" i="5"/>
  <c r="R89" i="5"/>
  <c r="S89" i="5"/>
  <c r="N90" i="5"/>
  <c r="O90" i="5"/>
  <c r="P90" i="5"/>
  <c r="Q90" i="5"/>
  <c r="R90" i="5"/>
  <c r="S90" i="5"/>
  <c r="N91" i="5"/>
  <c r="O91" i="5"/>
  <c r="P91" i="5"/>
  <c r="Q91" i="5"/>
  <c r="R91" i="5"/>
  <c r="S91" i="5"/>
  <c r="N92" i="5"/>
  <c r="O92" i="5"/>
  <c r="P92" i="5"/>
  <c r="Q92" i="5"/>
  <c r="R92" i="5"/>
  <c r="S92" i="5"/>
  <c r="N93" i="5"/>
  <c r="O93" i="5"/>
  <c r="P93" i="5"/>
  <c r="Q93" i="5"/>
  <c r="R93" i="5"/>
  <c r="S93" i="5"/>
  <c r="N94" i="5"/>
  <c r="O94" i="5"/>
  <c r="P94" i="5"/>
  <c r="Q94" i="5"/>
  <c r="R94" i="5"/>
  <c r="S94" i="5"/>
  <c r="N95" i="5"/>
  <c r="O95" i="5"/>
  <c r="P95" i="5"/>
  <c r="Q95" i="5"/>
  <c r="R95" i="5"/>
  <c r="S95" i="5"/>
  <c r="N96" i="5"/>
  <c r="O96" i="5"/>
  <c r="P96" i="5"/>
  <c r="Q96" i="5"/>
  <c r="R96" i="5"/>
  <c r="S96" i="5"/>
  <c r="N97" i="5"/>
  <c r="O97" i="5"/>
  <c r="P97" i="5"/>
  <c r="Q97" i="5"/>
  <c r="R97" i="5"/>
  <c r="S97" i="5"/>
  <c r="N98" i="5"/>
  <c r="O98" i="5"/>
  <c r="P98" i="5"/>
  <c r="Q98" i="5"/>
  <c r="R98" i="5"/>
  <c r="S98" i="5"/>
  <c r="N99" i="5"/>
  <c r="O99" i="5"/>
  <c r="P99" i="5"/>
  <c r="Q99" i="5"/>
  <c r="R99" i="5"/>
  <c r="S99" i="5"/>
  <c r="N100" i="5"/>
  <c r="O100" i="5"/>
  <c r="P100" i="5"/>
  <c r="Q100" i="5"/>
  <c r="R100" i="5"/>
  <c r="S100" i="5"/>
  <c r="N101" i="5"/>
  <c r="O101" i="5"/>
  <c r="P101" i="5"/>
  <c r="Q101" i="5"/>
  <c r="R101" i="5"/>
  <c r="S101" i="5"/>
  <c r="N102" i="5"/>
  <c r="O102" i="5"/>
  <c r="P102" i="5"/>
  <c r="Q102" i="5"/>
  <c r="R102" i="5"/>
  <c r="S102" i="5"/>
  <c r="N103" i="5"/>
  <c r="O103" i="5"/>
  <c r="P103" i="5"/>
  <c r="Q103" i="5"/>
  <c r="R103" i="5"/>
  <c r="S103" i="5"/>
  <c r="N104" i="5"/>
  <c r="O104" i="5"/>
  <c r="P104" i="5"/>
  <c r="Q104" i="5"/>
  <c r="R104" i="5"/>
  <c r="S104" i="5"/>
  <c r="N105" i="5"/>
  <c r="O105" i="5"/>
  <c r="P105" i="5"/>
  <c r="Q105" i="5"/>
  <c r="R105" i="5"/>
  <c r="S105" i="5"/>
  <c r="N106" i="5"/>
  <c r="O106" i="5"/>
  <c r="P106" i="5"/>
  <c r="Q106" i="5"/>
  <c r="R106" i="5"/>
  <c r="S106" i="5"/>
  <c r="N107" i="5"/>
  <c r="O107" i="5"/>
  <c r="P107" i="5"/>
  <c r="Q107" i="5"/>
  <c r="R107" i="5"/>
  <c r="S107" i="5"/>
  <c r="N108" i="5"/>
  <c r="O108" i="5"/>
  <c r="P108" i="5"/>
  <c r="Q108" i="5"/>
  <c r="R108" i="5"/>
  <c r="S108" i="5"/>
  <c r="N109" i="5"/>
  <c r="O109" i="5"/>
  <c r="P109" i="5"/>
  <c r="Q109" i="5"/>
  <c r="R109" i="5"/>
  <c r="S109" i="5"/>
  <c r="N110" i="5"/>
  <c r="O110" i="5"/>
  <c r="P110" i="5"/>
  <c r="Q110" i="5"/>
  <c r="R110" i="5"/>
  <c r="S110" i="5"/>
  <c r="N111" i="5"/>
  <c r="O111" i="5"/>
  <c r="P111" i="5"/>
  <c r="Q111" i="5"/>
  <c r="R111" i="5"/>
  <c r="S111" i="5"/>
  <c r="N112" i="5"/>
  <c r="O112" i="5"/>
  <c r="P112" i="5"/>
  <c r="Q112" i="5"/>
  <c r="R112" i="5"/>
  <c r="S112" i="5"/>
  <c r="N113" i="5"/>
  <c r="O113" i="5"/>
  <c r="P113" i="5"/>
  <c r="Q113" i="5"/>
  <c r="R113" i="5"/>
  <c r="S113" i="5"/>
  <c r="N114" i="5"/>
  <c r="O114" i="5"/>
  <c r="P114" i="5"/>
  <c r="Q114" i="5"/>
  <c r="R114" i="5"/>
  <c r="S114" i="5"/>
  <c r="N115" i="5"/>
  <c r="O115" i="5"/>
  <c r="P115" i="5"/>
  <c r="Q115" i="5"/>
  <c r="R115" i="5"/>
  <c r="S115" i="5"/>
  <c r="N116" i="5"/>
  <c r="O116" i="5"/>
  <c r="P116" i="5"/>
  <c r="Q116" i="5"/>
  <c r="R116" i="5"/>
  <c r="S116" i="5"/>
  <c r="N117" i="5"/>
  <c r="O117" i="5"/>
  <c r="P117" i="5"/>
  <c r="Q117" i="5"/>
  <c r="R117" i="5"/>
  <c r="S117" i="5"/>
  <c r="N118" i="5"/>
  <c r="O118" i="5"/>
  <c r="P118" i="5"/>
  <c r="Q118" i="5"/>
  <c r="R118" i="5"/>
  <c r="S118" i="5"/>
  <c r="N119" i="5"/>
  <c r="O119" i="5"/>
  <c r="P119" i="5"/>
  <c r="Q119" i="5"/>
  <c r="R119" i="5"/>
  <c r="S119" i="5"/>
  <c r="N120" i="5"/>
  <c r="O120" i="5"/>
  <c r="P120" i="5"/>
  <c r="Q120" i="5"/>
  <c r="R120" i="5"/>
  <c r="S120" i="5"/>
  <c r="N121" i="5"/>
  <c r="O121" i="5"/>
  <c r="P121" i="5"/>
  <c r="Q121" i="5"/>
  <c r="R121" i="5"/>
  <c r="S121" i="5"/>
  <c r="N122" i="5"/>
  <c r="O122" i="5"/>
  <c r="P122" i="5"/>
  <c r="Q122" i="5"/>
  <c r="R122" i="5"/>
  <c r="S122" i="5"/>
  <c r="N123" i="5"/>
  <c r="O123" i="5"/>
  <c r="P123" i="5"/>
  <c r="Q123" i="5"/>
  <c r="R123" i="5"/>
  <c r="S123" i="5"/>
  <c r="O63" i="5"/>
  <c r="P63" i="5"/>
  <c r="Q63" i="5"/>
  <c r="R63" i="5"/>
  <c r="S63" i="5"/>
  <c r="N63" i="5"/>
  <c r="I589" i="9" l="1"/>
  <c r="H589" i="9"/>
  <c r="E589" i="9"/>
  <c r="G589" i="9"/>
  <c r="D589" i="9"/>
  <c r="F589" i="9"/>
  <c r="G385" i="9"/>
  <c r="F385" i="9"/>
  <c r="E385" i="9"/>
  <c r="D385" i="9"/>
  <c r="I385" i="9"/>
  <c r="H385" i="9"/>
  <c r="F13" i="9"/>
  <c r="E13" i="9"/>
  <c r="D13" i="9"/>
  <c r="I13" i="9"/>
  <c r="H13" i="9"/>
  <c r="G13" i="9"/>
  <c r="I608" i="9"/>
  <c r="G608" i="9"/>
  <c r="F608" i="9"/>
  <c r="E608" i="9"/>
  <c r="H608" i="9"/>
  <c r="D608" i="9"/>
  <c r="F596" i="9"/>
  <c r="E596" i="9"/>
  <c r="I596" i="9"/>
  <c r="G596" i="9"/>
  <c r="D596" i="9"/>
  <c r="H596" i="9"/>
  <c r="I584" i="9"/>
  <c r="G584" i="9"/>
  <c r="F584" i="9"/>
  <c r="E584" i="9"/>
  <c r="H584" i="9"/>
  <c r="D584" i="9"/>
  <c r="F572" i="9"/>
  <c r="E572" i="9"/>
  <c r="I572" i="9"/>
  <c r="G572" i="9"/>
  <c r="D572" i="9"/>
  <c r="H572" i="9"/>
  <c r="I560" i="9"/>
  <c r="G560" i="9"/>
  <c r="F560" i="9"/>
  <c r="E560" i="9"/>
  <c r="H560" i="9"/>
  <c r="D560" i="9"/>
  <c r="I548" i="9"/>
  <c r="H548" i="9"/>
  <c r="G548" i="9"/>
  <c r="F548" i="9"/>
  <c r="E548" i="9"/>
  <c r="D548" i="9"/>
  <c r="I536" i="9"/>
  <c r="H536" i="9"/>
  <c r="G536" i="9"/>
  <c r="F536" i="9"/>
  <c r="E536" i="9"/>
  <c r="D536" i="9"/>
  <c r="I524" i="9"/>
  <c r="H524" i="9"/>
  <c r="G524" i="9"/>
  <c r="F524" i="9"/>
  <c r="E524" i="9"/>
  <c r="D524" i="9"/>
  <c r="I512" i="9"/>
  <c r="H512" i="9"/>
  <c r="G512" i="9"/>
  <c r="F512" i="9"/>
  <c r="E512" i="9"/>
  <c r="D512" i="9"/>
  <c r="I500" i="9"/>
  <c r="H500" i="9"/>
  <c r="G500" i="9"/>
  <c r="F500" i="9"/>
  <c r="E500" i="9"/>
  <c r="D500" i="9"/>
  <c r="I488" i="9"/>
  <c r="H488" i="9"/>
  <c r="G488" i="9"/>
  <c r="F488" i="9"/>
  <c r="E488" i="9"/>
  <c r="D488" i="9"/>
  <c r="I476" i="9"/>
  <c r="H476" i="9"/>
  <c r="G476" i="9"/>
  <c r="E476" i="9"/>
  <c r="F476" i="9"/>
  <c r="D476" i="9"/>
  <c r="I464" i="9"/>
  <c r="H464" i="9"/>
  <c r="G464" i="9"/>
  <c r="E464" i="9"/>
  <c r="F464" i="9"/>
  <c r="D464" i="9"/>
  <c r="I452" i="9"/>
  <c r="G452" i="9"/>
  <c r="E452" i="9"/>
  <c r="H452" i="9"/>
  <c r="D452" i="9"/>
  <c r="F452" i="9"/>
  <c r="I440" i="9"/>
  <c r="G440" i="9"/>
  <c r="E440" i="9"/>
  <c r="H440" i="9"/>
  <c r="D440" i="9"/>
  <c r="F440" i="9"/>
  <c r="I428" i="9"/>
  <c r="G428" i="9"/>
  <c r="E428" i="9"/>
  <c r="H428" i="9"/>
  <c r="F428" i="9"/>
  <c r="D428" i="9"/>
  <c r="I416" i="9"/>
  <c r="G416" i="9"/>
  <c r="E416" i="9"/>
  <c r="H416" i="9"/>
  <c r="D416" i="9"/>
  <c r="F416" i="9"/>
  <c r="I404" i="9"/>
  <c r="G404" i="9"/>
  <c r="E404" i="9"/>
  <c r="H404" i="9"/>
  <c r="D404" i="9"/>
  <c r="F404" i="9"/>
  <c r="I392" i="9"/>
  <c r="G392" i="9"/>
  <c r="E392" i="9"/>
  <c r="H392" i="9"/>
  <c r="F392" i="9"/>
  <c r="D392" i="9"/>
  <c r="I380" i="9"/>
  <c r="G380" i="9"/>
  <c r="E380" i="9"/>
  <c r="H380" i="9"/>
  <c r="D380" i="9"/>
  <c r="F380" i="9"/>
  <c r="I368" i="9"/>
  <c r="G368" i="9"/>
  <c r="E368" i="9"/>
  <c r="H368" i="9"/>
  <c r="D368" i="9"/>
  <c r="F368" i="9"/>
  <c r="I356" i="9"/>
  <c r="G356" i="9"/>
  <c r="E356" i="9"/>
  <c r="H356" i="9"/>
  <c r="F356" i="9"/>
  <c r="D356" i="9"/>
  <c r="I344" i="9"/>
  <c r="G344" i="9"/>
  <c r="E344" i="9"/>
  <c r="H344" i="9"/>
  <c r="D344" i="9"/>
  <c r="F344" i="9"/>
  <c r="H332" i="9"/>
  <c r="G332" i="9"/>
  <c r="F332" i="9"/>
  <c r="E332" i="9"/>
  <c r="D332" i="9"/>
  <c r="I332" i="9"/>
  <c r="H320" i="9"/>
  <c r="G320" i="9"/>
  <c r="F320" i="9"/>
  <c r="E320" i="9"/>
  <c r="D320" i="9"/>
  <c r="I320" i="9"/>
  <c r="H308" i="9"/>
  <c r="G308" i="9"/>
  <c r="F308" i="9"/>
  <c r="E308" i="9"/>
  <c r="D308" i="9"/>
  <c r="I308" i="9"/>
  <c r="F176" i="9"/>
  <c r="E176" i="9"/>
  <c r="D176" i="9"/>
  <c r="I176" i="9"/>
  <c r="H176" i="9"/>
  <c r="G176" i="9"/>
  <c r="F164" i="9"/>
  <c r="E164" i="9"/>
  <c r="D164" i="9"/>
  <c r="I164" i="9"/>
  <c r="G164" i="9"/>
  <c r="H164" i="9"/>
  <c r="F152" i="9"/>
  <c r="E152" i="9"/>
  <c r="D152" i="9"/>
  <c r="I152" i="9"/>
  <c r="H152" i="9"/>
  <c r="G152" i="9"/>
  <c r="F140" i="9"/>
  <c r="E140" i="9"/>
  <c r="D140" i="9"/>
  <c r="I140" i="9"/>
  <c r="G140" i="9"/>
  <c r="H140" i="9"/>
  <c r="F128" i="9"/>
  <c r="E128" i="9"/>
  <c r="D128" i="9"/>
  <c r="I128" i="9"/>
  <c r="H128" i="9"/>
  <c r="G128" i="9"/>
  <c r="E116" i="9"/>
  <c r="D116" i="9"/>
  <c r="I116" i="9"/>
  <c r="H116" i="9"/>
  <c r="G116" i="9"/>
  <c r="F116" i="9"/>
  <c r="I104" i="9"/>
  <c r="H104" i="9"/>
  <c r="G104" i="9"/>
  <c r="F104" i="9"/>
  <c r="D104" i="9"/>
  <c r="E104" i="9"/>
  <c r="I92" i="9"/>
  <c r="H92" i="9"/>
  <c r="G92" i="9"/>
  <c r="F92" i="9"/>
  <c r="D92" i="9"/>
  <c r="E92" i="9"/>
  <c r="I80" i="9"/>
  <c r="H80" i="9"/>
  <c r="G80" i="9"/>
  <c r="F80" i="9"/>
  <c r="D80" i="9"/>
  <c r="E80" i="9"/>
  <c r="I68" i="9"/>
  <c r="H68" i="9"/>
  <c r="G68" i="9"/>
  <c r="F68" i="9"/>
  <c r="D68" i="9"/>
  <c r="E68" i="9"/>
  <c r="I56" i="9"/>
  <c r="H56" i="9"/>
  <c r="G56" i="9"/>
  <c r="F56" i="9"/>
  <c r="D56" i="9"/>
  <c r="E56" i="9"/>
  <c r="I44" i="9"/>
  <c r="H44" i="9"/>
  <c r="G44" i="9"/>
  <c r="F44" i="9"/>
  <c r="D44" i="9"/>
  <c r="E44" i="9"/>
  <c r="I32" i="9"/>
  <c r="H32" i="9"/>
  <c r="G32" i="9"/>
  <c r="F32" i="9"/>
  <c r="E32" i="9"/>
  <c r="D32" i="9"/>
  <c r="I20" i="9"/>
  <c r="H20" i="9"/>
  <c r="G20" i="9"/>
  <c r="F20" i="9"/>
  <c r="E20" i="9"/>
  <c r="D20" i="9"/>
  <c r="F8" i="9"/>
  <c r="G8" i="9"/>
  <c r="E8" i="9"/>
  <c r="I8" i="9"/>
  <c r="H8" i="9"/>
  <c r="D8" i="9"/>
  <c r="I565" i="9"/>
  <c r="H565" i="9"/>
  <c r="E565" i="9"/>
  <c r="G565" i="9"/>
  <c r="D565" i="9"/>
  <c r="F565" i="9"/>
  <c r="D493" i="9"/>
  <c r="H493" i="9"/>
  <c r="E493" i="9"/>
  <c r="G493" i="9"/>
  <c r="I493" i="9"/>
  <c r="F493" i="9"/>
  <c r="G445" i="9"/>
  <c r="F445" i="9"/>
  <c r="E445" i="9"/>
  <c r="D445" i="9"/>
  <c r="I445" i="9"/>
  <c r="H445" i="9"/>
  <c r="G397" i="9"/>
  <c r="F397" i="9"/>
  <c r="E397" i="9"/>
  <c r="D397" i="9"/>
  <c r="I397" i="9"/>
  <c r="H397" i="9"/>
  <c r="G349" i="9"/>
  <c r="F349" i="9"/>
  <c r="E349" i="9"/>
  <c r="D349" i="9"/>
  <c r="I349" i="9"/>
  <c r="H349" i="9"/>
  <c r="I313" i="9"/>
  <c r="H313" i="9"/>
  <c r="F313" i="9"/>
  <c r="G313" i="9"/>
  <c r="E313" i="9"/>
  <c r="D313" i="9"/>
  <c r="I169" i="9"/>
  <c r="H169" i="9"/>
  <c r="G169" i="9"/>
  <c r="F169" i="9"/>
  <c r="E169" i="9"/>
  <c r="D169" i="9"/>
  <c r="I145" i="9"/>
  <c r="H145" i="9"/>
  <c r="G145" i="9"/>
  <c r="F145" i="9"/>
  <c r="E145" i="9"/>
  <c r="D145" i="9"/>
  <c r="I121" i="9"/>
  <c r="H121" i="9"/>
  <c r="G121" i="9"/>
  <c r="F121" i="9"/>
  <c r="E121" i="9"/>
  <c r="D121" i="9"/>
  <c r="F25" i="9"/>
  <c r="E25" i="9"/>
  <c r="D25" i="9"/>
  <c r="H25" i="9"/>
  <c r="I25" i="9"/>
  <c r="G25" i="9"/>
  <c r="D607" i="9"/>
  <c r="I607" i="9"/>
  <c r="G607" i="9"/>
  <c r="E607" i="9"/>
  <c r="H607" i="9"/>
  <c r="F607" i="9"/>
  <c r="I595" i="9"/>
  <c r="H595" i="9"/>
  <c r="G595" i="9"/>
  <c r="E595" i="9"/>
  <c r="D595" i="9"/>
  <c r="F595" i="9"/>
  <c r="D583" i="9"/>
  <c r="I583" i="9"/>
  <c r="G583" i="9"/>
  <c r="E583" i="9"/>
  <c r="H583" i="9"/>
  <c r="F583" i="9"/>
  <c r="I571" i="9"/>
  <c r="H571" i="9"/>
  <c r="G571" i="9"/>
  <c r="E571" i="9"/>
  <c r="D571" i="9"/>
  <c r="F571" i="9"/>
  <c r="D559" i="9"/>
  <c r="I559" i="9"/>
  <c r="G559" i="9"/>
  <c r="E559" i="9"/>
  <c r="H559" i="9"/>
  <c r="F559" i="9"/>
  <c r="D547" i="9"/>
  <c r="H547" i="9"/>
  <c r="F547" i="9"/>
  <c r="E547" i="9"/>
  <c r="I547" i="9"/>
  <c r="G547" i="9"/>
  <c r="D535" i="9"/>
  <c r="H535" i="9"/>
  <c r="F535" i="9"/>
  <c r="E535" i="9"/>
  <c r="I535" i="9"/>
  <c r="G535" i="9"/>
  <c r="D523" i="9"/>
  <c r="H523" i="9"/>
  <c r="F523" i="9"/>
  <c r="E523" i="9"/>
  <c r="I523" i="9"/>
  <c r="G523" i="9"/>
  <c r="D511" i="9"/>
  <c r="H511" i="9"/>
  <c r="E511" i="9"/>
  <c r="I511" i="9"/>
  <c r="F511" i="9"/>
  <c r="G511" i="9"/>
  <c r="D499" i="9"/>
  <c r="H499" i="9"/>
  <c r="E499" i="9"/>
  <c r="I499" i="9"/>
  <c r="G499" i="9"/>
  <c r="F499" i="9"/>
  <c r="D487" i="9"/>
  <c r="H487" i="9"/>
  <c r="E487" i="9"/>
  <c r="I487" i="9"/>
  <c r="F487" i="9"/>
  <c r="G487" i="9"/>
  <c r="G475" i="9"/>
  <c r="F475" i="9"/>
  <c r="E475" i="9"/>
  <c r="D475" i="9"/>
  <c r="I475" i="9"/>
  <c r="H475" i="9"/>
  <c r="G463" i="9"/>
  <c r="F463" i="9"/>
  <c r="E463" i="9"/>
  <c r="D463" i="9"/>
  <c r="I463" i="9"/>
  <c r="H463" i="9"/>
  <c r="G451" i="9"/>
  <c r="F451" i="9"/>
  <c r="E451" i="9"/>
  <c r="D451" i="9"/>
  <c r="I451" i="9"/>
  <c r="H451" i="9"/>
  <c r="G439" i="9"/>
  <c r="F439" i="9"/>
  <c r="E439" i="9"/>
  <c r="D439" i="9"/>
  <c r="I439" i="9"/>
  <c r="H439" i="9"/>
  <c r="G427" i="9"/>
  <c r="F427" i="9"/>
  <c r="E427" i="9"/>
  <c r="D427" i="9"/>
  <c r="I427" i="9"/>
  <c r="H427" i="9"/>
  <c r="G415" i="9"/>
  <c r="F415" i="9"/>
  <c r="E415" i="9"/>
  <c r="D415" i="9"/>
  <c r="I415" i="9"/>
  <c r="H415" i="9"/>
  <c r="G403" i="9"/>
  <c r="F403" i="9"/>
  <c r="E403" i="9"/>
  <c r="D403" i="9"/>
  <c r="I403" i="9"/>
  <c r="H403" i="9"/>
  <c r="G391" i="9"/>
  <c r="F391" i="9"/>
  <c r="E391" i="9"/>
  <c r="D391" i="9"/>
  <c r="I391" i="9"/>
  <c r="H391" i="9"/>
  <c r="G379" i="9"/>
  <c r="F379" i="9"/>
  <c r="E379" i="9"/>
  <c r="D379" i="9"/>
  <c r="I379" i="9"/>
  <c r="H379" i="9"/>
  <c r="G367" i="9"/>
  <c r="F367" i="9"/>
  <c r="E367" i="9"/>
  <c r="D367" i="9"/>
  <c r="I367" i="9"/>
  <c r="H367" i="9"/>
  <c r="G355" i="9"/>
  <c r="F355" i="9"/>
  <c r="E355" i="9"/>
  <c r="D355" i="9"/>
  <c r="I355" i="9"/>
  <c r="H355" i="9"/>
  <c r="G343" i="9"/>
  <c r="F343" i="9"/>
  <c r="E343" i="9"/>
  <c r="D343" i="9"/>
  <c r="I343" i="9"/>
  <c r="H343" i="9"/>
  <c r="I331" i="9"/>
  <c r="H331" i="9"/>
  <c r="F331" i="9"/>
  <c r="G331" i="9"/>
  <c r="E331" i="9"/>
  <c r="D331" i="9"/>
  <c r="I319" i="9"/>
  <c r="H319" i="9"/>
  <c r="F319" i="9"/>
  <c r="G319" i="9"/>
  <c r="E319" i="9"/>
  <c r="D319" i="9"/>
  <c r="I307" i="9"/>
  <c r="H307" i="9"/>
  <c r="F307" i="9"/>
  <c r="G307" i="9"/>
  <c r="E307" i="9"/>
  <c r="D307" i="9"/>
  <c r="I175" i="9"/>
  <c r="H175" i="9"/>
  <c r="G175" i="9"/>
  <c r="F175" i="9"/>
  <c r="D175" i="9"/>
  <c r="E175" i="9"/>
  <c r="I163" i="9"/>
  <c r="H163" i="9"/>
  <c r="F163" i="9"/>
  <c r="E163" i="9"/>
  <c r="D163" i="9"/>
  <c r="G163" i="9"/>
  <c r="I151" i="9"/>
  <c r="H151" i="9"/>
  <c r="G151" i="9"/>
  <c r="F151" i="9"/>
  <c r="D151" i="9"/>
  <c r="E151" i="9"/>
  <c r="I139" i="9"/>
  <c r="H139" i="9"/>
  <c r="F139" i="9"/>
  <c r="E139" i="9"/>
  <c r="D139" i="9"/>
  <c r="G139" i="9"/>
  <c r="I127" i="9"/>
  <c r="H127" i="9"/>
  <c r="G127" i="9"/>
  <c r="F127" i="9"/>
  <c r="D127" i="9"/>
  <c r="E127" i="9"/>
  <c r="I115" i="9"/>
  <c r="H115" i="9"/>
  <c r="G115" i="9"/>
  <c r="F115" i="9"/>
  <c r="E115" i="9"/>
  <c r="D115" i="9"/>
  <c r="F103" i="9"/>
  <c r="E103" i="9"/>
  <c r="D103" i="9"/>
  <c r="H103" i="9"/>
  <c r="I103" i="9"/>
  <c r="G103" i="9"/>
  <c r="F91" i="9"/>
  <c r="E91" i="9"/>
  <c r="D91" i="9"/>
  <c r="H91" i="9"/>
  <c r="I91" i="9"/>
  <c r="G91" i="9"/>
  <c r="F79" i="9"/>
  <c r="E79" i="9"/>
  <c r="D79" i="9"/>
  <c r="H79" i="9"/>
  <c r="I79" i="9"/>
  <c r="G79" i="9"/>
  <c r="F67" i="9"/>
  <c r="E67" i="9"/>
  <c r="D67" i="9"/>
  <c r="H67" i="9"/>
  <c r="I67" i="9"/>
  <c r="G67" i="9"/>
  <c r="F55" i="9"/>
  <c r="E55" i="9"/>
  <c r="D55" i="9"/>
  <c r="H55" i="9"/>
  <c r="I55" i="9"/>
  <c r="G55" i="9"/>
  <c r="F43" i="9"/>
  <c r="E43" i="9"/>
  <c r="D43" i="9"/>
  <c r="H43" i="9"/>
  <c r="I43" i="9"/>
  <c r="G43" i="9"/>
  <c r="F31" i="9"/>
  <c r="E31" i="9"/>
  <c r="D31" i="9"/>
  <c r="H31" i="9"/>
  <c r="I31" i="9"/>
  <c r="G31" i="9"/>
  <c r="F19" i="9"/>
  <c r="E19" i="9"/>
  <c r="D19" i="9"/>
  <c r="H19" i="9"/>
  <c r="I19" i="9"/>
  <c r="G19" i="9"/>
  <c r="H7" i="9"/>
  <c r="G7" i="9"/>
  <c r="F7" i="9"/>
  <c r="E7" i="9"/>
  <c r="D7" i="9"/>
  <c r="I7" i="9"/>
  <c r="F85" i="9"/>
  <c r="E85" i="9"/>
  <c r="D85" i="9"/>
  <c r="H85" i="9"/>
  <c r="G85" i="9"/>
  <c r="I85" i="9"/>
  <c r="I606" i="9"/>
  <c r="G606" i="9"/>
  <c r="F606" i="9"/>
  <c r="E606" i="9"/>
  <c r="D606" i="9"/>
  <c r="H606" i="9"/>
  <c r="G594" i="9"/>
  <c r="E594" i="9"/>
  <c r="I594" i="9"/>
  <c r="F594" i="9"/>
  <c r="D594" i="9"/>
  <c r="H594" i="9"/>
  <c r="I582" i="9"/>
  <c r="G582" i="9"/>
  <c r="F582" i="9"/>
  <c r="E582" i="9"/>
  <c r="H582" i="9"/>
  <c r="D582" i="9"/>
  <c r="G570" i="9"/>
  <c r="E570" i="9"/>
  <c r="I570" i="9"/>
  <c r="F570" i="9"/>
  <c r="D570" i="9"/>
  <c r="H570" i="9"/>
  <c r="I558" i="9"/>
  <c r="G558" i="9"/>
  <c r="F558" i="9"/>
  <c r="E558" i="9"/>
  <c r="H558" i="9"/>
  <c r="D558" i="9"/>
  <c r="I546" i="9"/>
  <c r="H546" i="9"/>
  <c r="G546" i="9"/>
  <c r="F546" i="9"/>
  <c r="E546" i="9"/>
  <c r="D546" i="9"/>
  <c r="I534" i="9"/>
  <c r="H534" i="9"/>
  <c r="G534" i="9"/>
  <c r="F534" i="9"/>
  <c r="E534" i="9"/>
  <c r="D534" i="9"/>
  <c r="I522" i="9"/>
  <c r="H522" i="9"/>
  <c r="G522" i="9"/>
  <c r="F522" i="9"/>
  <c r="E522" i="9"/>
  <c r="D522" i="9"/>
  <c r="I510" i="9"/>
  <c r="H510" i="9"/>
  <c r="G510" i="9"/>
  <c r="F510" i="9"/>
  <c r="E510" i="9"/>
  <c r="D510" i="9"/>
  <c r="I498" i="9"/>
  <c r="H498" i="9"/>
  <c r="G498" i="9"/>
  <c r="F498" i="9"/>
  <c r="E498" i="9"/>
  <c r="D498" i="9"/>
  <c r="I486" i="9"/>
  <c r="H486" i="9"/>
  <c r="F486" i="9"/>
  <c r="E486" i="9"/>
  <c r="D486" i="9"/>
  <c r="G486" i="9"/>
  <c r="I474" i="9"/>
  <c r="H474" i="9"/>
  <c r="G474" i="9"/>
  <c r="E474" i="9"/>
  <c r="F474" i="9"/>
  <c r="D474" i="9"/>
  <c r="I462" i="9"/>
  <c r="G462" i="9"/>
  <c r="E462" i="9"/>
  <c r="H462" i="9"/>
  <c r="F462" i="9"/>
  <c r="D462" i="9"/>
  <c r="I450" i="9"/>
  <c r="G450" i="9"/>
  <c r="E450" i="9"/>
  <c r="H450" i="9"/>
  <c r="F450" i="9"/>
  <c r="D450" i="9"/>
  <c r="I438" i="9"/>
  <c r="G438" i="9"/>
  <c r="E438" i="9"/>
  <c r="H438" i="9"/>
  <c r="F438" i="9"/>
  <c r="D438" i="9"/>
  <c r="I426" i="9"/>
  <c r="G426" i="9"/>
  <c r="E426" i="9"/>
  <c r="H426" i="9"/>
  <c r="F426" i="9"/>
  <c r="D426" i="9"/>
  <c r="I414" i="9"/>
  <c r="G414" i="9"/>
  <c r="E414" i="9"/>
  <c r="H414" i="9"/>
  <c r="F414" i="9"/>
  <c r="D414" i="9"/>
  <c r="I402" i="9"/>
  <c r="G402" i="9"/>
  <c r="E402" i="9"/>
  <c r="H402" i="9"/>
  <c r="F402" i="9"/>
  <c r="D402" i="9"/>
  <c r="I390" i="9"/>
  <c r="G390" i="9"/>
  <c r="E390" i="9"/>
  <c r="H390" i="9"/>
  <c r="F390" i="9"/>
  <c r="D390" i="9"/>
  <c r="I378" i="9"/>
  <c r="G378" i="9"/>
  <c r="E378" i="9"/>
  <c r="H378" i="9"/>
  <c r="F378" i="9"/>
  <c r="D378" i="9"/>
  <c r="I366" i="9"/>
  <c r="G366" i="9"/>
  <c r="E366" i="9"/>
  <c r="H366" i="9"/>
  <c r="F366" i="9"/>
  <c r="D366" i="9"/>
  <c r="I354" i="9"/>
  <c r="G354" i="9"/>
  <c r="E354" i="9"/>
  <c r="H354" i="9"/>
  <c r="F354" i="9"/>
  <c r="D354" i="9"/>
  <c r="I342" i="9"/>
  <c r="G342" i="9"/>
  <c r="E342" i="9"/>
  <c r="H342" i="9"/>
  <c r="F342" i="9"/>
  <c r="D342" i="9"/>
  <c r="H330" i="9"/>
  <c r="G330" i="9"/>
  <c r="F330" i="9"/>
  <c r="E330" i="9"/>
  <c r="D330" i="9"/>
  <c r="I330" i="9"/>
  <c r="H318" i="9"/>
  <c r="G318" i="9"/>
  <c r="F318" i="9"/>
  <c r="E318" i="9"/>
  <c r="D318" i="9"/>
  <c r="I318" i="9"/>
  <c r="F174" i="9"/>
  <c r="E174" i="9"/>
  <c r="D174" i="9"/>
  <c r="H174" i="9"/>
  <c r="I174" i="9"/>
  <c r="G174" i="9"/>
  <c r="F162" i="9"/>
  <c r="E162" i="9"/>
  <c r="D162" i="9"/>
  <c r="I162" i="9"/>
  <c r="H162" i="9"/>
  <c r="G162" i="9"/>
  <c r="F150" i="9"/>
  <c r="E150" i="9"/>
  <c r="D150" i="9"/>
  <c r="H150" i="9"/>
  <c r="G150" i="9"/>
  <c r="I150" i="9"/>
  <c r="F138" i="9"/>
  <c r="E138" i="9"/>
  <c r="D138" i="9"/>
  <c r="I138" i="9"/>
  <c r="H138" i="9"/>
  <c r="G138" i="9"/>
  <c r="F126" i="9"/>
  <c r="E126" i="9"/>
  <c r="D126" i="9"/>
  <c r="H126" i="9"/>
  <c r="I126" i="9"/>
  <c r="G126" i="9"/>
  <c r="E114" i="9"/>
  <c r="D114" i="9"/>
  <c r="I114" i="9"/>
  <c r="G114" i="9"/>
  <c r="H114" i="9"/>
  <c r="F114" i="9"/>
  <c r="I102" i="9"/>
  <c r="H102" i="9"/>
  <c r="G102" i="9"/>
  <c r="F102" i="9"/>
  <c r="D102" i="9"/>
  <c r="E102" i="9"/>
  <c r="I90" i="9"/>
  <c r="H90" i="9"/>
  <c r="G90" i="9"/>
  <c r="F90" i="9"/>
  <c r="D90" i="9"/>
  <c r="E90" i="9"/>
  <c r="I78" i="9"/>
  <c r="H78" i="9"/>
  <c r="G78" i="9"/>
  <c r="F78" i="9"/>
  <c r="D78" i="9"/>
  <c r="E78" i="9"/>
  <c r="I66" i="9"/>
  <c r="H66" i="9"/>
  <c r="G66" i="9"/>
  <c r="F66" i="9"/>
  <c r="D66" i="9"/>
  <c r="E66" i="9"/>
  <c r="I54" i="9"/>
  <c r="H54" i="9"/>
  <c r="G54" i="9"/>
  <c r="F54" i="9"/>
  <c r="D54" i="9"/>
  <c r="E54" i="9"/>
  <c r="I42" i="9"/>
  <c r="H42" i="9"/>
  <c r="G42" i="9"/>
  <c r="F42" i="9"/>
  <c r="D42" i="9"/>
  <c r="E42" i="9"/>
  <c r="I30" i="9"/>
  <c r="H30" i="9"/>
  <c r="G30" i="9"/>
  <c r="F30" i="9"/>
  <c r="E30" i="9"/>
  <c r="D30" i="9"/>
  <c r="I18" i="9"/>
  <c r="H18" i="9"/>
  <c r="G18" i="9"/>
  <c r="F18" i="9"/>
  <c r="E18" i="9"/>
  <c r="D18" i="9"/>
  <c r="I6" i="9"/>
  <c r="E6" i="9"/>
  <c r="H6" i="9"/>
  <c r="F6" i="9"/>
  <c r="G6" i="9"/>
  <c r="D6" i="9"/>
  <c r="D517" i="9"/>
  <c r="H517" i="9"/>
  <c r="F517" i="9"/>
  <c r="E517" i="9"/>
  <c r="I517" i="9"/>
  <c r="G517" i="9"/>
  <c r="F49" i="9"/>
  <c r="E49" i="9"/>
  <c r="D49" i="9"/>
  <c r="H49" i="9"/>
  <c r="I49" i="9"/>
  <c r="G49" i="9"/>
  <c r="I605" i="9"/>
  <c r="H605" i="9"/>
  <c r="E605" i="9"/>
  <c r="G605" i="9"/>
  <c r="D605" i="9"/>
  <c r="F605" i="9"/>
  <c r="H593" i="9"/>
  <c r="G593" i="9"/>
  <c r="E593" i="9"/>
  <c r="D593" i="9"/>
  <c r="I593" i="9"/>
  <c r="F593" i="9"/>
  <c r="I581" i="9"/>
  <c r="H581" i="9"/>
  <c r="E581" i="9"/>
  <c r="G581" i="9"/>
  <c r="D581" i="9"/>
  <c r="F581" i="9"/>
  <c r="H569" i="9"/>
  <c r="G569" i="9"/>
  <c r="E569" i="9"/>
  <c r="D569" i="9"/>
  <c r="I569" i="9"/>
  <c r="F569" i="9"/>
  <c r="I557" i="9"/>
  <c r="H557" i="9"/>
  <c r="E557" i="9"/>
  <c r="G557" i="9"/>
  <c r="D557" i="9"/>
  <c r="F557" i="9"/>
  <c r="D545" i="9"/>
  <c r="H545" i="9"/>
  <c r="F545" i="9"/>
  <c r="E545" i="9"/>
  <c r="I545" i="9"/>
  <c r="G545" i="9"/>
  <c r="D533" i="9"/>
  <c r="H533" i="9"/>
  <c r="F533" i="9"/>
  <c r="E533" i="9"/>
  <c r="I533" i="9"/>
  <c r="G533" i="9"/>
  <c r="D521" i="9"/>
  <c r="H521" i="9"/>
  <c r="F521" i="9"/>
  <c r="E521" i="9"/>
  <c r="I521" i="9"/>
  <c r="G521" i="9"/>
  <c r="D509" i="9"/>
  <c r="H509" i="9"/>
  <c r="E509" i="9"/>
  <c r="G509" i="9"/>
  <c r="I509" i="9"/>
  <c r="F509" i="9"/>
  <c r="D497" i="9"/>
  <c r="H497" i="9"/>
  <c r="E497" i="9"/>
  <c r="I497" i="9"/>
  <c r="G497" i="9"/>
  <c r="F497" i="9"/>
  <c r="G485" i="9"/>
  <c r="F485" i="9"/>
  <c r="E485" i="9"/>
  <c r="D485" i="9"/>
  <c r="I485" i="9"/>
  <c r="H485" i="9"/>
  <c r="G473" i="9"/>
  <c r="F473" i="9"/>
  <c r="E473" i="9"/>
  <c r="D473" i="9"/>
  <c r="I473" i="9"/>
  <c r="H473" i="9"/>
  <c r="G461" i="9"/>
  <c r="F461" i="9"/>
  <c r="E461" i="9"/>
  <c r="D461" i="9"/>
  <c r="I461" i="9"/>
  <c r="H461" i="9"/>
  <c r="G449" i="9"/>
  <c r="F449" i="9"/>
  <c r="E449" i="9"/>
  <c r="D449" i="9"/>
  <c r="I449" i="9"/>
  <c r="H449" i="9"/>
  <c r="G437" i="9"/>
  <c r="F437" i="9"/>
  <c r="E437" i="9"/>
  <c r="D437" i="9"/>
  <c r="I437" i="9"/>
  <c r="H437" i="9"/>
  <c r="G425" i="9"/>
  <c r="F425" i="9"/>
  <c r="E425" i="9"/>
  <c r="D425" i="9"/>
  <c r="I425" i="9"/>
  <c r="H425" i="9"/>
  <c r="G413" i="9"/>
  <c r="F413" i="9"/>
  <c r="E413" i="9"/>
  <c r="D413" i="9"/>
  <c r="I413" i="9"/>
  <c r="H413" i="9"/>
  <c r="G401" i="9"/>
  <c r="F401" i="9"/>
  <c r="E401" i="9"/>
  <c r="D401" i="9"/>
  <c r="I401" i="9"/>
  <c r="H401" i="9"/>
  <c r="G389" i="9"/>
  <c r="F389" i="9"/>
  <c r="E389" i="9"/>
  <c r="D389" i="9"/>
  <c r="I389" i="9"/>
  <c r="H389" i="9"/>
  <c r="G377" i="9"/>
  <c r="F377" i="9"/>
  <c r="E377" i="9"/>
  <c r="D377" i="9"/>
  <c r="I377" i="9"/>
  <c r="H377" i="9"/>
  <c r="G365" i="9"/>
  <c r="F365" i="9"/>
  <c r="E365" i="9"/>
  <c r="D365" i="9"/>
  <c r="I365" i="9"/>
  <c r="H365" i="9"/>
  <c r="G353" i="9"/>
  <c r="F353" i="9"/>
  <c r="E353" i="9"/>
  <c r="D353" i="9"/>
  <c r="I353" i="9"/>
  <c r="H353" i="9"/>
  <c r="G341" i="9"/>
  <c r="F341" i="9"/>
  <c r="E341" i="9"/>
  <c r="D341" i="9"/>
  <c r="I341" i="9"/>
  <c r="H341" i="9"/>
  <c r="I329" i="9"/>
  <c r="H329" i="9"/>
  <c r="F329" i="9"/>
  <c r="G329" i="9"/>
  <c r="D329" i="9"/>
  <c r="E329" i="9"/>
  <c r="I317" i="9"/>
  <c r="H317" i="9"/>
  <c r="F317" i="9"/>
  <c r="G317" i="9"/>
  <c r="D317" i="9"/>
  <c r="E317" i="9"/>
  <c r="I173" i="9"/>
  <c r="H173" i="9"/>
  <c r="G173" i="9"/>
  <c r="F173" i="9"/>
  <c r="E173" i="9"/>
  <c r="D173" i="9"/>
  <c r="I161" i="9"/>
  <c r="H161" i="9"/>
  <c r="G161" i="9"/>
  <c r="E161" i="9"/>
  <c r="F161" i="9"/>
  <c r="D161" i="9"/>
  <c r="I149" i="9"/>
  <c r="H149" i="9"/>
  <c r="G149" i="9"/>
  <c r="F149" i="9"/>
  <c r="E149" i="9"/>
  <c r="D149" i="9"/>
  <c r="I137" i="9"/>
  <c r="H137" i="9"/>
  <c r="G137" i="9"/>
  <c r="E137" i="9"/>
  <c r="F137" i="9"/>
  <c r="D137" i="9"/>
  <c r="I125" i="9"/>
  <c r="H125" i="9"/>
  <c r="G125" i="9"/>
  <c r="F125" i="9"/>
  <c r="E125" i="9"/>
  <c r="D125" i="9"/>
  <c r="I113" i="9"/>
  <c r="H113" i="9"/>
  <c r="G113" i="9"/>
  <c r="F113" i="9"/>
  <c r="E113" i="9"/>
  <c r="D113" i="9"/>
  <c r="F101" i="9"/>
  <c r="E101" i="9"/>
  <c r="D101" i="9"/>
  <c r="H101" i="9"/>
  <c r="G101" i="9"/>
  <c r="I101" i="9"/>
  <c r="F89" i="9"/>
  <c r="E89" i="9"/>
  <c r="D89" i="9"/>
  <c r="H89" i="9"/>
  <c r="I89" i="9"/>
  <c r="G89" i="9"/>
  <c r="F77" i="9"/>
  <c r="E77" i="9"/>
  <c r="D77" i="9"/>
  <c r="H77" i="9"/>
  <c r="I77" i="9"/>
  <c r="G77" i="9"/>
  <c r="F65" i="9"/>
  <c r="E65" i="9"/>
  <c r="D65" i="9"/>
  <c r="H65" i="9"/>
  <c r="I65" i="9"/>
  <c r="G65" i="9"/>
  <c r="F53" i="9"/>
  <c r="E53" i="9"/>
  <c r="D53" i="9"/>
  <c r="H53" i="9"/>
  <c r="G53" i="9"/>
  <c r="I53" i="9"/>
  <c r="F41" i="9"/>
  <c r="E41" i="9"/>
  <c r="D41" i="9"/>
  <c r="H41" i="9"/>
  <c r="I41" i="9"/>
  <c r="G41" i="9"/>
  <c r="F29" i="9"/>
  <c r="E29" i="9"/>
  <c r="D29" i="9"/>
  <c r="H29" i="9"/>
  <c r="I29" i="9"/>
  <c r="G29" i="9"/>
  <c r="F17" i="9"/>
  <c r="E17" i="9"/>
  <c r="D17" i="9"/>
  <c r="H17" i="9"/>
  <c r="I17" i="9"/>
  <c r="G17" i="9"/>
  <c r="H5" i="9"/>
  <c r="G5" i="9"/>
  <c r="F5" i="9"/>
  <c r="E5" i="9"/>
  <c r="D5" i="9"/>
  <c r="I5" i="9"/>
  <c r="F61" i="9"/>
  <c r="E61" i="9"/>
  <c r="D61" i="9"/>
  <c r="H61" i="9"/>
  <c r="G61" i="9"/>
  <c r="I61" i="9"/>
  <c r="F604" i="9"/>
  <c r="E604" i="9"/>
  <c r="I604" i="9"/>
  <c r="G604" i="9"/>
  <c r="H604" i="9"/>
  <c r="D604" i="9"/>
  <c r="I592" i="9"/>
  <c r="G592" i="9"/>
  <c r="F592" i="9"/>
  <c r="E592" i="9"/>
  <c r="D592" i="9"/>
  <c r="H592" i="9"/>
  <c r="F580" i="9"/>
  <c r="E580" i="9"/>
  <c r="I580" i="9"/>
  <c r="G580" i="9"/>
  <c r="H580" i="9"/>
  <c r="D580" i="9"/>
  <c r="I568" i="9"/>
  <c r="G568" i="9"/>
  <c r="F568" i="9"/>
  <c r="E568" i="9"/>
  <c r="D568" i="9"/>
  <c r="H568" i="9"/>
  <c r="F556" i="9"/>
  <c r="E556" i="9"/>
  <c r="I556" i="9"/>
  <c r="G556" i="9"/>
  <c r="H556" i="9"/>
  <c r="D556" i="9"/>
  <c r="I544" i="9"/>
  <c r="H544" i="9"/>
  <c r="G544" i="9"/>
  <c r="F544" i="9"/>
  <c r="E544" i="9"/>
  <c r="D544" i="9"/>
  <c r="I532" i="9"/>
  <c r="H532" i="9"/>
  <c r="G532" i="9"/>
  <c r="F532" i="9"/>
  <c r="E532" i="9"/>
  <c r="D532" i="9"/>
  <c r="I520" i="9"/>
  <c r="H520" i="9"/>
  <c r="G520" i="9"/>
  <c r="F520" i="9"/>
  <c r="E520" i="9"/>
  <c r="D520" i="9"/>
  <c r="I508" i="9"/>
  <c r="H508" i="9"/>
  <c r="G508" i="9"/>
  <c r="F508" i="9"/>
  <c r="E508" i="9"/>
  <c r="D508" i="9"/>
  <c r="I496" i="9"/>
  <c r="H496" i="9"/>
  <c r="G496" i="9"/>
  <c r="F496" i="9"/>
  <c r="E496" i="9"/>
  <c r="D496" i="9"/>
  <c r="I484" i="9"/>
  <c r="H484" i="9"/>
  <c r="G484" i="9"/>
  <c r="E484" i="9"/>
  <c r="F484" i="9"/>
  <c r="D484" i="9"/>
  <c r="I472" i="9"/>
  <c r="H472" i="9"/>
  <c r="G472" i="9"/>
  <c r="E472" i="9"/>
  <c r="D472" i="9"/>
  <c r="F472" i="9"/>
  <c r="I460" i="9"/>
  <c r="G460" i="9"/>
  <c r="E460" i="9"/>
  <c r="H460" i="9"/>
  <c r="F460" i="9"/>
  <c r="D460" i="9"/>
  <c r="I448" i="9"/>
  <c r="G448" i="9"/>
  <c r="E448" i="9"/>
  <c r="H448" i="9"/>
  <c r="F448" i="9"/>
  <c r="D448" i="9"/>
  <c r="I436" i="9"/>
  <c r="G436" i="9"/>
  <c r="E436" i="9"/>
  <c r="H436" i="9"/>
  <c r="F436" i="9"/>
  <c r="D436" i="9"/>
  <c r="I424" i="9"/>
  <c r="G424" i="9"/>
  <c r="E424" i="9"/>
  <c r="H424" i="9"/>
  <c r="F424" i="9"/>
  <c r="D424" i="9"/>
  <c r="I412" i="9"/>
  <c r="G412" i="9"/>
  <c r="E412" i="9"/>
  <c r="H412" i="9"/>
  <c r="F412" i="9"/>
  <c r="D412" i="9"/>
  <c r="I400" i="9"/>
  <c r="G400" i="9"/>
  <c r="E400" i="9"/>
  <c r="H400" i="9"/>
  <c r="F400" i="9"/>
  <c r="D400" i="9"/>
  <c r="I388" i="9"/>
  <c r="G388" i="9"/>
  <c r="E388" i="9"/>
  <c r="H388" i="9"/>
  <c r="F388" i="9"/>
  <c r="D388" i="9"/>
  <c r="I376" i="9"/>
  <c r="G376" i="9"/>
  <c r="E376" i="9"/>
  <c r="H376" i="9"/>
  <c r="F376" i="9"/>
  <c r="D376" i="9"/>
  <c r="I364" i="9"/>
  <c r="G364" i="9"/>
  <c r="E364" i="9"/>
  <c r="H364" i="9"/>
  <c r="F364" i="9"/>
  <c r="D364" i="9"/>
  <c r="I352" i="9"/>
  <c r="G352" i="9"/>
  <c r="E352" i="9"/>
  <c r="H352" i="9"/>
  <c r="F352" i="9"/>
  <c r="D352" i="9"/>
  <c r="I340" i="9"/>
  <c r="G340" i="9"/>
  <c r="E340" i="9"/>
  <c r="H340" i="9"/>
  <c r="F340" i="9"/>
  <c r="D340" i="9"/>
  <c r="H328" i="9"/>
  <c r="G328" i="9"/>
  <c r="F328" i="9"/>
  <c r="E328" i="9"/>
  <c r="D328" i="9"/>
  <c r="I328" i="9"/>
  <c r="H316" i="9"/>
  <c r="G316" i="9"/>
  <c r="F316" i="9"/>
  <c r="E316" i="9"/>
  <c r="D316" i="9"/>
  <c r="I316" i="9"/>
  <c r="F184" i="9"/>
  <c r="E184" i="9"/>
  <c r="D184" i="9"/>
  <c r="I184" i="9"/>
  <c r="G184" i="9"/>
  <c r="H184" i="9"/>
  <c r="F172" i="9"/>
  <c r="E172" i="9"/>
  <c r="D172" i="9"/>
  <c r="I172" i="9"/>
  <c r="H172" i="9"/>
  <c r="G172" i="9"/>
  <c r="F160" i="9"/>
  <c r="E160" i="9"/>
  <c r="D160" i="9"/>
  <c r="G160" i="9"/>
  <c r="I160" i="9"/>
  <c r="H160" i="9"/>
  <c r="F148" i="9"/>
  <c r="E148" i="9"/>
  <c r="D148" i="9"/>
  <c r="I148" i="9"/>
  <c r="H148" i="9"/>
  <c r="G148" i="9"/>
  <c r="F136" i="9"/>
  <c r="E136" i="9"/>
  <c r="D136" i="9"/>
  <c r="G136" i="9"/>
  <c r="I136" i="9"/>
  <c r="H136" i="9"/>
  <c r="E124" i="9"/>
  <c r="D124" i="9"/>
  <c r="I124" i="9"/>
  <c r="H124" i="9"/>
  <c r="G124" i="9"/>
  <c r="F124" i="9"/>
  <c r="E112" i="9"/>
  <c r="D112" i="9"/>
  <c r="I112" i="9"/>
  <c r="H112" i="9"/>
  <c r="G112" i="9"/>
  <c r="F112" i="9"/>
  <c r="I100" i="9"/>
  <c r="H100" i="9"/>
  <c r="G100" i="9"/>
  <c r="F100" i="9"/>
  <c r="D100" i="9"/>
  <c r="E100" i="9"/>
  <c r="I88" i="9"/>
  <c r="H88" i="9"/>
  <c r="G88" i="9"/>
  <c r="F88" i="9"/>
  <c r="D88" i="9"/>
  <c r="E88" i="9"/>
  <c r="I76" i="9"/>
  <c r="H76" i="9"/>
  <c r="G76" i="9"/>
  <c r="F76" i="9"/>
  <c r="D76" i="9"/>
  <c r="E76" i="9"/>
  <c r="I64" i="9"/>
  <c r="H64" i="9"/>
  <c r="G64" i="9"/>
  <c r="F64" i="9"/>
  <c r="D64" i="9"/>
  <c r="E64" i="9"/>
  <c r="I52" i="9"/>
  <c r="H52" i="9"/>
  <c r="G52" i="9"/>
  <c r="F52" i="9"/>
  <c r="D52" i="9"/>
  <c r="E52" i="9"/>
  <c r="I40" i="9"/>
  <c r="H40" i="9"/>
  <c r="G40" i="9"/>
  <c r="F40" i="9"/>
  <c r="D40" i="9"/>
  <c r="E40" i="9"/>
  <c r="I28" i="9"/>
  <c r="H28" i="9"/>
  <c r="G28" i="9"/>
  <c r="F28" i="9"/>
  <c r="D28" i="9"/>
  <c r="E28" i="9"/>
  <c r="I16" i="9"/>
  <c r="H16" i="9"/>
  <c r="G16" i="9"/>
  <c r="F16" i="9"/>
  <c r="D16" i="9"/>
  <c r="E16" i="9"/>
  <c r="F4" i="9"/>
  <c r="E4" i="9"/>
  <c r="I4" i="9"/>
  <c r="H4" i="9"/>
  <c r="G4" i="9"/>
  <c r="D4" i="9"/>
  <c r="F73" i="9"/>
  <c r="E73" i="9"/>
  <c r="D73" i="9"/>
  <c r="H73" i="9"/>
  <c r="I73" i="9"/>
  <c r="G73" i="9"/>
  <c r="I603" i="9"/>
  <c r="H603" i="9"/>
  <c r="G603" i="9"/>
  <c r="E603" i="9"/>
  <c r="D603" i="9"/>
  <c r="F603" i="9"/>
  <c r="D591" i="9"/>
  <c r="I591" i="9"/>
  <c r="G591" i="9"/>
  <c r="E591" i="9"/>
  <c r="H591" i="9"/>
  <c r="F591" i="9"/>
  <c r="I579" i="9"/>
  <c r="H579" i="9"/>
  <c r="G579" i="9"/>
  <c r="E579" i="9"/>
  <c r="D579" i="9"/>
  <c r="F579" i="9"/>
  <c r="D567" i="9"/>
  <c r="I567" i="9"/>
  <c r="G567" i="9"/>
  <c r="E567" i="9"/>
  <c r="H567" i="9"/>
  <c r="F567" i="9"/>
  <c r="I555" i="9"/>
  <c r="H555" i="9"/>
  <c r="G555" i="9"/>
  <c r="E555" i="9"/>
  <c r="D555" i="9"/>
  <c r="F555" i="9"/>
  <c r="D543" i="9"/>
  <c r="H543" i="9"/>
  <c r="F543" i="9"/>
  <c r="E543" i="9"/>
  <c r="I543" i="9"/>
  <c r="G543" i="9"/>
  <c r="D531" i="9"/>
  <c r="H531" i="9"/>
  <c r="F531" i="9"/>
  <c r="E531" i="9"/>
  <c r="I531" i="9"/>
  <c r="G531" i="9"/>
  <c r="D519" i="9"/>
  <c r="H519" i="9"/>
  <c r="F519" i="9"/>
  <c r="E519" i="9"/>
  <c r="I519" i="9"/>
  <c r="G519" i="9"/>
  <c r="D507" i="9"/>
  <c r="H507" i="9"/>
  <c r="E507" i="9"/>
  <c r="I507" i="9"/>
  <c r="G507" i="9"/>
  <c r="F507" i="9"/>
  <c r="D495" i="9"/>
  <c r="H495" i="9"/>
  <c r="E495" i="9"/>
  <c r="I495" i="9"/>
  <c r="F495" i="9"/>
  <c r="G495" i="9"/>
  <c r="G483" i="9"/>
  <c r="F483" i="9"/>
  <c r="E483" i="9"/>
  <c r="D483" i="9"/>
  <c r="I483" i="9"/>
  <c r="H483" i="9"/>
  <c r="G471" i="9"/>
  <c r="F471" i="9"/>
  <c r="E471" i="9"/>
  <c r="D471" i="9"/>
  <c r="I471" i="9"/>
  <c r="H471" i="9"/>
  <c r="G459" i="9"/>
  <c r="F459" i="9"/>
  <c r="E459" i="9"/>
  <c r="D459" i="9"/>
  <c r="I459" i="9"/>
  <c r="H459" i="9"/>
  <c r="G447" i="9"/>
  <c r="F447" i="9"/>
  <c r="E447" i="9"/>
  <c r="D447" i="9"/>
  <c r="I447" i="9"/>
  <c r="H447" i="9"/>
  <c r="G435" i="9"/>
  <c r="F435" i="9"/>
  <c r="E435" i="9"/>
  <c r="D435" i="9"/>
  <c r="I435" i="9"/>
  <c r="H435" i="9"/>
  <c r="G423" i="9"/>
  <c r="F423" i="9"/>
  <c r="E423" i="9"/>
  <c r="D423" i="9"/>
  <c r="I423" i="9"/>
  <c r="H423" i="9"/>
  <c r="G411" i="9"/>
  <c r="F411" i="9"/>
  <c r="E411" i="9"/>
  <c r="D411" i="9"/>
  <c r="I411" i="9"/>
  <c r="H411" i="9"/>
  <c r="G399" i="9"/>
  <c r="F399" i="9"/>
  <c r="E399" i="9"/>
  <c r="D399" i="9"/>
  <c r="I399" i="9"/>
  <c r="H399" i="9"/>
  <c r="G387" i="9"/>
  <c r="F387" i="9"/>
  <c r="E387" i="9"/>
  <c r="D387" i="9"/>
  <c r="I387" i="9"/>
  <c r="H387" i="9"/>
  <c r="G375" i="9"/>
  <c r="F375" i="9"/>
  <c r="E375" i="9"/>
  <c r="D375" i="9"/>
  <c r="I375" i="9"/>
  <c r="H375" i="9"/>
  <c r="G363" i="9"/>
  <c r="F363" i="9"/>
  <c r="E363" i="9"/>
  <c r="D363" i="9"/>
  <c r="I363" i="9"/>
  <c r="H363" i="9"/>
  <c r="G351" i="9"/>
  <c r="F351" i="9"/>
  <c r="E351" i="9"/>
  <c r="D351" i="9"/>
  <c r="I351" i="9"/>
  <c r="H351" i="9"/>
  <c r="G339" i="9"/>
  <c r="F339" i="9"/>
  <c r="E339" i="9"/>
  <c r="D339" i="9"/>
  <c r="I339" i="9"/>
  <c r="H339" i="9"/>
  <c r="I327" i="9"/>
  <c r="H327" i="9"/>
  <c r="F327" i="9"/>
  <c r="D327" i="9"/>
  <c r="G327" i="9"/>
  <c r="E327" i="9"/>
  <c r="I315" i="9"/>
  <c r="H315" i="9"/>
  <c r="F315" i="9"/>
  <c r="D315" i="9"/>
  <c r="G315" i="9"/>
  <c r="E315" i="9"/>
  <c r="I183" i="9"/>
  <c r="H183" i="9"/>
  <c r="G183" i="9"/>
  <c r="F183" i="9"/>
  <c r="D183" i="9"/>
  <c r="E183" i="9"/>
  <c r="I171" i="9"/>
  <c r="H171" i="9"/>
  <c r="F171" i="9"/>
  <c r="D171" i="9"/>
  <c r="G171" i="9"/>
  <c r="E171" i="9"/>
  <c r="I159" i="9"/>
  <c r="H159" i="9"/>
  <c r="G159" i="9"/>
  <c r="F159" i="9"/>
  <c r="E159" i="9"/>
  <c r="D159" i="9"/>
  <c r="I147" i="9"/>
  <c r="H147" i="9"/>
  <c r="F147" i="9"/>
  <c r="D147" i="9"/>
  <c r="G147" i="9"/>
  <c r="E147" i="9"/>
  <c r="I135" i="9"/>
  <c r="H135" i="9"/>
  <c r="G135" i="9"/>
  <c r="F135" i="9"/>
  <c r="E135" i="9"/>
  <c r="D135" i="9"/>
  <c r="I123" i="9"/>
  <c r="H123" i="9"/>
  <c r="G123" i="9"/>
  <c r="E123" i="9"/>
  <c r="D123" i="9"/>
  <c r="F123" i="9"/>
  <c r="I111" i="9"/>
  <c r="H111" i="9"/>
  <c r="G111" i="9"/>
  <c r="E111" i="9"/>
  <c r="D111" i="9"/>
  <c r="F111" i="9"/>
  <c r="F99" i="9"/>
  <c r="E99" i="9"/>
  <c r="D99" i="9"/>
  <c r="H99" i="9"/>
  <c r="I99" i="9"/>
  <c r="G99" i="9"/>
  <c r="F87" i="9"/>
  <c r="E87" i="9"/>
  <c r="D87" i="9"/>
  <c r="H87" i="9"/>
  <c r="I87" i="9"/>
  <c r="G87" i="9"/>
  <c r="F75" i="9"/>
  <c r="E75" i="9"/>
  <c r="D75" i="9"/>
  <c r="H75" i="9"/>
  <c r="I75" i="9"/>
  <c r="G75" i="9"/>
  <c r="F63" i="9"/>
  <c r="E63" i="9"/>
  <c r="D63" i="9"/>
  <c r="H63" i="9"/>
  <c r="I63" i="9"/>
  <c r="G63" i="9"/>
  <c r="F51" i="9"/>
  <c r="E51" i="9"/>
  <c r="D51" i="9"/>
  <c r="H51" i="9"/>
  <c r="I51" i="9"/>
  <c r="G51" i="9"/>
  <c r="F39" i="9"/>
  <c r="E39" i="9"/>
  <c r="D39" i="9"/>
  <c r="H39" i="9"/>
  <c r="I39" i="9"/>
  <c r="G39" i="9"/>
  <c r="F27" i="9"/>
  <c r="E27" i="9"/>
  <c r="D27" i="9"/>
  <c r="H27" i="9"/>
  <c r="I27" i="9"/>
  <c r="G27" i="9"/>
  <c r="F15" i="9"/>
  <c r="E15" i="9"/>
  <c r="D15" i="9"/>
  <c r="H15" i="9"/>
  <c r="I15" i="9"/>
  <c r="G15" i="9"/>
  <c r="H3" i="9"/>
  <c r="G3" i="9"/>
  <c r="F3" i="9"/>
  <c r="E3" i="9"/>
  <c r="D3" i="9"/>
  <c r="I3" i="9"/>
  <c r="D529" i="9"/>
  <c r="H529" i="9"/>
  <c r="F529" i="9"/>
  <c r="E529" i="9"/>
  <c r="I529" i="9"/>
  <c r="G529" i="9"/>
  <c r="F97" i="9"/>
  <c r="E97" i="9"/>
  <c r="D97" i="9"/>
  <c r="H97" i="9"/>
  <c r="I97" i="9"/>
  <c r="G97" i="9"/>
  <c r="G2" i="9"/>
  <c r="I2" i="9"/>
  <c r="F2" i="9"/>
  <c r="H2" i="9"/>
  <c r="E2" i="9"/>
  <c r="G602" i="9"/>
  <c r="E602" i="9"/>
  <c r="I602" i="9"/>
  <c r="F602" i="9"/>
  <c r="H602" i="9"/>
  <c r="D602" i="9"/>
  <c r="I590" i="9"/>
  <c r="G590" i="9"/>
  <c r="F590" i="9"/>
  <c r="E590" i="9"/>
  <c r="D590" i="9"/>
  <c r="H590" i="9"/>
  <c r="G578" i="9"/>
  <c r="E578" i="9"/>
  <c r="I578" i="9"/>
  <c r="F578" i="9"/>
  <c r="H578" i="9"/>
  <c r="D578" i="9"/>
  <c r="I566" i="9"/>
  <c r="G566" i="9"/>
  <c r="F566" i="9"/>
  <c r="E566" i="9"/>
  <c r="D566" i="9"/>
  <c r="H566" i="9"/>
  <c r="G554" i="9"/>
  <c r="E554" i="9"/>
  <c r="I554" i="9"/>
  <c r="F554" i="9"/>
  <c r="H554" i="9"/>
  <c r="D554" i="9"/>
  <c r="I542" i="9"/>
  <c r="H542" i="9"/>
  <c r="G542" i="9"/>
  <c r="F542" i="9"/>
  <c r="E542" i="9"/>
  <c r="D542" i="9"/>
  <c r="I530" i="9"/>
  <c r="H530" i="9"/>
  <c r="G530" i="9"/>
  <c r="F530" i="9"/>
  <c r="E530" i="9"/>
  <c r="D530" i="9"/>
  <c r="I518" i="9"/>
  <c r="H518" i="9"/>
  <c r="G518" i="9"/>
  <c r="F518" i="9"/>
  <c r="E518" i="9"/>
  <c r="D518" i="9"/>
  <c r="I506" i="9"/>
  <c r="H506" i="9"/>
  <c r="G506" i="9"/>
  <c r="F506" i="9"/>
  <c r="E506" i="9"/>
  <c r="D506" i="9"/>
  <c r="I494" i="9"/>
  <c r="H494" i="9"/>
  <c r="G494" i="9"/>
  <c r="F494" i="9"/>
  <c r="E494" i="9"/>
  <c r="D494" i="9"/>
  <c r="I482" i="9"/>
  <c r="H482" i="9"/>
  <c r="G482" i="9"/>
  <c r="E482" i="9"/>
  <c r="F482" i="9"/>
  <c r="D482" i="9"/>
  <c r="I470" i="9"/>
  <c r="H470" i="9"/>
  <c r="G470" i="9"/>
  <c r="E470" i="9"/>
  <c r="F470" i="9"/>
  <c r="D470" i="9"/>
  <c r="I458" i="9"/>
  <c r="G458" i="9"/>
  <c r="E458" i="9"/>
  <c r="H458" i="9"/>
  <c r="D458" i="9"/>
  <c r="F458" i="9"/>
  <c r="I446" i="9"/>
  <c r="G446" i="9"/>
  <c r="E446" i="9"/>
  <c r="H446" i="9"/>
  <c r="F446" i="9"/>
  <c r="D446" i="9"/>
  <c r="I434" i="9"/>
  <c r="G434" i="9"/>
  <c r="E434" i="9"/>
  <c r="H434" i="9"/>
  <c r="D434" i="9"/>
  <c r="F434" i="9"/>
  <c r="I422" i="9"/>
  <c r="G422" i="9"/>
  <c r="E422" i="9"/>
  <c r="H422" i="9"/>
  <c r="D422" i="9"/>
  <c r="F422" i="9"/>
  <c r="I410" i="9"/>
  <c r="G410" i="9"/>
  <c r="E410" i="9"/>
  <c r="H410" i="9"/>
  <c r="F410" i="9"/>
  <c r="D410" i="9"/>
  <c r="I398" i="9"/>
  <c r="G398" i="9"/>
  <c r="E398" i="9"/>
  <c r="H398" i="9"/>
  <c r="D398" i="9"/>
  <c r="F398" i="9"/>
  <c r="I386" i="9"/>
  <c r="G386" i="9"/>
  <c r="E386" i="9"/>
  <c r="H386" i="9"/>
  <c r="D386" i="9"/>
  <c r="F386" i="9"/>
  <c r="I374" i="9"/>
  <c r="G374" i="9"/>
  <c r="E374" i="9"/>
  <c r="H374" i="9"/>
  <c r="F374" i="9"/>
  <c r="D374" i="9"/>
  <c r="I362" i="9"/>
  <c r="G362" i="9"/>
  <c r="E362" i="9"/>
  <c r="H362" i="9"/>
  <c r="D362" i="9"/>
  <c r="F362" i="9"/>
  <c r="I350" i="9"/>
  <c r="G350" i="9"/>
  <c r="E350" i="9"/>
  <c r="H350" i="9"/>
  <c r="D350" i="9"/>
  <c r="F350" i="9"/>
  <c r="I338" i="9"/>
  <c r="G338" i="9"/>
  <c r="E338" i="9"/>
  <c r="H338" i="9"/>
  <c r="F338" i="9"/>
  <c r="D338" i="9"/>
  <c r="H326" i="9"/>
  <c r="G326" i="9"/>
  <c r="F326" i="9"/>
  <c r="E326" i="9"/>
  <c r="D326" i="9"/>
  <c r="I326" i="9"/>
  <c r="H314" i="9"/>
  <c r="G314" i="9"/>
  <c r="F314" i="9"/>
  <c r="E314" i="9"/>
  <c r="D314" i="9"/>
  <c r="I314" i="9"/>
  <c r="F182" i="9"/>
  <c r="E182" i="9"/>
  <c r="D182" i="9"/>
  <c r="H182" i="9"/>
  <c r="G182" i="9"/>
  <c r="I182" i="9"/>
  <c r="F170" i="9"/>
  <c r="E170" i="9"/>
  <c r="D170" i="9"/>
  <c r="H170" i="9"/>
  <c r="G170" i="9"/>
  <c r="I170" i="9"/>
  <c r="F158" i="9"/>
  <c r="E158" i="9"/>
  <c r="D158" i="9"/>
  <c r="I158" i="9"/>
  <c r="H158" i="9"/>
  <c r="G158" i="9"/>
  <c r="F146" i="9"/>
  <c r="E146" i="9"/>
  <c r="D146" i="9"/>
  <c r="H146" i="9"/>
  <c r="G146" i="9"/>
  <c r="I146" i="9"/>
  <c r="F134" i="9"/>
  <c r="E134" i="9"/>
  <c r="D134" i="9"/>
  <c r="I134" i="9"/>
  <c r="H134" i="9"/>
  <c r="G134" i="9"/>
  <c r="E122" i="9"/>
  <c r="D122" i="9"/>
  <c r="I122" i="9"/>
  <c r="H122" i="9"/>
  <c r="G122" i="9"/>
  <c r="F122" i="9"/>
  <c r="E110" i="9"/>
  <c r="D110" i="9"/>
  <c r="I110" i="9"/>
  <c r="H110" i="9"/>
  <c r="G110" i="9"/>
  <c r="F110" i="9"/>
  <c r="I98" i="9"/>
  <c r="H98" i="9"/>
  <c r="G98" i="9"/>
  <c r="F98" i="9"/>
  <c r="D98" i="9"/>
  <c r="E98" i="9"/>
  <c r="I86" i="9"/>
  <c r="H86" i="9"/>
  <c r="G86" i="9"/>
  <c r="F86" i="9"/>
  <c r="D86" i="9"/>
  <c r="E86" i="9"/>
  <c r="I74" i="9"/>
  <c r="H74" i="9"/>
  <c r="G74" i="9"/>
  <c r="F74" i="9"/>
  <c r="D74" i="9"/>
  <c r="E74" i="9"/>
  <c r="I62" i="9"/>
  <c r="H62" i="9"/>
  <c r="G62" i="9"/>
  <c r="F62" i="9"/>
  <c r="D62" i="9"/>
  <c r="E62" i="9"/>
  <c r="I50" i="9"/>
  <c r="H50" i="9"/>
  <c r="G50" i="9"/>
  <c r="F50" i="9"/>
  <c r="D50" i="9"/>
  <c r="E50" i="9"/>
  <c r="I38" i="9"/>
  <c r="H38" i="9"/>
  <c r="G38" i="9"/>
  <c r="F38" i="9"/>
  <c r="D38" i="9"/>
  <c r="E38" i="9"/>
  <c r="I26" i="9"/>
  <c r="H26" i="9"/>
  <c r="G26" i="9"/>
  <c r="F26" i="9"/>
  <c r="E26" i="9"/>
  <c r="D26" i="9"/>
  <c r="I14" i="9"/>
  <c r="H14" i="9"/>
  <c r="G14" i="9"/>
  <c r="F14" i="9"/>
  <c r="E14" i="9"/>
  <c r="D14" i="9"/>
  <c r="D541" i="9"/>
  <c r="H541" i="9"/>
  <c r="F541" i="9"/>
  <c r="E541" i="9"/>
  <c r="I541" i="9"/>
  <c r="G541" i="9"/>
  <c r="G469" i="9"/>
  <c r="F469" i="9"/>
  <c r="E469" i="9"/>
  <c r="D469" i="9"/>
  <c r="I469" i="9"/>
  <c r="H469" i="9"/>
  <c r="G421" i="9"/>
  <c r="F421" i="9"/>
  <c r="E421" i="9"/>
  <c r="D421" i="9"/>
  <c r="I421" i="9"/>
  <c r="H421" i="9"/>
  <c r="G373" i="9"/>
  <c r="F373" i="9"/>
  <c r="E373" i="9"/>
  <c r="D373" i="9"/>
  <c r="I373" i="9"/>
  <c r="H373" i="9"/>
  <c r="G337" i="9"/>
  <c r="F337" i="9"/>
  <c r="E337" i="9"/>
  <c r="D337" i="9"/>
  <c r="I337" i="9"/>
  <c r="H337" i="9"/>
  <c r="I181" i="9"/>
  <c r="H181" i="9"/>
  <c r="G181" i="9"/>
  <c r="F181" i="9"/>
  <c r="E181" i="9"/>
  <c r="D181" i="9"/>
  <c r="I157" i="9"/>
  <c r="H157" i="9"/>
  <c r="G157" i="9"/>
  <c r="E157" i="9"/>
  <c r="F157" i="9"/>
  <c r="D157" i="9"/>
  <c r="I133" i="9"/>
  <c r="H133" i="9"/>
  <c r="G133" i="9"/>
  <c r="E133" i="9"/>
  <c r="F133" i="9"/>
  <c r="D133" i="9"/>
  <c r="I109" i="9"/>
  <c r="H109" i="9"/>
  <c r="G109" i="9"/>
  <c r="F109" i="9"/>
  <c r="E109" i="9"/>
  <c r="D109" i="9"/>
  <c r="I600" i="9"/>
  <c r="G600" i="9"/>
  <c r="F600" i="9"/>
  <c r="E600" i="9"/>
  <c r="H600" i="9"/>
  <c r="D600" i="9"/>
  <c r="F588" i="9"/>
  <c r="E588" i="9"/>
  <c r="I588" i="9"/>
  <c r="G588" i="9"/>
  <c r="D588" i="9"/>
  <c r="H588" i="9"/>
  <c r="I576" i="9"/>
  <c r="G576" i="9"/>
  <c r="F576" i="9"/>
  <c r="E576" i="9"/>
  <c r="H576" i="9"/>
  <c r="D576" i="9"/>
  <c r="F564" i="9"/>
  <c r="E564" i="9"/>
  <c r="I564" i="9"/>
  <c r="G564" i="9"/>
  <c r="D564" i="9"/>
  <c r="H564" i="9"/>
  <c r="I552" i="9"/>
  <c r="G552" i="9"/>
  <c r="F552" i="9"/>
  <c r="E552" i="9"/>
  <c r="H552" i="9"/>
  <c r="D552" i="9"/>
  <c r="I540" i="9"/>
  <c r="H540" i="9"/>
  <c r="G540" i="9"/>
  <c r="F540" i="9"/>
  <c r="E540" i="9"/>
  <c r="D540" i="9"/>
  <c r="I528" i="9"/>
  <c r="H528" i="9"/>
  <c r="G528" i="9"/>
  <c r="F528" i="9"/>
  <c r="E528" i="9"/>
  <c r="D528" i="9"/>
  <c r="I516" i="9"/>
  <c r="H516" i="9"/>
  <c r="G516" i="9"/>
  <c r="F516" i="9"/>
  <c r="E516" i="9"/>
  <c r="D516" i="9"/>
  <c r="I504" i="9"/>
  <c r="H504" i="9"/>
  <c r="G504" i="9"/>
  <c r="F504" i="9"/>
  <c r="E504" i="9"/>
  <c r="D504" i="9"/>
  <c r="I492" i="9"/>
  <c r="H492" i="9"/>
  <c r="G492" i="9"/>
  <c r="F492" i="9"/>
  <c r="E492" i="9"/>
  <c r="D492" i="9"/>
  <c r="I480" i="9"/>
  <c r="H480" i="9"/>
  <c r="G480" i="9"/>
  <c r="E480" i="9"/>
  <c r="D480" i="9"/>
  <c r="F480" i="9"/>
  <c r="I468" i="9"/>
  <c r="H468" i="9"/>
  <c r="G468" i="9"/>
  <c r="E468" i="9"/>
  <c r="F468" i="9"/>
  <c r="D468" i="9"/>
  <c r="I456" i="9"/>
  <c r="G456" i="9"/>
  <c r="E456" i="9"/>
  <c r="H456" i="9"/>
  <c r="F456" i="9"/>
  <c r="D456" i="9"/>
  <c r="I444" i="9"/>
  <c r="G444" i="9"/>
  <c r="E444" i="9"/>
  <c r="H444" i="9"/>
  <c r="F444" i="9"/>
  <c r="D444" i="9"/>
  <c r="I432" i="9"/>
  <c r="G432" i="9"/>
  <c r="E432" i="9"/>
  <c r="H432" i="9"/>
  <c r="F432" i="9"/>
  <c r="D432" i="9"/>
  <c r="I420" i="9"/>
  <c r="G420" i="9"/>
  <c r="E420" i="9"/>
  <c r="H420" i="9"/>
  <c r="F420" i="9"/>
  <c r="D420" i="9"/>
  <c r="I408" i="9"/>
  <c r="G408" i="9"/>
  <c r="E408" i="9"/>
  <c r="H408" i="9"/>
  <c r="F408" i="9"/>
  <c r="D408" i="9"/>
  <c r="I396" i="9"/>
  <c r="G396" i="9"/>
  <c r="E396" i="9"/>
  <c r="H396" i="9"/>
  <c r="F396" i="9"/>
  <c r="D396" i="9"/>
  <c r="I384" i="9"/>
  <c r="G384" i="9"/>
  <c r="E384" i="9"/>
  <c r="H384" i="9"/>
  <c r="F384" i="9"/>
  <c r="D384" i="9"/>
  <c r="I372" i="9"/>
  <c r="G372" i="9"/>
  <c r="E372" i="9"/>
  <c r="H372" i="9"/>
  <c r="F372" i="9"/>
  <c r="D372" i="9"/>
  <c r="I360" i="9"/>
  <c r="G360" i="9"/>
  <c r="E360" i="9"/>
  <c r="H360" i="9"/>
  <c r="F360" i="9"/>
  <c r="D360" i="9"/>
  <c r="I348" i="9"/>
  <c r="G348" i="9"/>
  <c r="E348" i="9"/>
  <c r="H348" i="9"/>
  <c r="F348" i="9"/>
  <c r="D348" i="9"/>
  <c r="I336" i="9"/>
  <c r="H336" i="9"/>
  <c r="G336" i="9"/>
  <c r="F336" i="9"/>
  <c r="E336" i="9"/>
  <c r="D336" i="9"/>
  <c r="H324" i="9"/>
  <c r="G324" i="9"/>
  <c r="F324" i="9"/>
  <c r="E324" i="9"/>
  <c r="D324" i="9"/>
  <c r="I324" i="9"/>
  <c r="H312" i="9"/>
  <c r="G312" i="9"/>
  <c r="F312" i="9"/>
  <c r="E312" i="9"/>
  <c r="D312" i="9"/>
  <c r="I312" i="9"/>
  <c r="F180" i="9"/>
  <c r="E180" i="9"/>
  <c r="D180" i="9"/>
  <c r="I180" i="9"/>
  <c r="H180" i="9"/>
  <c r="G180" i="9"/>
  <c r="F168" i="9"/>
  <c r="E168" i="9"/>
  <c r="D168" i="9"/>
  <c r="I168" i="9"/>
  <c r="G168" i="9"/>
  <c r="H168" i="9"/>
  <c r="F156" i="9"/>
  <c r="E156" i="9"/>
  <c r="D156" i="9"/>
  <c r="I156" i="9"/>
  <c r="H156" i="9"/>
  <c r="G156" i="9"/>
  <c r="F144" i="9"/>
  <c r="E144" i="9"/>
  <c r="D144" i="9"/>
  <c r="I144" i="9"/>
  <c r="G144" i="9"/>
  <c r="H144" i="9"/>
  <c r="F132" i="9"/>
  <c r="E132" i="9"/>
  <c r="D132" i="9"/>
  <c r="I132" i="9"/>
  <c r="H132" i="9"/>
  <c r="G132" i="9"/>
  <c r="E120" i="9"/>
  <c r="D120" i="9"/>
  <c r="I120" i="9"/>
  <c r="G120" i="9"/>
  <c r="H120" i="9"/>
  <c r="F120" i="9"/>
  <c r="E108" i="9"/>
  <c r="D108" i="9"/>
  <c r="I108" i="9"/>
  <c r="G108" i="9"/>
  <c r="H108" i="9"/>
  <c r="F108" i="9"/>
  <c r="I96" i="9"/>
  <c r="H96" i="9"/>
  <c r="G96" i="9"/>
  <c r="F96" i="9"/>
  <c r="D96" i="9"/>
  <c r="E96" i="9"/>
  <c r="I84" i="9"/>
  <c r="H84" i="9"/>
  <c r="G84" i="9"/>
  <c r="F84" i="9"/>
  <c r="D84" i="9"/>
  <c r="E84" i="9"/>
  <c r="I72" i="9"/>
  <c r="H72" i="9"/>
  <c r="G72" i="9"/>
  <c r="F72" i="9"/>
  <c r="D72" i="9"/>
  <c r="E72" i="9"/>
  <c r="I60" i="9"/>
  <c r="H60" i="9"/>
  <c r="G60" i="9"/>
  <c r="F60" i="9"/>
  <c r="D60" i="9"/>
  <c r="E60" i="9"/>
  <c r="I48" i="9"/>
  <c r="H48" i="9"/>
  <c r="G48" i="9"/>
  <c r="F48" i="9"/>
  <c r="D48" i="9"/>
  <c r="E48" i="9"/>
  <c r="I36" i="9"/>
  <c r="H36" i="9"/>
  <c r="G36" i="9"/>
  <c r="F36" i="9"/>
  <c r="D36" i="9"/>
  <c r="E36" i="9"/>
  <c r="I24" i="9"/>
  <c r="H24" i="9"/>
  <c r="G24" i="9"/>
  <c r="F24" i="9"/>
  <c r="D24" i="9"/>
  <c r="E24" i="9"/>
  <c r="H12" i="9"/>
  <c r="G12" i="9"/>
  <c r="F12" i="9"/>
  <c r="I12" i="9"/>
  <c r="E12" i="9"/>
  <c r="D12" i="9"/>
  <c r="H553" i="9"/>
  <c r="G553" i="9"/>
  <c r="E553" i="9"/>
  <c r="D553" i="9"/>
  <c r="I553" i="9"/>
  <c r="F553" i="9"/>
  <c r="G457" i="9"/>
  <c r="F457" i="9"/>
  <c r="E457" i="9"/>
  <c r="D457" i="9"/>
  <c r="I457" i="9"/>
  <c r="H457" i="9"/>
  <c r="I325" i="9"/>
  <c r="H325" i="9"/>
  <c r="F325" i="9"/>
  <c r="G325" i="9"/>
  <c r="E325" i="9"/>
  <c r="D325" i="9"/>
  <c r="F37" i="9"/>
  <c r="E37" i="9"/>
  <c r="D37" i="9"/>
  <c r="H37" i="9"/>
  <c r="I37" i="9"/>
  <c r="G37" i="9"/>
  <c r="I611" i="9"/>
  <c r="E611" i="9"/>
  <c r="H611" i="9"/>
  <c r="D611" i="9"/>
  <c r="F611" i="9"/>
  <c r="G611" i="9"/>
  <c r="D599" i="9"/>
  <c r="I599" i="9"/>
  <c r="G599" i="9"/>
  <c r="E599" i="9"/>
  <c r="H599" i="9"/>
  <c r="F599" i="9"/>
  <c r="I587" i="9"/>
  <c r="H587" i="9"/>
  <c r="G587" i="9"/>
  <c r="E587" i="9"/>
  <c r="D587" i="9"/>
  <c r="F587" i="9"/>
  <c r="D575" i="9"/>
  <c r="I575" i="9"/>
  <c r="G575" i="9"/>
  <c r="E575" i="9"/>
  <c r="H575" i="9"/>
  <c r="F575" i="9"/>
  <c r="I563" i="9"/>
  <c r="H563" i="9"/>
  <c r="G563" i="9"/>
  <c r="E563" i="9"/>
  <c r="D563" i="9"/>
  <c r="F563" i="9"/>
  <c r="D551" i="9"/>
  <c r="I551" i="9"/>
  <c r="G551" i="9"/>
  <c r="E551" i="9"/>
  <c r="H551" i="9"/>
  <c r="F551" i="9"/>
  <c r="D539" i="9"/>
  <c r="H539" i="9"/>
  <c r="F539" i="9"/>
  <c r="E539" i="9"/>
  <c r="I539" i="9"/>
  <c r="G539" i="9"/>
  <c r="D527" i="9"/>
  <c r="H527" i="9"/>
  <c r="F527" i="9"/>
  <c r="E527" i="9"/>
  <c r="I527" i="9"/>
  <c r="G527" i="9"/>
  <c r="D515" i="9"/>
  <c r="H515" i="9"/>
  <c r="F515" i="9"/>
  <c r="E515" i="9"/>
  <c r="I515" i="9"/>
  <c r="G515" i="9"/>
  <c r="D503" i="9"/>
  <c r="H503" i="9"/>
  <c r="E503" i="9"/>
  <c r="I503" i="9"/>
  <c r="F503" i="9"/>
  <c r="G503" i="9"/>
  <c r="D491" i="9"/>
  <c r="H491" i="9"/>
  <c r="E491" i="9"/>
  <c r="I491" i="9"/>
  <c r="G491" i="9"/>
  <c r="F491" i="9"/>
  <c r="G479" i="9"/>
  <c r="F479" i="9"/>
  <c r="E479" i="9"/>
  <c r="D479" i="9"/>
  <c r="I479" i="9"/>
  <c r="H479" i="9"/>
  <c r="G467" i="9"/>
  <c r="F467" i="9"/>
  <c r="E467" i="9"/>
  <c r="D467" i="9"/>
  <c r="I467" i="9"/>
  <c r="H467" i="9"/>
  <c r="G455" i="9"/>
  <c r="F455" i="9"/>
  <c r="E455" i="9"/>
  <c r="D455" i="9"/>
  <c r="I455" i="9"/>
  <c r="H455" i="9"/>
  <c r="G443" i="9"/>
  <c r="F443" i="9"/>
  <c r="E443" i="9"/>
  <c r="D443" i="9"/>
  <c r="I443" i="9"/>
  <c r="H443" i="9"/>
  <c r="G431" i="9"/>
  <c r="F431" i="9"/>
  <c r="E431" i="9"/>
  <c r="D431" i="9"/>
  <c r="I431" i="9"/>
  <c r="H431" i="9"/>
  <c r="G419" i="9"/>
  <c r="F419" i="9"/>
  <c r="E419" i="9"/>
  <c r="D419" i="9"/>
  <c r="I419" i="9"/>
  <c r="H419" i="9"/>
  <c r="G407" i="9"/>
  <c r="F407" i="9"/>
  <c r="E407" i="9"/>
  <c r="D407" i="9"/>
  <c r="I407" i="9"/>
  <c r="H407" i="9"/>
  <c r="G395" i="9"/>
  <c r="F395" i="9"/>
  <c r="E395" i="9"/>
  <c r="D395" i="9"/>
  <c r="I395" i="9"/>
  <c r="H395" i="9"/>
  <c r="G383" i="9"/>
  <c r="F383" i="9"/>
  <c r="E383" i="9"/>
  <c r="D383" i="9"/>
  <c r="I383" i="9"/>
  <c r="H383" i="9"/>
  <c r="G371" i="9"/>
  <c r="F371" i="9"/>
  <c r="E371" i="9"/>
  <c r="D371" i="9"/>
  <c r="I371" i="9"/>
  <c r="H371" i="9"/>
  <c r="G359" i="9"/>
  <c r="F359" i="9"/>
  <c r="E359" i="9"/>
  <c r="D359" i="9"/>
  <c r="I359" i="9"/>
  <c r="H359" i="9"/>
  <c r="G347" i="9"/>
  <c r="F347" i="9"/>
  <c r="E347" i="9"/>
  <c r="D347" i="9"/>
  <c r="I347" i="9"/>
  <c r="H347" i="9"/>
  <c r="I335" i="9"/>
  <c r="H335" i="9"/>
  <c r="F335" i="9"/>
  <c r="G335" i="9"/>
  <c r="D335" i="9"/>
  <c r="E335" i="9"/>
  <c r="I323" i="9"/>
  <c r="H323" i="9"/>
  <c r="F323" i="9"/>
  <c r="G323" i="9"/>
  <c r="D323" i="9"/>
  <c r="E323" i="9"/>
  <c r="I311" i="9"/>
  <c r="H311" i="9"/>
  <c r="F311" i="9"/>
  <c r="G311" i="9"/>
  <c r="D311" i="9"/>
  <c r="E311" i="9"/>
  <c r="I179" i="9"/>
  <c r="H179" i="9"/>
  <c r="G179" i="9"/>
  <c r="F179" i="9"/>
  <c r="D179" i="9"/>
  <c r="E179" i="9"/>
  <c r="I167" i="9"/>
  <c r="H167" i="9"/>
  <c r="D167" i="9"/>
  <c r="F167" i="9"/>
  <c r="G167" i="9"/>
  <c r="E167" i="9"/>
  <c r="I155" i="9"/>
  <c r="H155" i="9"/>
  <c r="G155" i="9"/>
  <c r="F155" i="9"/>
  <c r="E155" i="9"/>
  <c r="D155" i="9"/>
  <c r="I143" i="9"/>
  <c r="H143" i="9"/>
  <c r="D143" i="9"/>
  <c r="F143" i="9"/>
  <c r="G143" i="9"/>
  <c r="E143" i="9"/>
  <c r="I131" i="9"/>
  <c r="H131" i="9"/>
  <c r="G131" i="9"/>
  <c r="F131" i="9"/>
  <c r="E131" i="9"/>
  <c r="D131" i="9"/>
  <c r="I119" i="9"/>
  <c r="H119" i="9"/>
  <c r="G119" i="9"/>
  <c r="F119" i="9"/>
  <c r="E119" i="9"/>
  <c r="D119" i="9"/>
  <c r="I107" i="9"/>
  <c r="H107" i="9"/>
  <c r="G107" i="9"/>
  <c r="F107" i="9"/>
  <c r="E107" i="9"/>
  <c r="D107" i="9"/>
  <c r="F95" i="9"/>
  <c r="E95" i="9"/>
  <c r="D95" i="9"/>
  <c r="H95" i="9"/>
  <c r="I95" i="9"/>
  <c r="G95" i="9"/>
  <c r="F83" i="9"/>
  <c r="E83" i="9"/>
  <c r="D83" i="9"/>
  <c r="H83" i="9"/>
  <c r="I83" i="9"/>
  <c r="G83" i="9"/>
  <c r="F71" i="9"/>
  <c r="E71" i="9"/>
  <c r="D71" i="9"/>
  <c r="H71" i="9"/>
  <c r="I71" i="9"/>
  <c r="G71" i="9"/>
  <c r="F59" i="9"/>
  <c r="E59" i="9"/>
  <c r="D59" i="9"/>
  <c r="H59" i="9"/>
  <c r="I59" i="9"/>
  <c r="G59" i="9"/>
  <c r="F47" i="9"/>
  <c r="E47" i="9"/>
  <c r="D47" i="9"/>
  <c r="H47" i="9"/>
  <c r="I47" i="9"/>
  <c r="G47" i="9"/>
  <c r="F35" i="9"/>
  <c r="E35" i="9"/>
  <c r="D35" i="9"/>
  <c r="H35" i="9"/>
  <c r="I35" i="9"/>
  <c r="G35" i="9"/>
  <c r="F23" i="9"/>
  <c r="E23" i="9"/>
  <c r="D23" i="9"/>
  <c r="H23" i="9"/>
  <c r="I23" i="9"/>
  <c r="G23" i="9"/>
  <c r="H11" i="9"/>
  <c r="G11" i="9"/>
  <c r="F11" i="9"/>
  <c r="E11" i="9"/>
  <c r="D11" i="9"/>
  <c r="I11" i="9"/>
  <c r="H601" i="9"/>
  <c r="G601" i="9"/>
  <c r="E601" i="9"/>
  <c r="D601" i="9"/>
  <c r="I601" i="9"/>
  <c r="F601" i="9"/>
  <c r="D505" i="9"/>
  <c r="H505" i="9"/>
  <c r="E505" i="9"/>
  <c r="I505" i="9"/>
  <c r="G505" i="9"/>
  <c r="F505" i="9"/>
  <c r="G433" i="9"/>
  <c r="F433" i="9"/>
  <c r="E433" i="9"/>
  <c r="D433" i="9"/>
  <c r="I433" i="9"/>
  <c r="H433" i="9"/>
  <c r="G361" i="9"/>
  <c r="F361" i="9"/>
  <c r="E361" i="9"/>
  <c r="D361" i="9"/>
  <c r="I361" i="9"/>
  <c r="H361" i="9"/>
  <c r="G610" i="9"/>
  <c r="F610" i="9"/>
  <c r="E610" i="9"/>
  <c r="I610" i="9"/>
  <c r="H610" i="9"/>
  <c r="D610" i="9"/>
  <c r="I598" i="9"/>
  <c r="G598" i="9"/>
  <c r="F598" i="9"/>
  <c r="E598" i="9"/>
  <c r="D598" i="9"/>
  <c r="H598" i="9"/>
  <c r="G586" i="9"/>
  <c r="E586" i="9"/>
  <c r="I586" i="9"/>
  <c r="F586" i="9"/>
  <c r="H586" i="9"/>
  <c r="D586" i="9"/>
  <c r="I574" i="9"/>
  <c r="G574" i="9"/>
  <c r="F574" i="9"/>
  <c r="E574" i="9"/>
  <c r="D574" i="9"/>
  <c r="H574" i="9"/>
  <c r="G562" i="9"/>
  <c r="E562" i="9"/>
  <c r="I562" i="9"/>
  <c r="F562" i="9"/>
  <c r="H562" i="9"/>
  <c r="D562" i="9"/>
  <c r="I550" i="9"/>
  <c r="H550" i="9"/>
  <c r="G550" i="9"/>
  <c r="F550" i="9"/>
  <c r="E550" i="9"/>
  <c r="D550" i="9"/>
  <c r="I538" i="9"/>
  <c r="H538" i="9"/>
  <c r="G538" i="9"/>
  <c r="F538" i="9"/>
  <c r="E538" i="9"/>
  <c r="D538" i="9"/>
  <c r="I526" i="9"/>
  <c r="H526" i="9"/>
  <c r="G526" i="9"/>
  <c r="F526" i="9"/>
  <c r="E526" i="9"/>
  <c r="D526" i="9"/>
  <c r="I514" i="9"/>
  <c r="H514" i="9"/>
  <c r="G514" i="9"/>
  <c r="F514" i="9"/>
  <c r="E514" i="9"/>
  <c r="D514" i="9"/>
  <c r="I502" i="9"/>
  <c r="H502" i="9"/>
  <c r="G502" i="9"/>
  <c r="F502" i="9"/>
  <c r="E502" i="9"/>
  <c r="D502" i="9"/>
  <c r="I490" i="9"/>
  <c r="H490" i="9"/>
  <c r="G490" i="9"/>
  <c r="F490" i="9"/>
  <c r="E490" i="9"/>
  <c r="D490" i="9"/>
  <c r="I478" i="9"/>
  <c r="H478" i="9"/>
  <c r="G478" i="9"/>
  <c r="E478" i="9"/>
  <c r="F478" i="9"/>
  <c r="D478" i="9"/>
  <c r="I466" i="9"/>
  <c r="H466" i="9"/>
  <c r="G466" i="9"/>
  <c r="E466" i="9"/>
  <c r="F466" i="9"/>
  <c r="D466" i="9"/>
  <c r="I454" i="9"/>
  <c r="G454" i="9"/>
  <c r="E454" i="9"/>
  <c r="H454" i="9"/>
  <c r="F454" i="9"/>
  <c r="D454" i="9"/>
  <c r="I442" i="9"/>
  <c r="G442" i="9"/>
  <c r="E442" i="9"/>
  <c r="H442" i="9"/>
  <c r="F442" i="9"/>
  <c r="D442" i="9"/>
  <c r="I430" i="9"/>
  <c r="G430" i="9"/>
  <c r="E430" i="9"/>
  <c r="H430" i="9"/>
  <c r="F430" i="9"/>
  <c r="D430" i="9"/>
  <c r="I418" i="9"/>
  <c r="G418" i="9"/>
  <c r="E418" i="9"/>
  <c r="H418" i="9"/>
  <c r="F418" i="9"/>
  <c r="D418" i="9"/>
  <c r="I406" i="9"/>
  <c r="G406" i="9"/>
  <c r="E406" i="9"/>
  <c r="H406" i="9"/>
  <c r="F406" i="9"/>
  <c r="D406" i="9"/>
  <c r="I394" i="9"/>
  <c r="G394" i="9"/>
  <c r="E394" i="9"/>
  <c r="H394" i="9"/>
  <c r="F394" i="9"/>
  <c r="D394" i="9"/>
  <c r="I382" i="9"/>
  <c r="G382" i="9"/>
  <c r="E382" i="9"/>
  <c r="H382" i="9"/>
  <c r="F382" i="9"/>
  <c r="D382" i="9"/>
  <c r="I370" i="9"/>
  <c r="G370" i="9"/>
  <c r="E370" i="9"/>
  <c r="H370" i="9"/>
  <c r="F370" i="9"/>
  <c r="D370" i="9"/>
  <c r="I358" i="9"/>
  <c r="G358" i="9"/>
  <c r="E358" i="9"/>
  <c r="H358" i="9"/>
  <c r="F358" i="9"/>
  <c r="D358" i="9"/>
  <c r="I346" i="9"/>
  <c r="G346" i="9"/>
  <c r="E346" i="9"/>
  <c r="H346" i="9"/>
  <c r="F346" i="9"/>
  <c r="D346" i="9"/>
  <c r="H334" i="9"/>
  <c r="G334" i="9"/>
  <c r="F334" i="9"/>
  <c r="E334" i="9"/>
  <c r="D334" i="9"/>
  <c r="I334" i="9"/>
  <c r="H322" i="9"/>
  <c r="G322" i="9"/>
  <c r="F322" i="9"/>
  <c r="E322" i="9"/>
  <c r="D322" i="9"/>
  <c r="I322" i="9"/>
  <c r="H310" i="9"/>
  <c r="G310" i="9"/>
  <c r="F310" i="9"/>
  <c r="E310" i="9"/>
  <c r="D310" i="9"/>
  <c r="I310" i="9"/>
  <c r="F178" i="9"/>
  <c r="E178" i="9"/>
  <c r="D178" i="9"/>
  <c r="H178" i="9"/>
  <c r="G178" i="9"/>
  <c r="I178" i="9"/>
  <c r="F166" i="9"/>
  <c r="E166" i="9"/>
  <c r="D166" i="9"/>
  <c r="I166" i="9"/>
  <c r="H166" i="9"/>
  <c r="G166" i="9"/>
  <c r="F154" i="9"/>
  <c r="E154" i="9"/>
  <c r="D154" i="9"/>
  <c r="H154" i="9"/>
  <c r="I154" i="9"/>
  <c r="G154" i="9"/>
  <c r="F142" i="9"/>
  <c r="E142" i="9"/>
  <c r="D142" i="9"/>
  <c r="I142" i="9"/>
  <c r="H142" i="9"/>
  <c r="G142" i="9"/>
  <c r="F130" i="9"/>
  <c r="E130" i="9"/>
  <c r="D130" i="9"/>
  <c r="H130" i="9"/>
  <c r="I130" i="9"/>
  <c r="G130" i="9"/>
  <c r="E118" i="9"/>
  <c r="D118" i="9"/>
  <c r="I118" i="9"/>
  <c r="H118" i="9"/>
  <c r="G118" i="9"/>
  <c r="F118" i="9"/>
  <c r="D106" i="9"/>
  <c r="I106" i="9"/>
  <c r="H106" i="9"/>
  <c r="G106" i="9"/>
  <c r="E106" i="9"/>
  <c r="F106" i="9"/>
  <c r="I94" i="9"/>
  <c r="H94" i="9"/>
  <c r="G94" i="9"/>
  <c r="F94" i="9"/>
  <c r="D94" i="9"/>
  <c r="E94" i="9"/>
  <c r="I82" i="9"/>
  <c r="H82" i="9"/>
  <c r="G82" i="9"/>
  <c r="F82" i="9"/>
  <c r="D82" i="9"/>
  <c r="E82" i="9"/>
  <c r="I70" i="9"/>
  <c r="H70" i="9"/>
  <c r="G70" i="9"/>
  <c r="F70" i="9"/>
  <c r="D70" i="9"/>
  <c r="E70" i="9"/>
  <c r="I58" i="9"/>
  <c r="H58" i="9"/>
  <c r="G58" i="9"/>
  <c r="F58" i="9"/>
  <c r="D58" i="9"/>
  <c r="E58" i="9"/>
  <c r="I46" i="9"/>
  <c r="H46" i="9"/>
  <c r="G46" i="9"/>
  <c r="F46" i="9"/>
  <c r="D46" i="9"/>
  <c r="E46" i="9"/>
  <c r="I34" i="9"/>
  <c r="H34" i="9"/>
  <c r="G34" i="9"/>
  <c r="F34" i="9"/>
  <c r="D34" i="9"/>
  <c r="E34" i="9"/>
  <c r="I22" i="9"/>
  <c r="H22" i="9"/>
  <c r="G22" i="9"/>
  <c r="F22" i="9"/>
  <c r="D22" i="9"/>
  <c r="E22" i="9"/>
  <c r="F10" i="9"/>
  <c r="E10" i="9"/>
  <c r="I10" i="9"/>
  <c r="H10" i="9"/>
  <c r="G10" i="9"/>
  <c r="D10" i="9"/>
  <c r="H577" i="9"/>
  <c r="G577" i="9"/>
  <c r="E577" i="9"/>
  <c r="D577" i="9"/>
  <c r="I577" i="9"/>
  <c r="F577" i="9"/>
  <c r="G481" i="9"/>
  <c r="F481" i="9"/>
  <c r="E481" i="9"/>
  <c r="D481" i="9"/>
  <c r="I481" i="9"/>
  <c r="H481" i="9"/>
  <c r="G409" i="9"/>
  <c r="F409" i="9"/>
  <c r="E409" i="9"/>
  <c r="D409" i="9"/>
  <c r="I409" i="9"/>
  <c r="H409" i="9"/>
  <c r="I609" i="9"/>
  <c r="H609" i="9"/>
  <c r="E609" i="9"/>
  <c r="D609" i="9"/>
  <c r="F609" i="9"/>
  <c r="G609" i="9"/>
  <c r="I597" i="9"/>
  <c r="H597" i="9"/>
  <c r="E597" i="9"/>
  <c r="G597" i="9"/>
  <c r="D597" i="9"/>
  <c r="F597" i="9"/>
  <c r="H585" i="9"/>
  <c r="G585" i="9"/>
  <c r="E585" i="9"/>
  <c r="D585" i="9"/>
  <c r="I585" i="9"/>
  <c r="F585" i="9"/>
  <c r="I573" i="9"/>
  <c r="H573" i="9"/>
  <c r="E573" i="9"/>
  <c r="G573" i="9"/>
  <c r="D573" i="9"/>
  <c r="F573" i="9"/>
  <c r="H561" i="9"/>
  <c r="G561" i="9"/>
  <c r="E561" i="9"/>
  <c r="D561" i="9"/>
  <c r="I561" i="9"/>
  <c r="F561" i="9"/>
  <c r="D549" i="9"/>
  <c r="H549" i="9"/>
  <c r="F549" i="9"/>
  <c r="E549" i="9"/>
  <c r="I549" i="9"/>
  <c r="G549" i="9"/>
  <c r="D537" i="9"/>
  <c r="H537" i="9"/>
  <c r="F537" i="9"/>
  <c r="E537" i="9"/>
  <c r="I537" i="9"/>
  <c r="G537" i="9"/>
  <c r="D525" i="9"/>
  <c r="H525" i="9"/>
  <c r="F525" i="9"/>
  <c r="E525" i="9"/>
  <c r="I525" i="9"/>
  <c r="G525" i="9"/>
  <c r="D513" i="9"/>
  <c r="H513" i="9"/>
  <c r="F513" i="9"/>
  <c r="E513" i="9"/>
  <c r="I513" i="9"/>
  <c r="G513" i="9"/>
  <c r="D501" i="9"/>
  <c r="H501" i="9"/>
  <c r="E501" i="9"/>
  <c r="G501" i="9"/>
  <c r="F501" i="9"/>
  <c r="I501" i="9"/>
  <c r="D489" i="9"/>
  <c r="H489" i="9"/>
  <c r="E489" i="9"/>
  <c r="I489" i="9"/>
  <c r="G489" i="9"/>
  <c r="F489" i="9"/>
  <c r="G477" i="9"/>
  <c r="F477" i="9"/>
  <c r="E477" i="9"/>
  <c r="D477" i="9"/>
  <c r="I477" i="9"/>
  <c r="H477" i="9"/>
  <c r="G465" i="9"/>
  <c r="F465" i="9"/>
  <c r="E465" i="9"/>
  <c r="D465" i="9"/>
  <c r="I465" i="9"/>
  <c r="H465" i="9"/>
  <c r="G453" i="9"/>
  <c r="F453" i="9"/>
  <c r="E453" i="9"/>
  <c r="D453" i="9"/>
  <c r="I453" i="9"/>
  <c r="H453" i="9"/>
  <c r="G441" i="9"/>
  <c r="F441" i="9"/>
  <c r="E441" i="9"/>
  <c r="D441" i="9"/>
  <c r="I441" i="9"/>
  <c r="H441" i="9"/>
  <c r="G429" i="9"/>
  <c r="F429" i="9"/>
  <c r="E429" i="9"/>
  <c r="D429" i="9"/>
  <c r="I429" i="9"/>
  <c r="H429" i="9"/>
  <c r="G417" i="9"/>
  <c r="F417" i="9"/>
  <c r="E417" i="9"/>
  <c r="D417" i="9"/>
  <c r="I417" i="9"/>
  <c r="H417" i="9"/>
  <c r="G405" i="9"/>
  <c r="F405" i="9"/>
  <c r="E405" i="9"/>
  <c r="D405" i="9"/>
  <c r="I405" i="9"/>
  <c r="H405" i="9"/>
  <c r="G393" i="9"/>
  <c r="F393" i="9"/>
  <c r="E393" i="9"/>
  <c r="D393" i="9"/>
  <c r="I393" i="9"/>
  <c r="H393" i="9"/>
  <c r="G381" i="9"/>
  <c r="F381" i="9"/>
  <c r="E381" i="9"/>
  <c r="D381" i="9"/>
  <c r="I381" i="9"/>
  <c r="H381" i="9"/>
  <c r="G369" i="9"/>
  <c r="F369" i="9"/>
  <c r="E369" i="9"/>
  <c r="D369" i="9"/>
  <c r="I369" i="9"/>
  <c r="H369" i="9"/>
  <c r="G357" i="9"/>
  <c r="F357" i="9"/>
  <c r="E357" i="9"/>
  <c r="D357" i="9"/>
  <c r="I357" i="9"/>
  <c r="H357" i="9"/>
  <c r="G345" i="9"/>
  <c r="F345" i="9"/>
  <c r="E345" i="9"/>
  <c r="D345" i="9"/>
  <c r="I345" i="9"/>
  <c r="H345" i="9"/>
  <c r="I333" i="9"/>
  <c r="H333" i="9"/>
  <c r="F333" i="9"/>
  <c r="D333" i="9"/>
  <c r="G333" i="9"/>
  <c r="E333" i="9"/>
  <c r="I321" i="9"/>
  <c r="H321" i="9"/>
  <c r="F321" i="9"/>
  <c r="D321" i="9"/>
  <c r="G321" i="9"/>
  <c r="E321" i="9"/>
  <c r="I309" i="9"/>
  <c r="H309" i="9"/>
  <c r="F309" i="9"/>
  <c r="D309" i="9"/>
  <c r="G309" i="9"/>
  <c r="E309" i="9"/>
  <c r="I177" i="9"/>
  <c r="H177" i="9"/>
  <c r="G177" i="9"/>
  <c r="F177" i="9"/>
  <c r="E177" i="9"/>
  <c r="D177" i="9"/>
  <c r="I165" i="9"/>
  <c r="H165" i="9"/>
  <c r="G165" i="9"/>
  <c r="F165" i="9"/>
  <c r="E165" i="9"/>
  <c r="D165" i="9"/>
  <c r="I153" i="9"/>
  <c r="H153" i="9"/>
  <c r="E153" i="9"/>
  <c r="D153" i="9"/>
  <c r="G153" i="9"/>
  <c r="F153" i="9"/>
  <c r="I141" i="9"/>
  <c r="H141" i="9"/>
  <c r="G141" i="9"/>
  <c r="F141" i="9"/>
  <c r="E141" i="9"/>
  <c r="D141" i="9"/>
  <c r="I129" i="9"/>
  <c r="H129" i="9"/>
  <c r="E129" i="9"/>
  <c r="D129" i="9"/>
  <c r="G129" i="9"/>
  <c r="F129" i="9"/>
  <c r="I117" i="9"/>
  <c r="H117" i="9"/>
  <c r="G117" i="9"/>
  <c r="E117" i="9"/>
  <c r="F117" i="9"/>
  <c r="D117" i="9"/>
  <c r="F105" i="9"/>
  <c r="E105" i="9"/>
  <c r="D105" i="9"/>
  <c r="H105" i="9"/>
  <c r="I105" i="9"/>
  <c r="G105" i="9"/>
  <c r="F93" i="9"/>
  <c r="E93" i="9"/>
  <c r="D93" i="9"/>
  <c r="H93" i="9"/>
  <c r="G93" i="9"/>
  <c r="I93" i="9"/>
  <c r="F81" i="9"/>
  <c r="E81" i="9"/>
  <c r="D81" i="9"/>
  <c r="H81" i="9"/>
  <c r="I81" i="9"/>
  <c r="G81" i="9"/>
  <c r="F69" i="9"/>
  <c r="E69" i="9"/>
  <c r="D69" i="9"/>
  <c r="H69" i="9"/>
  <c r="G69" i="9"/>
  <c r="I69" i="9"/>
  <c r="F57" i="9"/>
  <c r="E57" i="9"/>
  <c r="D57" i="9"/>
  <c r="H57" i="9"/>
  <c r="I57" i="9"/>
  <c r="G57" i="9"/>
  <c r="F45" i="9"/>
  <c r="E45" i="9"/>
  <c r="D45" i="9"/>
  <c r="H45" i="9"/>
  <c r="I45" i="9"/>
  <c r="G45" i="9"/>
  <c r="F33" i="9"/>
  <c r="E33" i="9"/>
  <c r="D33" i="9"/>
  <c r="H33" i="9"/>
  <c r="I33" i="9"/>
  <c r="G33" i="9"/>
  <c r="F21" i="9"/>
  <c r="E21" i="9"/>
  <c r="D21" i="9"/>
  <c r="H21" i="9"/>
  <c r="I21" i="9"/>
  <c r="G21" i="9"/>
  <c r="H9" i="9"/>
  <c r="G9" i="9"/>
  <c r="F9" i="9"/>
  <c r="E9" i="9"/>
  <c r="D9" i="9"/>
  <c r="I9" i="9"/>
  <c r="D2" i="9"/>
  <c r="O187" i="2" l="1"/>
  <c r="L187" i="2"/>
  <c r="K187" i="2"/>
  <c r="G187" i="2"/>
  <c r="D182" i="2"/>
  <c r="D181" i="2"/>
  <c r="C187" i="2"/>
  <c r="E187" i="2"/>
  <c r="F187" i="2"/>
  <c r="H187" i="2"/>
  <c r="I187" i="2"/>
  <c r="J187" i="2"/>
  <c r="M187" i="2"/>
  <c r="N187" i="2"/>
  <c r="B187" i="2"/>
  <c r="D920" i="5"/>
  <c r="C920" i="5"/>
  <c r="C986" i="7"/>
  <c r="G1006" i="7"/>
  <c r="C1028" i="7"/>
  <c r="C979" i="7"/>
  <c r="D979" i="7"/>
  <c r="E979" i="7"/>
  <c r="F979" i="7"/>
  <c r="G979" i="7"/>
  <c r="H979" i="7"/>
  <c r="C980" i="7"/>
  <c r="D980" i="7"/>
  <c r="E980" i="7"/>
  <c r="F980" i="7"/>
  <c r="G980" i="7"/>
  <c r="H980" i="7"/>
  <c r="C981" i="7"/>
  <c r="D981" i="7"/>
  <c r="E981" i="7"/>
  <c r="F981" i="7"/>
  <c r="G981" i="7"/>
  <c r="H981" i="7"/>
  <c r="C982" i="7"/>
  <c r="D982" i="7"/>
  <c r="E982" i="7"/>
  <c r="F982" i="7"/>
  <c r="G982" i="7"/>
  <c r="H982" i="7"/>
  <c r="C983" i="7"/>
  <c r="D983" i="7"/>
  <c r="E983" i="7"/>
  <c r="F983" i="7"/>
  <c r="G983" i="7"/>
  <c r="H983" i="7"/>
  <c r="C984" i="7"/>
  <c r="D984" i="7"/>
  <c r="E984" i="7"/>
  <c r="F984" i="7"/>
  <c r="G984" i="7"/>
  <c r="H984" i="7"/>
  <c r="C985" i="7"/>
  <c r="D985" i="7"/>
  <c r="E985" i="7"/>
  <c r="F985" i="7"/>
  <c r="G985" i="7"/>
  <c r="H985" i="7"/>
  <c r="D986" i="7"/>
  <c r="E986" i="7"/>
  <c r="F986" i="7"/>
  <c r="G986" i="7"/>
  <c r="H986" i="7"/>
  <c r="C987" i="7"/>
  <c r="D987" i="7"/>
  <c r="E987" i="7"/>
  <c r="F987" i="7"/>
  <c r="G987" i="7"/>
  <c r="H987" i="7"/>
  <c r="C988" i="7"/>
  <c r="D988" i="7"/>
  <c r="E988" i="7"/>
  <c r="F988" i="7"/>
  <c r="G988" i="7"/>
  <c r="H988" i="7"/>
  <c r="C989" i="7"/>
  <c r="D989" i="7"/>
  <c r="E989" i="7"/>
  <c r="F989" i="7"/>
  <c r="G989" i="7"/>
  <c r="H989" i="7"/>
  <c r="C990" i="7"/>
  <c r="D990" i="7"/>
  <c r="E990" i="7"/>
  <c r="F990" i="7"/>
  <c r="G990" i="7"/>
  <c r="H990" i="7"/>
  <c r="C991" i="7"/>
  <c r="D991" i="7"/>
  <c r="E991" i="7"/>
  <c r="F991" i="7"/>
  <c r="G991" i="7"/>
  <c r="H991" i="7"/>
  <c r="C992" i="7"/>
  <c r="D992" i="7"/>
  <c r="E992" i="7"/>
  <c r="F992" i="7"/>
  <c r="G992" i="7"/>
  <c r="H992" i="7"/>
  <c r="C993" i="7"/>
  <c r="D993" i="7"/>
  <c r="E993" i="7"/>
  <c r="F993" i="7"/>
  <c r="G993" i="7"/>
  <c r="H993" i="7"/>
  <c r="C994" i="7"/>
  <c r="D994" i="7"/>
  <c r="E994" i="7"/>
  <c r="F994" i="7"/>
  <c r="G994" i="7"/>
  <c r="H994" i="7"/>
  <c r="C995" i="7"/>
  <c r="D995" i="7"/>
  <c r="E995" i="7"/>
  <c r="F995" i="7"/>
  <c r="G995" i="7"/>
  <c r="H995" i="7"/>
  <c r="C996" i="7"/>
  <c r="D996" i="7"/>
  <c r="E996" i="7"/>
  <c r="F996" i="7"/>
  <c r="G996" i="7"/>
  <c r="H996" i="7"/>
  <c r="C997" i="7"/>
  <c r="D997" i="7"/>
  <c r="E997" i="7"/>
  <c r="F997" i="7"/>
  <c r="G997" i="7"/>
  <c r="H997" i="7"/>
  <c r="C998" i="7"/>
  <c r="D998" i="7"/>
  <c r="E998" i="7"/>
  <c r="F998" i="7"/>
  <c r="G998" i="7"/>
  <c r="H998" i="7"/>
  <c r="C999" i="7"/>
  <c r="D999" i="7"/>
  <c r="E999" i="7"/>
  <c r="F999" i="7"/>
  <c r="G999" i="7"/>
  <c r="H999" i="7"/>
  <c r="C1000" i="7"/>
  <c r="D1000" i="7"/>
  <c r="E1000" i="7"/>
  <c r="F1000" i="7"/>
  <c r="G1000" i="7"/>
  <c r="H1000" i="7"/>
  <c r="C1001" i="7"/>
  <c r="D1001" i="7"/>
  <c r="E1001" i="7"/>
  <c r="F1001" i="7"/>
  <c r="G1001" i="7"/>
  <c r="H1001" i="7"/>
  <c r="C1002" i="7"/>
  <c r="D1002" i="7"/>
  <c r="E1002" i="7"/>
  <c r="F1002" i="7"/>
  <c r="G1002" i="7"/>
  <c r="H1002" i="7"/>
  <c r="C1003" i="7"/>
  <c r="D1003" i="7"/>
  <c r="E1003" i="7"/>
  <c r="F1003" i="7"/>
  <c r="G1003" i="7"/>
  <c r="H1003" i="7"/>
  <c r="C1004" i="7"/>
  <c r="D1004" i="7"/>
  <c r="E1004" i="7"/>
  <c r="F1004" i="7"/>
  <c r="G1004" i="7"/>
  <c r="H1004" i="7"/>
  <c r="C1005" i="7"/>
  <c r="D1005" i="7"/>
  <c r="E1005" i="7"/>
  <c r="F1005" i="7"/>
  <c r="G1005" i="7"/>
  <c r="H1005" i="7"/>
  <c r="C1006" i="7"/>
  <c r="D1006" i="7"/>
  <c r="E1006" i="7"/>
  <c r="F1006" i="7"/>
  <c r="H1006" i="7"/>
  <c r="C1007" i="7"/>
  <c r="D1007" i="7"/>
  <c r="E1007" i="7"/>
  <c r="F1007" i="7"/>
  <c r="G1007" i="7"/>
  <c r="H1007" i="7"/>
  <c r="C1008" i="7"/>
  <c r="D1008" i="7"/>
  <c r="E1008" i="7"/>
  <c r="F1008" i="7"/>
  <c r="G1008" i="7"/>
  <c r="H1008" i="7"/>
  <c r="C1009" i="7"/>
  <c r="D1009" i="7"/>
  <c r="E1009" i="7"/>
  <c r="F1009" i="7"/>
  <c r="G1009" i="7"/>
  <c r="H1009" i="7"/>
  <c r="C1010" i="7"/>
  <c r="D1010" i="7"/>
  <c r="E1010" i="7"/>
  <c r="F1010" i="7"/>
  <c r="G1010" i="7"/>
  <c r="H1010" i="7"/>
  <c r="C1011" i="7"/>
  <c r="D1011" i="7"/>
  <c r="E1011" i="7"/>
  <c r="F1011" i="7"/>
  <c r="G1011" i="7"/>
  <c r="H1011" i="7"/>
  <c r="C1012" i="7"/>
  <c r="D1012" i="7"/>
  <c r="E1012" i="7"/>
  <c r="F1012" i="7"/>
  <c r="G1012" i="7"/>
  <c r="H1012" i="7"/>
  <c r="C1013" i="7"/>
  <c r="D1013" i="7"/>
  <c r="E1013" i="7"/>
  <c r="F1013" i="7"/>
  <c r="G1013" i="7"/>
  <c r="H1013" i="7"/>
  <c r="C1014" i="7"/>
  <c r="D1014" i="7"/>
  <c r="E1014" i="7"/>
  <c r="F1014" i="7"/>
  <c r="G1014" i="7"/>
  <c r="H1014" i="7"/>
  <c r="C1015" i="7"/>
  <c r="D1015" i="7"/>
  <c r="E1015" i="7"/>
  <c r="F1015" i="7"/>
  <c r="G1015" i="7"/>
  <c r="H1015" i="7"/>
  <c r="C1016" i="7"/>
  <c r="D1016" i="7"/>
  <c r="E1016" i="7"/>
  <c r="F1016" i="7"/>
  <c r="G1016" i="7"/>
  <c r="H1016" i="7"/>
  <c r="C1017" i="7"/>
  <c r="D1017" i="7"/>
  <c r="E1017" i="7"/>
  <c r="F1017" i="7"/>
  <c r="G1017" i="7"/>
  <c r="H1017" i="7"/>
  <c r="C1018" i="7"/>
  <c r="D1018" i="7"/>
  <c r="E1018" i="7"/>
  <c r="F1018" i="7"/>
  <c r="G1018" i="7"/>
  <c r="H1018" i="7"/>
  <c r="C1019" i="7"/>
  <c r="D1019" i="7"/>
  <c r="E1019" i="7"/>
  <c r="F1019" i="7"/>
  <c r="G1019" i="7"/>
  <c r="H1019" i="7"/>
  <c r="C1020" i="7"/>
  <c r="D1020" i="7"/>
  <c r="E1020" i="7"/>
  <c r="F1020" i="7"/>
  <c r="G1020" i="7"/>
  <c r="H1020" i="7"/>
  <c r="C1021" i="7"/>
  <c r="D1021" i="7"/>
  <c r="E1021" i="7"/>
  <c r="F1021" i="7"/>
  <c r="G1021" i="7"/>
  <c r="H1021" i="7"/>
  <c r="C1022" i="7"/>
  <c r="D1022" i="7"/>
  <c r="E1022" i="7"/>
  <c r="F1022" i="7"/>
  <c r="G1022" i="7"/>
  <c r="H1022" i="7"/>
  <c r="C1023" i="7"/>
  <c r="D1023" i="7"/>
  <c r="E1023" i="7"/>
  <c r="F1023" i="7"/>
  <c r="G1023" i="7"/>
  <c r="H1023" i="7"/>
  <c r="C1024" i="7"/>
  <c r="D1024" i="7"/>
  <c r="E1024" i="7"/>
  <c r="F1024" i="7"/>
  <c r="G1024" i="7"/>
  <c r="H1024" i="7"/>
  <c r="C1025" i="7"/>
  <c r="D1025" i="7"/>
  <c r="E1025" i="7"/>
  <c r="F1025" i="7"/>
  <c r="G1025" i="7"/>
  <c r="H1025" i="7"/>
  <c r="C1026" i="7"/>
  <c r="D1026" i="7"/>
  <c r="E1026" i="7"/>
  <c r="F1026" i="7"/>
  <c r="G1026" i="7"/>
  <c r="H1026" i="7"/>
  <c r="C1027" i="7"/>
  <c r="D1027" i="7"/>
  <c r="E1027" i="7"/>
  <c r="F1027" i="7"/>
  <c r="G1027" i="7"/>
  <c r="H1027" i="7"/>
  <c r="D1028" i="7"/>
  <c r="E1028" i="7"/>
  <c r="F1028" i="7"/>
  <c r="G1028" i="7"/>
  <c r="H1028" i="7"/>
  <c r="C1029" i="7"/>
  <c r="D1029" i="7"/>
  <c r="E1029" i="7"/>
  <c r="F1029" i="7"/>
  <c r="G1029" i="7"/>
  <c r="H1029" i="7"/>
  <c r="C1030" i="7"/>
  <c r="D1030" i="7"/>
  <c r="E1030" i="7"/>
  <c r="F1030" i="7"/>
  <c r="G1030" i="7"/>
  <c r="H1030" i="7"/>
  <c r="C1031" i="7"/>
  <c r="D1031" i="7"/>
  <c r="E1031" i="7"/>
  <c r="F1031" i="7"/>
  <c r="G1031" i="7"/>
  <c r="H1031" i="7"/>
  <c r="C1032" i="7"/>
  <c r="D1032" i="7"/>
  <c r="E1032" i="7"/>
  <c r="F1032" i="7"/>
  <c r="G1032" i="7"/>
  <c r="H1032" i="7"/>
  <c r="C1033" i="7"/>
  <c r="D1033" i="7"/>
  <c r="E1033" i="7"/>
  <c r="F1033" i="7"/>
  <c r="G1033" i="7"/>
  <c r="H1033" i="7"/>
  <c r="C1034" i="7"/>
  <c r="D1034" i="7"/>
  <c r="E1034" i="7"/>
  <c r="F1034" i="7"/>
  <c r="G1034" i="7"/>
  <c r="H1034" i="7"/>
  <c r="C1035" i="7"/>
  <c r="D1035" i="7"/>
  <c r="E1035" i="7"/>
  <c r="F1035" i="7"/>
  <c r="G1035" i="7"/>
  <c r="H1035" i="7"/>
  <c r="C1036" i="7"/>
  <c r="D1036" i="7"/>
  <c r="E1036" i="7"/>
  <c r="F1036" i="7"/>
  <c r="G1036" i="7"/>
  <c r="H1036" i="7"/>
  <c r="C1037" i="7"/>
  <c r="D1037" i="7"/>
  <c r="E1037" i="7"/>
  <c r="F1037" i="7"/>
  <c r="G1037" i="7"/>
  <c r="H1037" i="7"/>
  <c r="C1038" i="7"/>
  <c r="D1038" i="7"/>
  <c r="E1038" i="7"/>
  <c r="F1038" i="7"/>
  <c r="G1038" i="7"/>
  <c r="H1038" i="7"/>
  <c r="D978" i="7"/>
  <c r="E978" i="7"/>
  <c r="F978" i="7"/>
  <c r="G978" i="7"/>
  <c r="H978" i="7"/>
  <c r="C917" i="7"/>
  <c r="C978" i="7" s="1"/>
  <c r="C80" i="2"/>
  <c r="C104" i="2" s="1"/>
  <c r="C79" i="2"/>
  <c r="C100" i="2" s="1"/>
  <c r="C78" i="2"/>
  <c r="C97" i="2" s="1"/>
  <c r="C77" i="2"/>
  <c r="C94" i="2" s="1"/>
  <c r="D77" i="2"/>
  <c r="D95" i="2" s="1"/>
  <c r="E77" i="2"/>
  <c r="E94" i="2" s="1"/>
  <c r="F77" i="2"/>
  <c r="F95" i="2" s="1"/>
  <c r="G77" i="2"/>
  <c r="G94" i="2" s="1"/>
  <c r="H77" i="2"/>
  <c r="H95" i="2" s="1"/>
  <c r="D78" i="2"/>
  <c r="D98" i="2" s="1"/>
  <c r="E78" i="2"/>
  <c r="E97" i="2" s="1"/>
  <c r="F78" i="2"/>
  <c r="F98" i="2" s="1"/>
  <c r="G78" i="2"/>
  <c r="G97" i="2" s="1"/>
  <c r="H78" i="2"/>
  <c r="H98" i="2" s="1"/>
  <c r="D79" i="2"/>
  <c r="D101" i="2" s="1"/>
  <c r="E79" i="2"/>
  <c r="E100" i="2" s="1"/>
  <c r="F79" i="2"/>
  <c r="F101" i="2" s="1"/>
  <c r="G79" i="2"/>
  <c r="G100" i="2" s="1"/>
  <c r="H79" i="2"/>
  <c r="H101" i="2" s="1"/>
  <c r="D80" i="2"/>
  <c r="D104" i="2" s="1"/>
  <c r="E80" i="2"/>
  <c r="E103" i="2" s="1"/>
  <c r="F80" i="2"/>
  <c r="F104" i="2" s="1"/>
  <c r="G80" i="2"/>
  <c r="G103" i="2" s="1"/>
  <c r="H80" i="2"/>
  <c r="H104" i="2" s="1"/>
  <c r="D81" i="2"/>
  <c r="D107" i="2" s="1"/>
  <c r="E81" i="2"/>
  <c r="E106" i="2" s="1"/>
  <c r="F81" i="2"/>
  <c r="F107" i="2" s="1"/>
  <c r="G81" i="2"/>
  <c r="G106" i="2" s="1"/>
  <c r="H81" i="2"/>
  <c r="H107" i="2" s="1"/>
  <c r="D82" i="2"/>
  <c r="D110" i="2" s="1"/>
  <c r="E82" i="2"/>
  <c r="E109" i="2" s="1"/>
  <c r="F82" i="2"/>
  <c r="F110" i="2" s="1"/>
  <c r="G82" i="2"/>
  <c r="G109" i="2" s="1"/>
  <c r="H82" i="2"/>
  <c r="H110" i="2" s="1"/>
  <c r="D83" i="2"/>
  <c r="D113" i="2" s="1"/>
  <c r="E83" i="2"/>
  <c r="E112" i="2" s="1"/>
  <c r="F83" i="2"/>
  <c r="F113" i="2" s="1"/>
  <c r="G83" i="2"/>
  <c r="G112" i="2" s="1"/>
  <c r="H83" i="2"/>
  <c r="H113" i="2" s="1"/>
  <c r="D84" i="2"/>
  <c r="D117" i="2" s="1"/>
  <c r="E84" i="2"/>
  <c r="E115" i="2" s="1"/>
  <c r="F84" i="2"/>
  <c r="F115" i="2" s="1"/>
  <c r="G84" i="2"/>
  <c r="G116" i="2" s="1"/>
  <c r="H84" i="2"/>
  <c r="H115" i="2" s="1"/>
  <c r="D85" i="2"/>
  <c r="D119" i="2" s="1"/>
  <c r="E85" i="2"/>
  <c r="E118" i="2" s="1"/>
  <c r="F85" i="2"/>
  <c r="F119" i="2" s="1"/>
  <c r="G85" i="2"/>
  <c r="G118" i="2" s="1"/>
  <c r="H85" i="2"/>
  <c r="H119" i="2" s="1"/>
  <c r="D86" i="2"/>
  <c r="E86" i="2"/>
  <c r="F86" i="2"/>
  <c r="G86" i="2"/>
  <c r="H86" i="2"/>
  <c r="C81" i="2"/>
  <c r="C106" i="2" s="1"/>
  <c r="C82" i="2"/>
  <c r="C109" i="2" s="1"/>
  <c r="C83" i="2"/>
  <c r="C112" i="2" s="1"/>
  <c r="C84" i="2"/>
  <c r="C116" i="2" s="1"/>
  <c r="C85" i="2"/>
  <c r="C118" i="2" s="1"/>
  <c r="C86" i="2"/>
  <c r="N247" i="5" l="1"/>
  <c r="D247" i="9" s="1"/>
  <c r="P247" i="5"/>
  <c r="F247" i="9" s="1"/>
  <c r="R247" i="5"/>
  <c r="H247" i="9" s="1"/>
  <c r="N248" i="5"/>
  <c r="D248" i="9" s="1"/>
  <c r="P248" i="5"/>
  <c r="F248" i="9" s="1"/>
  <c r="R248" i="5"/>
  <c r="H248" i="9" s="1"/>
  <c r="N249" i="5"/>
  <c r="D249" i="9" s="1"/>
  <c r="P249" i="5"/>
  <c r="F249" i="9" s="1"/>
  <c r="R249" i="5"/>
  <c r="H249" i="9" s="1"/>
  <c r="N250" i="5"/>
  <c r="D250" i="9" s="1"/>
  <c r="P250" i="5"/>
  <c r="F250" i="9" s="1"/>
  <c r="R250" i="5"/>
  <c r="H250" i="9" s="1"/>
  <c r="N251" i="5"/>
  <c r="D251" i="9" s="1"/>
  <c r="P251" i="5"/>
  <c r="F251" i="9" s="1"/>
  <c r="R251" i="5"/>
  <c r="H251" i="9" s="1"/>
  <c r="N252" i="5"/>
  <c r="D252" i="9" s="1"/>
  <c r="P252" i="5"/>
  <c r="F252" i="9" s="1"/>
  <c r="R252" i="5"/>
  <c r="H252" i="9" s="1"/>
  <c r="N253" i="5"/>
  <c r="D253" i="9" s="1"/>
  <c r="P253" i="5"/>
  <c r="F253" i="9" s="1"/>
  <c r="R253" i="5"/>
  <c r="H253" i="9" s="1"/>
  <c r="N254" i="5"/>
  <c r="D254" i="9" s="1"/>
  <c r="P254" i="5"/>
  <c r="F254" i="9" s="1"/>
  <c r="R254" i="5"/>
  <c r="H254" i="9" s="1"/>
  <c r="N255" i="5"/>
  <c r="D255" i="9" s="1"/>
  <c r="P255" i="5"/>
  <c r="F255" i="9" s="1"/>
  <c r="R255" i="5"/>
  <c r="H255" i="9" s="1"/>
  <c r="N256" i="5"/>
  <c r="D256" i="9" s="1"/>
  <c r="P256" i="5"/>
  <c r="F256" i="9" s="1"/>
  <c r="R256" i="5"/>
  <c r="H256" i="9" s="1"/>
  <c r="N257" i="5"/>
  <c r="D257" i="9" s="1"/>
  <c r="P257" i="5"/>
  <c r="F257" i="9" s="1"/>
  <c r="R257" i="5"/>
  <c r="H257" i="9" s="1"/>
  <c r="N258" i="5"/>
  <c r="D258" i="9" s="1"/>
  <c r="P258" i="5"/>
  <c r="F258" i="9" s="1"/>
  <c r="R258" i="5"/>
  <c r="H258" i="9" s="1"/>
  <c r="N259" i="5"/>
  <c r="D259" i="9" s="1"/>
  <c r="P259" i="5"/>
  <c r="F259" i="9" s="1"/>
  <c r="R259" i="5"/>
  <c r="H259" i="9" s="1"/>
  <c r="N260" i="5"/>
  <c r="D260" i="9" s="1"/>
  <c r="P260" i="5"/>
  <c r="F260" i="9" s="1"/>
  <c r="R260" i="5"/>
  <c r="H260" i="9" s="1"/>
  <c r="N261" i="5"/>
  <c r="D261" i="9" s="1"/>
  <c r="P261" i="5"/>
  <c r="F261" i="9" s="1"/>
  <c r="R261" i="5"/>
  <c r="H261" i="9" s="1"/>
  <c r="N262" i="5"/>
  <c r="D262" i="9" s="1"/>
  <c r="P262" i="5"/>
  <c r="F262" i="9" s="1"/>
  <c r="R262" i="5"/>
  <c r="H262" i="9" s="1"/>
  <c r="N263" i="5"/>
  <c r="D263" i="9" s="1"/>
  <c r="P263" i="5"/>
  <c r="F263" i="9" s="1"/>
  <c r="R263" i="5"/>
  <c r="H263" i="9" s="1"/>
  <c r="N264" i="5"/>
  <c r="D264" i="9" s="1"/>
  <c r="P264" i="5"/>
  <c r="F264" i="9" s="1"/>
  <c r="R264" i="5"/>
  <c r="H264" i="9" s="1"/>
  <c r="N265" i="5"/>
  <c r="D265" i="9" s="1"/>
  <c r="P265" i="5"/>
  <c r="F265" i="9" s="1"/>
  <c r="R265" i="5"/>
  <c r="H265" i="9" s="1"/>
  <c r="N266" i="5"/>
  <c r="D266" i="9" s="1"/>
  <c r="P266" i="5"/>
  <c r="F266" i="9" s="1"/>
  <c r="R266" i="5"/>
  <c r="H266" i="9" s="1"/>
  <c r="N267" i="5"/>
  <c r="D267" i="9" s="1"/>
  <c r="P267" i="5"/>
  <c r="F267" i="9" s="1"/>
  <c r="R267" i="5"/>
  <c r="H267" i="9" s="1"/>
  <c r="N268" i="5"/>
  <c r="D268" i="9" s="1"/>
  <c r="P268" i="5"/>
  <c r="F268" i="9" s="1"/>
  <c r="R268" i="5"/>
  <c r="H268" i="9" s="1"/>
  <c r="N269" i="5"/>
  <c r="D269" i="9" s="1"/>
  <c r="P269" i="5"/>
  <c r="F269" i="9" s="1"/>
  <c r="R269" i="5"/>
  <c r="H269" i="9" s="1"/>
  <c r="N270" i="5"/>
  <c r="D270" i="9" s="1"/>
  <c r="P270" i="5"/>
  <c r="F270" i="9" s="1"/>
  <c r="R270" i="5"/>
  <c r="H270" i="9" s="1"/>
  <c r="N271" i="5"/>
  <c r="D271" i="9" s="1"/>
  <c r="P271" i="5"/>
  <c r="F271" i="9" s="1"/>
  <c r="R271" i="5"/>
  <c r="H271" i="9" s="1"/>
  <c r="N272" i="5"/>
  <c r="D272" i="9" s="1"/>
  <c r="P272" i="5"/>
  <c r="F272" i="9" s="1"/>
  <c r="R272" i="5"/>
  <c r="H272" i="9" s="1"/>
  <c r="N273" i="5"/>
  <c r="D273" i="9" s="1"/>
  <c r="P273" i="5"/>
  <c r="F273" i="9" s="1"/>
  <c r="R273" i="5"/>
  <c r="H273" i="9" s="1"/>
  <c r="N274" i="5"/>
  <c r="D274" i="9" s="1"/>
  <c r="P274" i="5"/>
  <c r="F274" i="9" s="1"/>
  <c r="R274" i="5"/>
  <c r="H274" i="9" s="1"/>
  <c r="N275" i="5"/>
  <c r="D275" i="9" s="1"/>
  <c r="P275" i="5"/>
  <c r="F275" i="9" s="1"/>
  <c r="R275" i="5"/>
  <c r="H275" i="9" s="1"/>
  <c r="N276" i="5"/>
  <c r="D276" i="9" s="1"/>
  <c r="P276" i="5"/>
  <c r="F276" i="9" s="1"/>
  <c r="R276" i="5"/>
  <c r="H276" i="9" s="1"/>
  <c r="N277" i="5"/>
  <c r="D277" i="9" s="1"/>
  <c r="P277" i="5"/>
  <c r="F277" i="9" s="1"/>
  <c r="R277" i="5"/>
  <c r="H277" i="9" s="1"/>
  <c r="N278" i="5"/>
  <c r="D278" i="9" s="1"/>
  <c r="P278" i="5"/>
  <c r="F278" i="9" s="1"/>
  <c r="R278" i="5"/>
  <c r="H278" i="9" s="1"/>
  <c r="N279" i="5"/>
  <c r="D279" i="9" s="1"/>
  <c r="P279" i="5"/>
  <c r="F279" i="9" s="1"/>
  <c r="R279" i="5"/>
  <c r="H279" i="9" s="1"/>
  <c r="N280" i="5"/>
  <c r="D280" i="9" s="1"/>
  <c r="P280" i="5"/>
  <c r="F280" i="9" s="1"/>
  <c r="R280" i="5"/>
  <c r="H280" i="9" s="1"/>
  <c r="N281" i="5"/>
  <c r="D281" i="9" s="1"/>
  <c r="P281" i="5"/>
  <c r="F281" i="9" s="1"/>
  <c r="R281" i="5"/>
  <c r="H281" i="9" s="1"/>
  <c r="N282" i="5"/>
  <c r="D282" i="9" s="1"/>
  <c r="P282" i="5"/>
  <c r="F282" i="9" s="1"/>
  <c r="R282" i="5"/>
  <c r="H282" i="9" s="1"/>
  <c r="N283" i="5"/>
  <c r="D283" i="9" s="1"/>
  <c r="P283" i="5"/>
  <c r="F283" i="9" s="1"/>
  <c r="R283" i="5"/>
  <c r="H283" i="9" s="1"/>
  <c r="N284" i="5"/>
  <c r="D284" i="9" s="1"/>
  <c r="P284" i="5"/>
  <c r="F284" i="9" s="1"/>
  <c r="R284" i="5"/>
  <c r="H284" i="9" s="1"/>
  <c r="N285" i="5"/>
  <c r="D285" i="9" s="1"/>
  <c r="P285" i="5"/>
  <c r="F285" i="9" s="1"/>
  <c r="R285" i="5"/>
  <c r="H285" i="9" s="1"/>
  <c r="N286" i="5"/>
  <c r="D286" i="9" s="1"/>
  <c r="P286" i="5"/>
  <c r="F286" i="9" s="1"/>
  <c r="R286" i="5"/>
  <c r="H286" i="9" s="1"/>
  <c r="N287" i="5"/>
  <c r="D287" i="9" s="1"/>
  <c r="P287" i="5"/>
  <c r="F287" i="9" s="1"/>
  <c r="R287" i="5"/>
  <c r="H287" i="9" s="1"/>
  <c r="N288" i="5"/>
  <c r="D288" i="9" s="1"/>
  <c r="P288" i="5"/>
  <c r="F288" i="9" s="1"/>
  <c r="R288" i="5"/>
  <c r="H288" i="9" s="1"/>
  <c r="N289" i="5"/>
  <c r="D289" i="9" s="1"/>
  <c r="P289" i="5"/>
  <c r="F289" i="9" s="1"/>
  <c r="R289" i="5"/>
  <c r="H289" i="9" s="1"/>
  <c r="N290" i="5"/>
  <c r="D290" i="9" s="1"/>
  <c r="P290" i="5"/>
  <c r="F290" i="9" s="1"/>
  <c r="R290" i="5"/>
  <c r="H290" i="9" s="1"/>
  <c r="N291" i="5"/>
  <c r="D291" i="9" s="1"/>
  <c r="P291" i="5"/>
  <c r="F291" i="9" s="1"/>
  <c r="R291" i="5"/>
  <c r="H291" i="9" s="1"/>
  <c r="N292" i="5"/>
  <c r="D292" i="9" s="1"/>
  <c r="P292" i="5"/>
  <c r="F292" i="9" s="1"/>
  <c r="R292" i="5"/>
  <c r="H292" i="9" s="1"/>
  <c r="N293" i="5"/>
  <c r="D293" i="9" s="1"/>
  <c r="P293" i="5"/>
  <c r="F293" i="9" s="1"/>
  <c r="R293" i="5"/>
  <c r="H293" i="9" s="1"/>
  <c r="N294" i="5"/>
  <c r="D294" i="9" s="1"/>
  <c r="P294" i="5"/>
  <c r="F294" i="9" s="1"/>
  <c r="R294" i="5"/>
  <c r="H294" i="9" s="1"/>
  <c r="N295" i="5"/>
  <c r="D295" i="9" s="1"/>
  <c r="P295" i="5"/>
  <c r="F295" i="9" s="1"/>
  <c r="R295" i="5"/>
  <c r="H295" i="9" s="1"/>
  <c r="N296" i="5"/>
  <c r="D296" i="9" s="1"/>
  <c r="P296" i="5"/>
  <c r="F296" i="9" s="1"/>
  <c r="R296" i="5"/>
  <c r="H296" i="9" s="1"/>
  <c r="N297" i="5"/>
  <c r="D297" i="9" s="1"/>
  <c r="P297" i="5"/>
  <c r="F297" i="9" s="1"/>
  <c r="R297" i="5"/>
  <c r="H297" i="9" s="1"/>
  <c r="N298" i="5"/>
  <c r="D298" i="9" s="1"/>
  <c r="P298" i="5"/>
  <c r="F298" i="9" s="1"/>
  <c r="R298" i="5"/>
  <c r="H298" i="9" s="1"/>
  <c r="N299" i="5"/>
  <c r="D299" i="9" s="1"/>
  <c r="P299" i="5"/>
  <c r="F299" i="9" s="1"/>
  <c r="R299" i="5"/>
  <c r="H299" i="9" s="1"/>
  <c r="N300" i="5"/>
  <c r="D300" i="9" s="1"/>
  <c r="P300" i="5"/>
  <c r="F300" i="9" s="1"/>
  <c r="R300" i="5"/>
  <c r="H300" i="9" s="1"/>
  <c r="N301" i="5"/>
  <c r="D301" i="9" s="1"/>
  <c r="P301" i="5"/>
  <c r="F301" i="9" s="1"/>
  <c r="R301" i="5"/>
  <c r="H301" i="9" s="1"/>
  <c r="N302" i="5"/>
  <c r="D302" i="9" s="1"/>
  <c r="P302" i="5"/>
  <c r="F302" i="9" s="1"/>
  <c r="R302" i="5"/>
  <c r="H302" i="9" s="1"/>
  <c r="N303" i="5"/>
  <c r="D303" i="9" s="1"/>
  <c r="P303" i="5"/>
  <c r="F303" i="9" s="1"/>
  <c r="R303" i="5"/>
  <c r="H303" i="9" s="1"/>
  <c r="N304" i="5"/>
  <c r="D304" i="9" s="1"/>
  <c r="P304" i="5"/>
  <c r="F304" i="9" s="1"/>
  <c r="R304" i="5"/>
  <c r="H304" i="9" s="1"/>
  <c r="N305" i="5"/>
  <c r="D305" i="9" s="1"/>
  <c r="P305" i="5"/>
  <c r="F305" i="9" s="1"/>
  <c r="R305" i="5"/>
  <c r="H305" i="9" s="1"/>
  <c r="N306" i="5"/>
  <c r="D306" i="9" s="1"/>
  <c r="P306" i="5"/>
  <c r="F306" i="9" s="1"/>
  <c r="R306" i="5"/>
  <c r="H306" i="9" s="1"/>
  <c r="O246" i="5"/>
  <c r="E246" i="9" s="1"/>
  <c r="Q246" i="5"/>
  <c r="G246" i="9" s="1"/>
  <c r="S246" i="5"/>
  <c r="I246" i="9" s="1"/>
  <c r="P182" i="2"/>
  <c r="Q247" i="5"/>
  <c r="G247" i="9" s="1"/>
  <c r="O248" i="5"/>
  <c r="E248" i="9" s="1"/>
  <c r="S248" i="5"/>
  <c r="I248" i="9" s="1"/>
  <c r="Q249" i="5"/>
  <c r="G249" i="9" s="1"/>
  <c r="O250" i="5"/>
  <c r="E250" i="9" s="1"/>
  <c r="S250" i="5"/>
  <c r="I250" i="9" s="1"/>
  <c r="Q251" i="5"/>
  <c r="G251" i="9" s="1"/>
  <c r="O252" i="5"/>
  <c r="E252" i="9" s="1"/>
  <c r="S252" i="5"/>
  <c r="I252" i="9" s="1"/>
  <c r="Q253" i="5"/>
  <c r="G253" i="9" s="1"/>
  <c r="O254" i="5"/>
  <c r="E254" i="9" s="1"/>
  <c r="S254" i="5"/>
  <c r="I254" i="9" s="1"/>
  <c r="Q255" i="5"/>
  <c r="G255" i="9" s="1"/>
  <c r="O256" i="5"/>
  <c r="E256" i="9" s="1"/>
  <c r="S256" i="5"/>
  <c r="I256" i="9" s="1"/>
  <c r="Q257" i="5"/>
  <c r="G257" i="9" s="1"/>
  <c r="O258" i="5"/>
  <c r="E258" i="9" s="1"/>
  <c r="S258" i="5"/>
  <c r="I258" i="9" s="1"/>
  <c r="Q259" i="5"/>
  <c r="G259" i="9" s="1"/>
  <c r="O260" i="5"/>
  <c r="E260" i="9" s="1"/>
  <c r="S260" i="5"/>
  <c r="I260" i="9" s="1"/>
  <c r="Q261" i="5"/>
  <c r="G261" i="9" s="1"/>
  <c r="O262" i="5"/>
  <c r="E262" i="9" s="1"/>
  <c r="S262" i="5"/>
  <c r="I262" i="9" s="1"/>
  <c r="Q263" i="5"/>
  <c r="G263" i="9" s="1"/>
  <c r="O264" i="5"/>
  <c r="E264" i="9" s="1"/>
  <c r="S264" i="5"/>
  <c r="I264" i="9" s="1"/>
  <c r="Q265" i="5"/>
  <c r="G265" i="9" s="1"/>
  <c r="O266" i="5"/>
  <c r="E266" i="9" s="1"/>
  <c r="S266" i="5"/>
  <c r="I266" i="9" s="1"/>
  <c r="Q267" i="5"/>
  <c r="G267" i="9" s="1"/>
  <c r="O268" i="5"/>
  <c r="E268" i="9" s="1"/>
  <c r="S268" i="5"/>
  <c r="I268" i="9" s="1"/>
  <c r="Q269" i="5"/>
  <c r="G269" i="9" s="1"/>
  <c r="O270" i="5"/>
  <c r="E270" i="9" s="1"/>
  <c r="S270" i="5"/>
  <c r="I270" i="9" s="1"/>
  <c r="Q271" i="5"/>
  <c r="G271" i="9" s="1"/>
  <c r="O272" i="5"/>
  <c r="E272" i="9" s="1"/>
  <c r="S272" i="5"/>
  <c r="I272" i="9" s="1"/>
  <c r="Q273" i="5"/>
  <c r="G273" i="9" s="1"/>
  <c r="O274" i="5"/>
  <c r="E274" i="9" s="1"/>
  <c r="S274" i="5"/>
  <c r="I274" i="9" s="1"/>
  <c r="Q275" i="5"/>
  <c r="G275" i="9" s="1"/>
  <c r="O276" i="5"/>
  <c r="E276" i="9" s="1"/>
  <c r="S276" i="5"/>
  <c r="I276" i="9" s="1"/>
  <c r="Q277" i="5"/>
  <c r="G277" i="9" s="1"/>
  <c r="O278" i="5"/>
  <c r="E278" i="9" s="1"/>
  <c r="S278" i="5"/>
  <c r="I278" i="9" s="1"/>
  <c r="Q279" i="5"/>
  <c r="G279" i="9" s="1"/>
  <c r="O280" i="5"/>
  <c r="E280" i="9" s="1"/>
  <c r="S280" i="5"/>
  <c r="I280" i="9" s="1"/>
  <c r="Q281" i="5"/>
  <c r="G281" i="9" s="1"/>
  <c r="O282" i="5"/>
  <c r="E282" i="9" s="1"/>
  <c r="S282" i="5"/>
  <c r="I282" i="9" s="1"/>
  <c r="Q283" i="5"/>
  <c r="G283" i="9" s="1"/>
  <c r="O284" i="5"/>
  <c r="E284" i="9" s="1"/>
  <c r="S284" i="5"/>
  <c r="I284" i="9" s="1"/>
  <c r="Q285" i="5"/>
  <c r="G285" i="9" s="1"/>
  <c r="O286" i="5"/>
  <c r="E286" i="9" s="1"/>
  <c r="S286" i="5"/>
  <c r="I286" i="9" s="1"/>
  <c r="Q287" i="5"/>
  <c r="G287" i="9" s="1"/>
  <c r="O288" i="5"/>
  <c r="E288" i="9" s="1"/>
  <c r="S288" i="5"/>
  <c r="I288" i="9" s="1"/>
  <c r="Q289" i="5"/>
  <c r="G289" i="9" s="1"/>
  <c r="O290" i="5"/>
  <c r="E290" i="9" s="1"/>
  <c r="S290" i="5"/>
  <c r="I290" i="9" s="1"/>
  <c r="Q291" i="5"/>
  <c r="G291" i="9" s="1"/>
  <c r="O292" i="5"/>
  <c r="E292" i="9" s="1"/>
  <c r="S292" i="5"/>
  <c r="I292" i="9" s="1"/>
  <c r="Q293" i="5"/>
  <c r="G293" i="9" s="1"/>
  <c r="O294" i="5"/>
  <c r="E294" i="9" s="1"/>
  <c r="S294" i="5"/>
  <c r="I294" i="9" s="1"/>
  <c r="Q295" i="5"/>
  <c r="G295" i="9" s="1"/>
  <c r="O296" i="5"/>
  <c r="E296" i="9" s="1"/>
  <c r="S296" i="5"/>
  <c r="I296" i="9" s="1"/>
  <c r="Q297" i="5"/>
  <c r="G297" i="9" s="1"/>
  <c r="O298" i="5"/>
  <c r="E298" i="9" s="1"/>
  <c r="S298" i="5"/>
  <c r="I298" i="9" s="1"/>
  <c r="Q299" i="5"/>
  <c r="G299" i="9" s="1"/>
  <c r="O300" i="5"/>
  <c r="E300" i="9" s="1"/>
  <c r="S300" i="5"/>
  <c r="I300" i="9" s="1"/>
  <c r="Q301" i="5"/>
  <c r="G301" i="9" s="1"/>
  <c r="O302" i="5"/>
  <c r="E302" i="9" s="1"/>
  <c r="S302" i="5"/>
  <c r="I302" i="9" s="1"/>
  <c r="Q303" i="5"/>
  <c r="G303" i="9" s="1"/>
  <c r="O304" i="5"/>
  <c r="E304" i="9" s="1"/>
  <c r="S304" i="5"/>
  <c r="I304" i="9" s="1"/>
  <c r="Q305" i="5"/>
  <c r="G305" i="9" s="1"/>
  <c r="O306" i="5"/>
  <c r="E306" i="9" s="1"/>
  <c r="S306" i="5"/>
  <c r="I306" i="9" s="1"/>
  <c r="R246" i="5"/>
  <c r="H246" i="9" s="1"/>
  <c r="O247" i="5"/>
  <c r="E247" i="9" s="1"/>
  <c r="S247" i="5"/>
  <c r="I247" i="9" s="1"/>
  <c r="Q248" i="5"/>
  <c r="G248" i="9" s="1"/>
  <c r="O249" i="5"/>
  <c r="E249" i="9" s="1"/>
  <c r="S249" i="5"/>
  <c r="I249" i="9" s="1"/>
  <c r="Q250" i="5"/>
  <c r="G250" i="9" s="1"/>
  <c r="O251" i="5"/>
  <c r="E251" i="9" s="1"/>
  <c r="S251" i="5"/>
  <c r="I251" i="9" s="1"/>
  <c r="Q252" i="5"/>
  <c r="G252" i="9" s="1"/>
  <c r="O253" i="5"/>
  <c r="E253" i="9" s="1"/>
  <c r="S253" i="5"/>
  <c r="I253" i="9" s="1"/>
  <c r="Q254" i="5"/>
  <c r="G254" i="9" s="1"/>
  <c r="O255" i="5"/>
  <c r="E255" i="9" s="1"/>
  <c r="S255" i="5"/>
  <c r="I255" i="9" s="1"/>
  <c r="Q256" i="5"/>
  <c r="G256" i="9" s="1"/>
  <c r="O257" i="5"/>
  <c r="E257" i="9" s="1"/>
  <c r="S257" i="5"/>
  <c r="I257" i="9" s="1"/>
  <c r="Q258" i="5"/>
  <c r="G258" i="9" s="1"/>
  <c r="O259" i="5"/>
  <c r="E259" i="9" s="1"/>
  <c r="S259" i="5"/>
  <c r="I259" i="9" s="1"/>
  <c r="Q260" i="5"/>
  <c r="G260" i="9" s="1"/>
  <c r="O261" i="5"/>
  <c r="E261" i="9" s="1"/>
  <c r="S261" i="5"/>
  <c r="I261" i="9" s="1"/>
  <c r="Q262" i="5"/>
  <c r="G262" i="9" s="1"/>
  <c r="O263" i="5"/>
  <c r="E263" i="9" s="1"/>
  <c r="S263" i="5"/>
  <c r="I263" i="9" s="1"/>
  <c r="Q264" i="5"/>
  <c r="G264" i="9" s="1"/>
  <c r="O265" i="5"/>
  <c r="E265" i="9" s="1"/>
  <c r="S265" i="5"/>
  <c r="I265" i="9" s="1"/>
  <c r="Q266" i="5"/>
  <c r="G266" i="9" s="1"/>
  <c r="O267" i="5"/>
  <c r="E267" i="9" s="1"/>
  <c r="S267" i="5"/>
  <c r="I267" i="9" s="1"/>
  <c r="Q268" i="5"/>
  <c r="G268" i="9" s="1"/>
  <c r="O269" i="5"/>
  <c r="E269" i="9" s="1"/>
  <c r="S269" i="5"/>
  <c r="I269" i="9" s="1"/>
  <c r="Q270" i="5"/>
  <c r="G270" i="9" s="1"/>
  <c r="O271" i="5"/>
  <c r="E271" i="9" s="1"/>
  <c r="S271" i="5"/>
  <c r="I271" i="9" s="1"/>
  <c r="Q272" i="5"/>
  <c r="G272" i="9" s="1"/>
  <c r="O273" i="5"/>
  <c r="E273" i="9" s="1"/>
  <c r="S273" i="5"/>
  <c r="I273" i="9" s="1"/>
  <c r="Q274" i="5"/>
  <c r="G274" i="9" s="1"/>
  <c r="O275" i="5"/>
  <c r="E275" i="9" s="1"/>
  <c r="S275" i="5"/>
  <c r="I275" i="9" s="1"/>
  <c r="Q276" i="5"/>
  <c r="G276" i="9" s="1"/>
  <c r="O277" i="5"/>
  <c r="E277" i="9" s="1"/>
  <c r="S277" i="5"/>
  <c r="I277" i="9" s="1"/>
  <c r="Q278" i="5"/>
  <c r="G278" i="9" s="1"/>
  <c r="O279" i="5"/>
  <c r="E279" i="9" s="1"/>
  <c r="S279" i="5"/>
  <c r="I279" i="9" s="1"/>
  <c r="Q280" i="5"/>
  <c r="G280" i="9" s="1"/>
  <c r="O281" i="5"/>
  <c r="E281" i="9" s="1"/>
  <c r="S281" i="5"/>
  <c r="I281" i="9" s="1"/>
  <c r="Q282" i="5"/>
  <c r="G282" i="9" s="1"/>
  <c r="O283" i="5"/>
  <c r="E283" i="9" s="1"/>
  <c r="S283" i="5"/>
  <c r="I283" i="9" s="1"/>
  <c r="Q284" i="5"/>
  <c r="G284" i="9" s="1"/>
  <c r="O285" i="5"/>
  <c r="E285" i="9" s="1"/>
  <c r="S285" i="5"/>
  <c r="I285" i="9" s="1"/>
  <c r="Q286" i="5"/>
  <c r="G286" i="9" s="1"/>
  <c r="O287" i="5"/>
  <c r="E287" i="9" s="1"/>
  <c r="S287" i="5"/>
  <c r="I287" i="9" s="1"/>
  <c r="Q288" i="5"/>
  <c r="G288" i="9" s="1"/>
  <c r="O289" i="5"/>
  <c r="E289" i="9" s="1"/>
  <c r="S289" i="5"/>
  <c r="I289" i="9" s="1"/>
  <c r="Q290" i="5"/>
  <c r="G290" i="9" s="1"/>
  <c r="O291" i="5"/>
  <c r="E291" i="9" s="1"/>
  <c r="S291" i="5"/>
  <c r="I291" i="9" s="1"/>
  <c r="Q292" i="5"/>
  <c r="G292" i="9" s="1"/>
  <c r="O293" i="5"/>
  <c r="E293" i="9" s="1"/>
  <c r="S293" i="5"/>
  <c r="I293" i="9" s="1"/>
  <c r="Q294" i="5"/>
  <c r="G294" i="9" s="1"/>
  <c r="O295" i="5"/>
  <c r="E295" i="9" s="1"/>
  <c r="S295" i="5"/>
  <c r="I295" i="9" s="1"/>
  <c r="Q296" i="5"/>
  <c r="G296" i="9" s="1"/>
  <c r="O297" i="5"/>
  <c r="E297" i="9" s="1"/>
  <c r="S297" i="5"/>
  <c r="I297" i="9" s="1"/>
  <c r="Q298" i="5"/>
  <c r="G298" i="9" s="1"/>
  <c r="O299" i="5"/>
  <c r="E299" i="9" s="1"/>
  <c r="S299" i="5"/>
  <c r="I299" i="9" s="1"/>
  <c r="Q300" i="5"/>
  <c r="G300" i="9" s="1"/>
  <c r="O301" i="5"/>
  <c r="E301" i="9" s="1"/>
  <c r="S301" i="5"/>
  <c r="I301" i="9" s="1"/>
  <c r="Q302" i="5"/>
  <c r="G302" i="9" s="1"/>
  <c r="O303" i="5"/>
  <c r="E303" i="9" s="1"/>
  <c r="S303" i="5"/>
  <c r="I303" i="9" s="1"/>
  <c r="Q304" i="5"/>
  <c r="G304" i="9" s="1"/>
  <c r="O305" i="5"/>
  <c r="E305" i="9" s="1"/>
  <c r="S305" i="5"/>
  <c r="I305" i="9" s="1"/>
  <c r="Q306" i="5"/>
  <c r="G306" i="9" s="1"/>
  <c r="P246" i="5"/>
  <c r="F246" i="9" s="1"/>
  <c r="N246" i="5"/>
  <c r="D246" i="9" s="1"/>
  <c r="P181" i="2"/>
  <c r="P187" i="2" s="1"/>
  <c r="N186" i="5"/>
  <c r="P186" i="5"/>
  <c r="R186" i="5"/>
  <c r="N187" i="5"/>
  <c r="P187" i="5"/>
  <c r="R187" i="5"/>
  <c r="N188" i="5"/>
  <c r="P188" i="5"/>
  <c r="R188" i="5"/>
  <c r="N189" i="5"/>
  <c r="P189" i="5"/>
  <c r="R189" i="5"/>
  <c r="N190" i="5"/>
  <c r="P190" i="5"/>
  <c r="R190" i="5"/>
  <c r="N191" i="5"/>
  <c r="P191" i="5"/>
  <c r="R191" i="5"/>
  <c r="N192" i="5"/>
  <c r="P192" i="5"/>
  <c r="R192" i="5"/>
  <c r="N193" i="5"/>
  <c r="P193" i="5"/>
  <c r="R193" i="5"/>
  <c r="H193" i="9" s="1"/>
  <c r="N194" i="5"/>
  <c r="P194" i="5"/>
  <c r="R194" i="5"/>
  <c r="N195" i="5"/>
  <c r="P195" i="5"/>
  <c r="R195" i="5"/>
  <c r="N196" i="5"/>
  <c r="P196" i="5"/>
  <c r="R196" i="5"/>
  <c r="N197" i="5"/>
  <c r="P197" i="5"/>
  <c r="R197" i="5"/>
  <c r="N198" i="5"/>
  <c r="P198" i="5"/>
  <c r="R198" i="5"/>
  <c r="N199" i="5"/>
  <c r="P199" i="5"/>
  <c r="R199" i="5"/>
  <c r="N200" i="5"/>
  <c r="P200" i="5"/>
  <c r="R200" i="5"/>
  <c r="N201" i="5"/>
  <c r="P201" i="5"/>
  <c r="R201" i="5"/>
  <c r="N202" i="5"/>
  <c r="P202" i="5"/>
  <c r="R202" i="5"/>
  <c r="N203" i="5"/>
  <c r="P203" i="5"/>
  <c r="R203" i="5"/>
  <c r="N204" i="5"/>
  <c r="P204" i="5"/>
  <c r="R204" i="5"/>
  <c r="N205" i="5"/>
  <c r="P205" i="5"/>
  <c r="R205" i="5"/>
  <c r="O186" i="5"/>
  <c r="E186" i="9" s="1"/>
  <c r="S186" i="5"/>
  <c r="I186" i="9" s="1"/>
  <c r="Q187" i="5"/>
  <c r="G187" i="9" s="1"/>
  <c r="O188" i="5"/>
  <c r="E188" i="9" s="1"/>
  <c r="S188" i="5"/>
  <c r="I188" i="9" s="1"/>
  <c r="Q189" i="5"/>
  <c r="G189" i="9" s="1"/>
  <c r="O190" i="5"/>
  <c r="E190" i="9" s="1"/>
  <c r="S190" i="5"/>
  <c r="I190" i="9" s="1"/>
  <c r="Q191" i="5"/>
  <c r="G191" i="9" s="1"/>
  <c r="O192" i="5"/>
  <c r="E192" i="9" s="1"/>
  <c r="S192" i="5"/>
  <c r="I192" i="9" s="1"/>
  <c r="Q193" i="5"/>
  <c r="G193" i="9" s="1"/>
  <c r="O194" i="5"/>
  <c r="E194" i="9" s="1"/>
  <c r="S194" i="5"/>
  <c r="I194" i="9" s="1"/>
  <c r="Q195" i="5"/>
  <c r="G195" i="9" s="1"/>
  <c r="O196" i="5"/>
  <c r="E196" i="9" s="1"/>
  <c r="S196" i="5"/>
  <c r="I196" i="9" s="1"/>
  <c r="Q197" i="5"/>
  <c r="G197" i="9" s="1"/>
  <c r="O198" i="5"/>
  <c r="E198" i="9" s="1"/>
  <c r="S198" i="5"/>
  <c r="I198" i="9" s="1"/>
  <c r="Q199" i="5"/>
  <c r="G199" i="9" s="1"/>
  <c r="O200" i="5"/>
  <c r="E200" i="9" s="1"/>
  <c r="S200" i="5"/>
  <c r="I200" i="9" s="1"/>
  <c r="Q201" i="5"/>
  <c r="G201" i="9" s="1"/>
  <c r="O202" i="5"/>
  <c r="E202" i="9" s="1"/>
  <c r="S202" i="5"/>
  <c r="I202" i="9" s="1"/>
  <c r="Q203" i="5"/>
  <c r="G203" i="9" s="1"/>
  <c r="O204" i="5"/>
  <c r="E204" i="9" s="1"/>
  <c r="S204" i="5"/>
  <c r="I204" i="9" s="1"/>
  <c r="Q205" i="5"/>
  <c r="G205" i="9" s="1"/>
  <c r="N206" i="5"/>
  <c r="D206" i="9" s="1"/>
  <c r="P206" i="5"/>
  <c r="F206" i="9" s="1"/>
  <c r="R206" i="5"/>
  <c r="N207" i="5"/>
  <c r="D207" i="9" s="1"/>
  <c r="P207" i="5"/>
  <c r="F207" i="9" s="1"/>
  <c r="R207" i="5"/>
  <c r="H207" i="9" s="1"/>
  <c r="N208" i="5"/>
  <c r="P208" i="5"/>
  <c r="F208" i="9" s="1"/>
  <c r="R208" i="5"/>
  <c r="H208" i="9" s="1"/>
  <c r="N209" i="5"/>
  <c r="D209" i="9" s="1"/>
  <c r="P209" i="5"/>
  <c r="R209" i="5"/>
  <c r="H209" i="9" s="1"/>
  <c r="N210" i="5"/>
  <c r="D210" i="9" s="1"/>
  <c r="P210" i="5"/>
  <c r="F210" i="9" s="1"/>
  <c r="R210" i="5"/>
  <c r="N211" i="5"/>
  <c r="D211" i="9" s="1"/>
  <c r="P211" i="5"/>
  <c r="F211" i="9" s="1"/>
  <c r="R211" i="5"/>
  <c r="H211" i="9" s="1"/>
  <c r="N212" i="5"/>
  <c r="P212" i="5"/>
  <c r="F212" i="9" s="1"/>
  <c r="R212" i="5"/>
  <c r="H212" i="9" s="1"/>
  <c r="N213" i="5"/>
  <c r="D213" i="9" s="1"/>
  <c r="P213" i="5"/>
  <c r="R213" i="5"/>
  <c r="H213" i="9" s="1"/>
  <c r="N214" i="5"/>
  <c r="D214" i="9" s="1"/>
  <c r="P214" i="5"/>
  <c r="F214" i="9" s="1"/>
  <c r="R214" i="5"/>
  <c r="N215" i="5"/>
  <c r="D215" i="9" s="1"/>
  <c r="P215" i="5"/>
  <c r="F215" i="9" s="1"/>
  <c r="R215" i="5"/>
  <c r="H215" i="9" s="1"/>
  <c r="N216" i="5"/>
  <c r="P216" i="5"/>
  <c r="F216" i="9" s="1"/>
  <c r="R216" i="5"/>
  <c r="H216" i="9" s="1"/>
  <c r="N217" i="5"/>
  <c r="D217" i="9" s="1"/>
  <c r="P217" i="5"/>
  <c r="R217" i="5"/>
  <c r="H217" i="9" s="1"/>
  <c r="N218" i="5"/>
  <c r="D218" i="9" s="1"/>
  <c r="P218" i="5"/>
  <c r="F218" i="9" s="1"/>
  <c r="R218" i="5"/>
  <c r="N219" i="5"/>
  <c r="D219" i="9" s="1"/>
  <c r="P219" i="5"/>
  <c r="F219" i="9" s="1"/>
  <c r="R219" i="5"/>
  <c r="H219" i="9" s="1"/>
  <c r="N220" i="5"/>
  <c r="P220" i="5"/>
  <c r="F220" i="9" s="1"/>
  <c r="R220" i="5"/>
  <c r="H220" i="9" s="1"/>
  <c r="N221" i="5"/>
  <c r="D221" i="9" s="1"/>
  <c r="P221" i="5"/>
  <c r="R221" i="5"/>
  <c r="H221" i="9" s="1"/>
  <c r="N222" i="5"/>
  <c r="D222" i="9" s="1"/>
  <c r="P222" i="5"/>
  <c r="F222" i="9" s="1"/>
  <c r="R222" i="5"/>
  <c r="N223" i="5"/>
  <c r="D223" i="9" s="1"/>
  <c r="P223" i="5"/>
  <c r="F223" i="9" s="1"/>
  <c r="R223" i="5"/>
  <c r="H223" i="9" s="1"/>
  <c r="N224" i="5"/>
  <c r="P224" i="5"/>
  <c r="F224" i="9" s="1"/>
  <c r="R224" i="5"/>
  <c r="H224" i="9" s="1"/>
  <c r="N225" i="5"/>
  <c r="D225" i="9" s="1"/>
  <c r="P225" i="5"/>
  <c r="R225" i="5"/>
  <c r="H225" i="9" s="1"/>
  <c r="N226" i="5"/>
  <c r="D226" i="9" s="1"/>
  <c r="P226" i="5"/>
  <c r="F226" i="9" s="1"/>
  <c r="R226" i="5"/>
  <c r="N227" i="5"/>
  <c r="D227" i="9" s="1"/>
  <c r="P227" i="5"/>
  <c r="F227" i="9" s="1"/>
  <c r="R227" i="5"/>
  <c r="H227" i="9" s="1"/>
  <c r="N228" i="5"/>
  <c r="P228" i="5"/>
  <c r="F228" i="9" s="1"/>
  <c r="R228" i="5"/>
  <c r="H228" i="9" s="1"/>
  <c r="N229" i="5"/>
  <c r="D229" i="9" s="1"/>
  <c r="P229" i="5"/>
  <c r="R229" i="5"/>
  <c r="H229" i="9" s="1"/>
  <c r="N230" i="5"/>
  <c r="D230" i="9" s="1"/>
  <c r="P230" i="5"/>
  <c r="F230" i="9" s="1"/>
  <c r="R230" i="5"/>
  <c r="N231" i="5"/>
  <c r="D231" i="9" s="1"/>
  <c r="P231" i="5"/>
  <c r="F231" i="9" s="1"/>
  <c r="R231" i="5"/>
  <c r="H231" i="9" s="1"/>
  <c r="N232" i="5"/>
  <c r="P232" i="5"/>
  <c r="F232" i="9" s="1"/>
  <c r="R232" i="5"/>
  <c r="H232" i="9" s="1"/>
  <c r="N233" i="5"/>
  <c r="D233" i="9" s="1"/>
  <c r="P233" i="5"/>
  <c r="R233" i="5"/>
  <c r="H233" i="9" s="1"/>
  <c r="N234" i="5"/>
  <c r="D234" i="9" s="1"/>
  <c r="P234" i="5"/>
  <c r="F234" i="9" s="1"/>
  <c r="R234" i="5"/>
  <c r="N235" i="5"/>
  <c r="D235" i="9" s="1"/>
  <c r="P235" i="5"/>
  <c r="F235" i="9" s="1"/>
  <c r="R235" i="5"/>
  <c r="H235" i="9" s="1"/>
  <c r="N236" i="5"/>
  <c r="P236" i="5"/>
  <c r="F236" i="9" s="1"/>
  <c r="R236" i="5"/>
  <c r="H236" i="9" s="1"/>
  <c r="N237" i="5"/>
  <c r="D237" i="9" s="1"/>
  <c r="P237" i="5"/>
  <c r="R237" i="5"/>
  <c r="H237" i="9" s="1"/>
  <c r="N238" i="5"/>
  <c r="D238" i="9" s="1"/>
  <c r="P238" i="5"/>
  <c r="F238" i="9" s="1"/>
  <c r="R238" i="5"/>
  <c r="N239" i="5"/>
  <c r="D239" i="9" s="1"/>
  <c r="P239" i="5"/>
  <c r="F239" i="9" s="1"/>
  <c r="R239" i="5"/>
  <c r="H239" i="9" s="1"/>
  <c r="N240" i="5"/>
  <c r="P240" i="5"/>
  <c r="F240" i="9" s="1"/>
  <c r="R240" i="5"/>
  <c r="H240" i="9" s="1"/>
  <c r="N241" i="5"/>
  <c r="D241" i="9" s="1"/>
  <c r="P241" i="5"/>
  <c r="R241" i="5"/>
  <c r="H241" i="9" s="1"/>
  <c r="N242" i="5"/>
  <c r="D242" i="9" s="1"/>
  <c r="P242" i="5"/>
  <c r="F242" i="9" s="1"/>
  <c r="R242" i="5"/>
  <c r="N243" i="5"/>
  <c r="D243" i="9" s="1"/>
  <c r="P243" i="5"/>
  <c r="F243" i="9" s="1"/>
  <c r="R243" i="5"/>
  <c r="H243" i="9" s="1"/>
  <c r="N244" i="5"/>
  <c r="P244" i="5"/>
  <c r="F244" i="9" s="1"/>
  <c r="R244" i="5"/>
  <c r="H244" i="9" s="1"/>
  <c r="N245" i="5"/>
  <c r="D245" i="9" s="1"/>
  <c r="P245" i="5"/>
  <c r="R245" i="5"/>
  <c r="H245" i="9" s="1"/>
  <c r="O185" i="5"/>
  <c r="E185" i="9" s="1"/>
  <c r="Q185" i="5"/>
  <c r="G185" i="9" s="1"/>
  <c r="S185" i="5"/>
  <c r="Q186" i="5"/>
  <c r="G186" i="9" s="1"/>
  <c r="O187" i="5"/>
  <c r="E187" i="9" s="1"/>
  <c r="S187" i="5"/>
  <c r="Q188" i="5"/>
  <c r="G188" i="9" s="1"/>
  <c r="O189" i="5"/>
  <c r="E189" i="9" s="1"/>
  <c r="S189" i="5"/>
  <c r="I189" i="9" s="1"/>
  <c r="Q190" i="5"/>
  <c r="O191" i="5"/>
  <c r="E191" i="9" s="1"/>
  <c r="S191" i="5"/>
  <c r="I191" i="9" s="1"/>
  <c r="Q192" i="5"/>
  <c r="G192" i="9" s="1"/>
  <c r="O193" i="5"/>
  <c r="S193" i="5"/>
  <c r="I193" i="9" s="1"/>
  <c r="Q194" i="5"/>
  <c r="G194" i="9" s="1"/>
  <c r="O195" i="5"/>
  <c r="E195" i="9" s="1"/>
  <c r="S195" i="5"/>
  <c r="Q196" i="5"/>
  <c r="G196" i="9" s="1"/>
  <c r="O197" i="5"/>
  <c r="E197" i="9" s="1"/>
  <c r="S197" i="5"/>
  <c r="I197" i="9" s="1"/>
  <c r="Q198" i="5"/>
  <c r="O199" i="5"/>
  <c r="E199" i="9" s="1"/>
  <c r="S199" i="5"/>
  <c r="I199" i="9" s="1"/>
  <c r="Q200" i="5"/>
  <c r="G200" i="9" s="1"/>
  <c r="O201" i="5"/>
  <c r="S201" i="5"/>
  <c r="I201" i="9" s="1"/>
  <c r="Q202" i="5"/>
  <c r="G202" i="9" s="1"/>
  <c r="O203" i="5"/>
  <c r="E203" i="9" s="1"/>
  <c r="S203" i="5"/>
  <c r="Q204" i="5"/>
  <c r="G204" i="9" s="1"/>
  <c r="O205" i="5"/>
  <c r="E205" i="9" s="1"/>
  <c r="S205" i="5"/>
  <c r="I205" i="9" s="1"/>
  <c r="O206" i="5"/>
  <c r="E206" i="9" s="1"/>
  <c r="Q206" i="5"/>
  <c r="S206" i="5"/>
  <c r="I206" i="9" s="1"/>
  <c r="O207" i="5"/>
  <c r="E207" i="9" s="1"/>
  <c r="Q207" i="5"/>
  <c r="S207" i="5"/>
  <c r="O208" i="5"/>
  <c r="E208" i="9" s="1"/>
  <c r="Q208" i="5"/>
  <c r="G208" i="9" s="1"/>
  <c r="S208" i="5"/>
  <c r="I208" i="9" s="1"/>
  <c r="O209" i="5"/>
  <c r="Q209" i="5"/>
  <c r="G209" i="9" s="1"/>
  <c r="S209" i="5"/>
  <c r="I209" i="9" s="1"/>
  <c r="O210" i="5"/>
  <c r="Q210" i="5"/>
  <c r="S210" i="5"/>
  <c r="I210" i="9" s="1"/>
  <c r="O211" i="5"/>
  <c r="E211" i="9" s="1"/>
  <c r="Q211" i="5"/>
  <c r="G211" i="9" s="1"/>
  <c r="S211" i="5"/>
  <c r="O212" i="5"/>
  <c r="E212" i="9" s="1"/>
  <c r="Q212" i="5"/>
  <c r="G212" i="9" s="1"/>
  <c r="S212" i="5"/>
  <c r="O213" i="5"/>
  <c r="Q213" i="5"/>
  <c r="G213" i="9" s="1"/>
  <c r="S213" i="5"/>
  <c r="I213" i="9" s="1"/>
  <c r="O214" i="5"/>
  <c r="E214" i="9" s="1"/>
  <c r="Q214" i="5"/>
  <c r="G214" i="9" s="1"/>
  <c r="S214" i="5"/>
  <c r="I214" i="9" s="1"/>
  <c r="O215" i="5"/>
  <c r="E215" i="9" s="1"/>
  <c r="Q215" i="5"/>
  <c r="G215" i="9" s="1"/>
  <c r="S215" i="5"/>
  <c r="O216" i="5"/>
  <c r="E216" i="9" s="1"/>
  <c r="Q216" i="5"/>
  <c r="G216" i="9" s="1"/>
  <c r="S216" i="5"/>
  <c r="I216" i="9" s="1"/>
  <c r="O217" i="5"/>
  <c r="E217" i="9" s="1"/>
  <c r="Q217" i="5"/>
  <c r="G217" i="9" s="1"/>
  <c r="S217" i="5"/>
  <c r="I217" i="9" s="1"/>
  <c r="O218" i="5"/>
  <c r="Q218" i="5"/>
  <c r="S218" i="5"/>
  <c r="I218" i="9" s="1"/>
  <c r="O219" i="5"/>
  <c r="E219" i="9" s="1"/>
  <c r="Q219" i="5"/>
  <c r="G219" i="9" s="1"/>
  <c r="S219" i="5"/>
  <c r="I219" i="9" s="1"/>
  <c r="O220" i="5"/>
  <c r="E220" i="9" s="1"/>
  <c r="Q220" i="5"/>
  <c r="G220" i="9" s="1"/>
  <c r="S220" i="5"/>
  <c r="O221" i="5"/>
  <c r="Q221" i="5"/>
  <c r="G221" i="9" s="1"/>
  <c r="S221" i="5"/>
  <c r="I221" i="9" s="1"/>
  <c r="O222" i="5"/>
  <c r="E222" i="9" s="1"/>
  <c r="Q222" i="5"/>
  <c r="G222" i="9" s="1"/>
  <c r="S222" i="5"/>
  <c r="I222" i="9" s="1"/>
  <c r="O223" i="5"/>
  <c r="E223" i="9" s="1"/>
  <c r="Q223" i="5"/>
  <c r="S223" i="5"/>
  <c r="O224" i="5"/>
  <c r="E224" i="9" s="1"/>
  <c r="Q224" i="5"/>
  <c r="G224" i="9" s="1"/>
  <c r="S224" i="5"/>
  <c r="I224" i="9" s="1"/>
  <c r="O225" i="5"/>
  <c r="E225" i="9" s="1"/>
  <c r="Q225" i="5"/>
  <c r="G225" i="9" s="1"/>
  <c r="S225" i="5"/>
  <c r="I225" i="9" s="1"/>
  <c r="O226" i="5"/>
  <c r="Q226" i="5"/>
  <c r="S226" i="5"/>
  <c r="I226" i="9" s="1"/>
  <c r="O227" i="5"/>
  <c r="E227" i="9" s="1"/>
  <c r="Q227" i="5"/>
  <c r="G227" i="9" s="1"/>
  <c r="S227" i="5"/>
  <c r="I227" i="9" s="1"/>
  <c r="O228" i="5"/>
  <c r="E228" i="9" s="1"/>
  <c r="Q228" i="5"/>
  <c r="G228" i="9" s="1"/>
  <c r="S228" i="5"/>
  <c r="O229" i="5"/>
  <c r="Q229" i="5"/>
  <c r="G229" i="9" s="1"/>
  <c r="S229" i="5"/>
  <c r="I229" i="9" s="1"/>
  <c r="O230" i="5"/>
  <c r="E230" i="9" s="1"/>
  <c r="Q230" i="5"/>
  <c r="G230" i="9" s="1"/>
  <c r="S230" i="5"/>
  <c r="I230" i="9" s="1"/>
  <c r="O231" i="5"/>
  <c r="E231" i="9" s="1"/>
  <c r="Q231" i="5"/>
  <c r="S231" i="5"/>
  <c r="O232" i="5"/>
  <c r="E232" i="9" s="1"/>
  <c r="Q232" i="5"/>
  <c r="G232" i="9" s="1"/>
  <c r="S232" i="5"/>
  <c r="I232" i="9" s="1"/>
  <c r="O233" i="5"/>
  <c r="E233" i="9" s="1"/>
  <c r="Q233" i="5"/>
  <c r="G233" i="9" s="1"/>
  <c r="S233" i="5"/>
  <c r="I233" i="9" s="1"/>
  <c r="O234" i="5"/>
  <c r="Q234" i="5"/>
  <c r="S234" i="5"/>
  <c r="I234" i="9" s="1"/>
  <c r="O235" i="5"/>
  <c r="E235" i="9" s="1"/>
  <c r="Q235" i="5"/>
  <c r="G235" i="9" s="1"/>
  <c r="S235" i="5"/>
  <c r="I235" i="9" s="1"/>
  <c r="O236" i="5"/>
  <c r="E236" i="9" s="1"/>
  <c r="Q236" i="5"/>
  <c r="G236" i="9" s="1"/>
  <c r="S236" i="5"/>
  <c r="O237" i="5"/>
  <c r="Q237" i="5"/>
  <c r="G237" i="9" s="1"/>
  <c r="S237" i="5"/>
  <c r="I237" i="9" s="1"/>
  <c r="O238" i="5"/>
  <c r="E238" i="9" s="1"/>
  <c r="Q238" i="5"/>
  <c r="G238" i="9" s="1"/>
  <c r="S238" i="5"/>
  <c r="I238" i="9" s="1"/>
  <c r="O239" i="5"/>
  <c r="E239" i="9" s="1"/>
  <c r="Q239" i="5"/>
  <c r="S239" i="5"/>
  <c r="O240" i="5"/>
  <c r="E240" i="9" s="1"/>
  <c r="Q240" i="5"/>
  <c r="G240" i="9" s="1"/>
  <c r="S240" i="5"/>
  <c r="I240" i="9" s="1"/>
  <c r="O241" i="5"/>
  <c r="E241" i="9" s="1"/>
  <c r="Q241" i="5"/>
  <c r="G241" i="9" s="1"/>
  <c r="S241" i="5"/>
  <c r="I241" i="9" s="1"/>
  <c r="O242" i="5"/>
  <c r="Q242" i="5"/>
  <c r="S242" i="5"/>
  <c r="I242" i="9" s="1"/>
  <c r="O243" i="5"/>
  <c r="E243" i="9" s="1"/>
  <c r="Q243" i="5"/>
  <c r="G243" i="9" s="1"/>
  <c r="S243" i="5"/>
  <c r="I243" i="9" s="1"/>
  <c r="O244" i="5"/>
  <c r="E244" i="9" s="1"/>
  <c r="Q244" i="5"/>
  <c r="G244" i="9" s="1"/>
  <c r="S244" i="5"/>
  <c r="O245" i="5"/>
  <c r="Q245" i="5"/>
  <c r="G245" i="9" s="1"/>
  <c r="S245" i="5"/>
  <c r="I245" i="9" s="1"/>
  <c r="P185" i="5"/>
  <c r="F185" i="9" s="1"/>
  <c r="R185" i="5"/>
  <c r="H185" i="9" s="1"/>
  <c r="N185" i="5"/>
  <c r="D185" i="9" s="1"/>
  <c r="D187" i="2"/>
  <c r="H94" i="2"/>
  <c r="F94" i="2"/>
  <c r="D94" i="2"/>
  <c r="G96" i="2"/>
  <c r="E96" i="2"/>
  <c r="C96" i="2"/>
  <c r="G95" i="2"/>
  <c r="E95" i="2"/>
  <c r="C95" i="2"/>
  <c r="H97" i="2"/>
  <c r="F97" i="2"/>
  <c r="D97" i="2"/>
  <c r="G99" i="2"/>
  <c r="E99" i="2"/>
  <c r="C99" i="2"/>
  <c r="G98" i="2"/>
  <c r="E98" i="2"/>
  <c r="C98" i="2"/>
  <c r="H100" i="2"/>
  <c r="F100" i="2"/>
  <c r="D100" i="2"/>
  <c r="G102" i="2"/>
  <c r="E102" i="2"/>
  <c r="C102" i="2"/>
  <c r="G101" i="2"/>
  <c r="E101" i="2"/>
  <c r="C101" i="2"/>
  <c r="C105" i="2"/>
  <c r="H105" i="2"/>
  <c r="F105" i="2"/>
  <c r="D105" i="2"/>
  <c r="G104" i="2"/>
  <c r="E104" i="2"/>
  <c r="H103" i="2"/>
  <c r="F103" i="2"/>
  <c r="D103" i="2"/>
  <c r="H106" i="2"/>
  <c r="F106" i="2"/>
  <c r="D106" i="2"/>
  <c r="G108" i="2"/>
  <c r="E108" i="2"/>
  <c r="C108" i="2"/>
  <c r="G107" i="2"/>
  <c r="E107" i="2"/>
  <c r="C107" i="2"/>
  <c r="H109" i="2"/>
  <c r="F109" i="2"/>
  <c r="D109" i="2"/>
  <c r="G111" i="2"/>
  <c r="E111" i="2"/>
  <c r="C111" i="2"/>
  <c r="G110" i="2"/>
  <c r="E110" i="2"/>
  <c r="C110" i="2"/>
  <c r="H112" i="2"/>
  <c r="F112" i="2"/>
  <c r="D112" i="2"/>
  <c r="G114" i="2"/>
  <c r="E114" i="2"/>
  <c r="C114" i="2"/>
  <c r="G113" i="2"/>
  <c r="E113" i="2"/>
  <c r="C113" i="2"/>
  <c r="C117" i="2"/>
  <c r="H117" i="2"/>
  <c r="E117" i="2"/>
  <c r="H116" i="2"/>
  <c r="F116" i="2"/>
  <c r="D116" i="2"/>
  <c r="G115" i="2"/>
  <c r="D115" i="2"/>
  <c r="F117" i="2"/>
  <c r="H118" i="2"/>
  <c r="F118" i="2"/>
  <c r="D118" i="2"/>
  <c r="G120" i="2"/>
  <c r="E120" i="2"/>
  <c r="C120" i="2"/>
  <c r="G119" i="2"/>
  <c r="E119" i="2"/>
  <c r="C119" i="2"/>
  <c r="H96" i="2"/>
  <c r="F96" i="2"/>
  <c r="D96" i="2"/>
  <c r="H99" i="2"/>
  <c r="F99" i="2"/>
  <c r="D99" i="2"/>
  <c r="H102" i="2"/>
  <c r="F102" i="2"/>
  <c r="D102" i="2"/>
  <c r="C103" i="2"/>
  <c r="G105" i="2"/>
  <c r="E105" i="2"/>
  <c r="H108" i="2"/>
  <c r="F108" i="2"/>
  <c r="D108" i="2"/>
  <c r="H111" i="2"/>
  <c r="F111" i="2"/>
  <c r="D111" i="2"/>
  <c r="H114" i="2"/>
  <c r="F114" i="2"/>
  <c r="D114" i="2"/>
  <c r="C115" i="2"/>
  <c r="G117" i="2"/>
  <c r="E116" i="2"/>
  <c r="H120" i="2"/>
  <c r="F120" i="2"/>
  <c r="D120" i="2"/>
  <c r="E234" i="9" l="1"/>
  <c r="E661" i="9" s="1"/>
  <c r="E722" i="9" s="1"/>
  <c r="H202" i="9"/>
  <c r="H629" i="9" s="1"/>
  <c r="H690" i="9" s="1"/>
  <c r="H198" i="9"/>
  <c r="H625" i="9" s="1"/>
  <c r="H686" i="9" s="1"/>
  <c r="H621" i="9"/>
  <c r="H682" i="9" s="1"/>
  <c r="H194" i="9"/>
  <c r="H190" i="9"/>
  <c r="H617" i="9" s="1"/>
  <c r="H678" i="9" s="1"/>
  <c r="H186" i="9"/>
  <c r="H613" i="9" s="1"/>
  <c r="H674" i="9" s="1"/>
  <c r="E226" i="9"/>
  <c r="E653" i="9" s="1"/>
  <c r="E714" i="9" s="1"/>
  <c r="F202" i="9"/>
  <c r="F629" i="9" s="1"/>
  <c r="F690" i="9" s="1"/>
  <c r="F198" i="9"/>
  <c r="F625" i="9" s="1"/>
  <c r="F686" i="9" s="1"/>
  <c r="F621" i="9"/>
  <c r="F682" i="9" s="1"/>
  <c r="F194" i="9"/>
  <c r="F190" i="9"/>
  <c r="F617" i="9" s="1"/>
  <c r="F678" i="9" s="1"/>
  <c r="F186" i="9"/>
  <c r="F613" i="9" s="1"/>
  <c r="F674" i="9" s="1"/>
  <c r="G198" i="9"/>
  <c r="G625" i="9" s="1"/>
  <c r="G686" i="9" s="1"/>
  <c r="D203" i="9"/>
  <c r="D630" i="9" s="1"/>
  <c r="D691" i="9" s="1"/>
  <c r="D195" i="9"/>
  <c r="D622" i="9" s="1"/>
  <c r="D683" i="9" s="1"/>
  <c r="D614" i="9"/>
  <c r="D675" i="9" s="1"/>
  <c r="D187" i="9"/>
  <c r="E245" i="9"/>
  <c r="E672" i="9" s="1"/>
  <c r="E733" i="9" s="1"/>
  <c r="E237" i="9"/>
  <c r="E664" i="9" s="1"/>
  <c r="E725" i="9" s="1"/>
  <c r="E229" i="9"/>
  <c r="E656" i="9" s="1"/>
  <c r="E717" i="9" s="1"/>
  <c r="E221" i="9"/>
  <c r="E648" i="9" s="1"/>
  <c r="E709" i="9" s="1"/>
  <c r="E213" i="9"/>
  <c r="E640" i="9" s="1"/>
  <c r="E701" i="9" s="1"/>
  <c r="E636" i="9"/>
  <c r="E697" i="9" s="1"/>
  <c r="E209" i="9"/>
  <c r="D244" i="9"/>
  <c r="D671" i="9" s="1"/>
  <c r="D732" i="9" s="1"/>
  <c r="D240" i="9"/>
  <c r="D667" i="9" s="1"/>
  <c r="D728" i="9" s="1"/>
  <c r="D236" i="9"/>
  <c r="D663" i="9" s="1"/>
  <c r="D724" i="9" s="1"/>
  <c r="D232" i="9"/>
  <c r="D659" i="9" s="1"/>
  <c r="D720" i="9" s="1"/>
  <c r="D228" i="9"/>
  <c r="D655" i="9" s="1"/>
  <c r="D716" i="9" s="1"/>
  <c r="D224" i="9"/>
  <c r="D651" i="9" s="1"/>
  <c r="D712" i="9" s="1"/>
  <c r="D220" i="9"/>
  <c r="D647" i="9" s="1"/>
  <c r="D708" i="9" s="1"/>
  <c r="D216" i="9"/>
  <c r="D643" i="9" s="1"/>
  <c r="D704" i="9" s="1"/>
  <c r="D212" i="9"/>
  <c r="D639" i="9" s="1"/>
  <c r="D700" i="9" s="1"/>
  <c r="D208" i="9"/>
  <c r="D635" i="9" s="1"/>
  <c r="D696" i="9" s="1"/>
  <c r="D202" i="9"/>
  <c r="D629" i="9" s="1"/>
  <c r="D690" i="9" s="1"/>
  <c r="D198" i="9"/>
  <c r="D625" i="9" s="1"/>
  <c r="D686" i="9" s="1"/>
  <c r="D194" i="9"/>
  <c r="D621" i="9" s="1"/>
  <c r="D682" i="9" s="1"/>
  <c r="D190" i="9"/>
  <c r="D617" i="9" s="1"/>
  <c r="D678" i="9" s="1"/>
  <c r="D186" i="9"/>
  <c r="D613" i="9" s="1"/>
  <c r="D674" i="9" s="1"/>
  <c r="I220" i="9"/>
  <c r="I647" i="9" s="1"/>
  <c r="I708" i="9" s="1"/>
  <c r="I212" i="9"/>
  <c r="I639" i="9" s="1"/>
  <c r="I700" i="9" s="1"/>
  <c r="I203" i="9"/>
  <c r="I630" i="9" s="1"/>
  <c r="I691" i="9" s="1"/>
  <c r="I195" i="9"/>
  <c r="I622" i="9" s="1"/>
  <c r="I683" i="9" s="1"/>
  <c r="I187" i="9"/>
  <c r="I614" i="9" s="1"/>
  <c r="I675" i="9" s="1"/>
  <c r="H205" i="9"/>
  <c r="H632" i="9" s="1"/>
  <c r="H693" i="9" s="1"/>
  <c r="H201" i="9"/>
  <c r="H628" i="9" s="1"/>
  <c r="H689" i="9" s="1"/>
  <c r="H197" i="9"/>
  <c r="H624" i="9" s="1"/>
  <c r="H685" i="9" s="1"/>
  <c r="H189" i="9"/>
  <c r="H616" i="9" s="1"/>
  <c r="H677" i="9" s="1"/>
  <c r="F205" i="9"/>
  <c r="F632" i="9" s="1"/>
  <c r="F693" i="9" s="1"/>
  <c r="F201" i="9"/>
  <c r="F628" i="9" s="1"/>
  <c r="F689" i="9" s="1"/>
  <c r="F197" i="9"/>
  <c r="F624" i="9" s="1"/>
  <c r="F685" i="9" s="1"/>
  <c r="F193" i="9"/>
  <c r="F620" i="9" s="1"/>
  <c r="F681" i="9" s="1"/>
  <c r="F189" i="9"/>
  <c r="F616" i="9" s="1"/>
  <c r="F677" i="9" s="1"/>
  <c r="E242" i="9"/>
  <c r="E669" i="9" s="1"/>
  <c r="E730" i="9" s="1"/>
  <c r="D205" i="9"/>
  <c r="D632" i="9" s="1"/>
  <c r="D693" i="9" s="1"/>
  <c r="D201" i="9"/>
  <c r="D628" i="9" s="1"/>
  <c r="D689" i="9" s="1"/>
  <c r="D197" i="9"/>
  <c r="D624" i="9" s="1"/>
  <c r="D685" i="9" s="1"/>
  <c r="D193" i="9"/>
  <c r="D620" i="9" s="1"/>
  <c r="D681" i="9" s="1"/>
  <c r="D189" i="9"/>
  <c r="D616" i="9" s="1"/>
  <c r="D677" i="9" s="1"/>
  <c r="D191" i="9"/>
  <c r="D618" i="9" s="1"/>
  <c r="D679" i="9" s="1"/>
  <c r="I239" i="9"/>
  <c r="I666" i="9" s="1"/>
  <c r="I727" i="9" s="1"/>
  <c r="I231" i="9"/>
  <c r="I658" i="9" s="1"/>
  <c r="I719" i="9" s="1"/>
  <c r="I223" i="9"/>
  <c r="I650" i="9" s="1"/>
  <c r="I711" i="9" s="1"/>
  <c r="I215" i="9"/>
  <c r="I642" i="9" s="1"/>
  <c r="I703" i="9" s="1"/>
  <c r="I211" i="9"/>
  <c r="I638" i="9" s="1"/>
  <c r="I699" i="9" s="1"/>
  <c r="I207" i="9"/>
  <c r="I634" i="9" s="1"/>
  <c r="I695" i="9" s="1"/>
  <c r="I185" i="9"/>
  <c r="I612" i="9" s="1"/>
  <c r="I673" i="9" s="1"/>
  <c r="H242" i="9"/>
  <c r="H669" i="9" s="1"/>
  <c r="H730" i="9" s="1"/>
  <c r="H238" i="9"/>
  <c r="H665" i="9" s="1"/>
  <c r="H726" i="9" s="1"/>
  <c r="H234" i="9"/>
  <c r="H661" i="9" s="1"/>
  <c r="H722" i="9" s="1"/>
  <c r="H230" i="9"/>
  <c r="H657" i="9" s="1"/>
  <c r="H718" i="9" s="1"/>
  <c r="H226" i="9"/>
  <c r="H653" i="9" s="1"/>
  <c r="H714" i="9" s="1"/>
  <c r="H222" i="9"/>
  <c r="H649" i="9" s="1"/>
  <c r="H710" i="9" s="1"/>
  <c r="H218" i="9"/>
  <c r="H645" i="9" s="1"/>
  <c r="H706" i="9" s="1"/>
  <c r="H214" i="9"/>
  <c r="H641" i="9" s="1"/>
  <c r="H702" i="9" s="1"/>
  <c r="H210" i="9"/>
  <c r="H637" i="9" s="1"/>
  <c r="H698" i="9" s="1"/>
  <c r="H206" i="9"/>
  <c r="H633" i="9" s="1"/>
  <c r="H694" i="9" s="1"/>
  <c r="H204" i="9"/>
  <c r="H631" i="9" s="1"/>
  <c r="H692" i="9" s="1"/>
  <c r="H200" i="9"/>
  <c r="H627" i="9" s="1"/>
  <c r="H688" i="9" s="1"/>
  <c r="H196" i="9"/>
  <c r="H623" i="9" s="1"/>
  <c r="H684" i="9" s="1"/>
  <c r="H192" i="9"/>
  <c r="H619" i="9" s="1"/>
  <c r="H680" i="9" s="1"/>
  <c r="H188" i="9"/>
  <c r="H615" i="9" s="1"/>
  <c r="H676" i="9" s="1"/>
  <c r="G239" i="9"/>
  <c r="G666" i="9" s="1"/>
  <c r="G727" i="9" s="1"/>
  <c r="G231" i="9"/>
  <c r="G658" i="9" s="1"/>
  <c r="G719" i="9" s="1"/>
  <c r="G223" i="9"/>
  <c r="G650" i="9" s="1"/>
  <c r="G711" i="9" s="1"/>
  <c r="G207" i="9"/>
  <c r="G634" i="9" s="1"/>
  <c r="G695" i="9" s="1"/>
  <c r="E201" i="9"/>
  <c r="E628" i="9" s="1"/>
  <c r="E689" i="9" s="1"/>
  <c r="E193" i="9"/>
  <c r="E620" i="9" s="1"/>
  <c r="E681" i="9" s="1"/>
  <c r="F204" i="9"/>
  <c r="F631" i="9" s="1"/>
  <c r="F692" i="9" s="1"/>
  <c r="F200" i="9"/>
  <c r="F627" i="9" s="1"/>
  <c r="F688" i="9" s="1"/>
  <c r="F196" i="9"/>
  <c r="F623" i="9" s="1"/>
  <c r="F684" i="9" s="1"/>
  <c r="F192" i="9"/>
  <c r="F619" i="9" s="1"/>
  <c r="F680" i="9" s="1"/>
  <c r="F188" i="9"/>
  <c r="F615" i="9" s="1"/>
  <c r="F676" i="9" s="1"/>
  <c r="E218" i="9"/>
  <c r="E645" i="9" s="1"/>
  <c r="E706" i="9" s="1"/>
  <c r="E210" i="9"/>
  <c r="E637" i="9" s="1"/>
  <c r="E698" i="9" s="1"/>
  <c r="G190" i="9"/>
  <c r="G617" i="9" s="1"/>
  <c r="G678" i="9" s="1"/>
  <c r="D199" i="9"/>
  <c r="D626" i="9" s="1"/>
  <c r="D687" i="9" s="1"/>
  <c r="I228" i="9"/>
  <c r="I655" i="9" s="1"/>
  <c r="I716" i="9" s="1"/>
  <c r="D204" i="9"/>
  <c r="D631" i="9" s="1"/>
  <c r="D692" i="9" s="1"/>
  <c r="D200" i="9"/>
  <c r="D627" i="9" s="1"/>
  <c r="D688" i="9" s="1"/>
  <c r="D196" i="9"/>
  <c r="D623" i="9" s="1"/>
  <c r="D684" i="9" s="1"/>
  <c r="D192" i="9"/>
  <c r="D619" i="9" s="1"/>
  <c r="D680" i="9" s="1"/>
  <c r="D188" i="9"/>
  <c r="D615" i="9" s="1"/>
  <c r="D676" i="9" s="1"/>
  <c r="H203" i="9"/>
  <c r="H630" i="9" s="1"/>
  <c r="H691" i="9" s="1"/>
  <c r="H199" i="9"/>
  <c r="H626" i="9" s="1"/>
  <c r="H687" i="9" s="1"/>
  <c r="H195" i="9"/>
  <c r="H622" i="9" s="1"/>
  <c r="H683" i="9" s="1"/>
  <c r="H191" i="9"/>
  <c r="H618" i="9" s="1"/>
  <c r="H679" i="9" s="1"/>
  <c r="H187" i="9"/>
  <c r="H614" i="9" s="1"/>
  <c r="H675" i="9" s="1"/>
  <c r="I244" i="9"/>
  <c r="I671" i="9" s="1"/>
  <c r="I732" i="9" s="1"/>
  <c r="I236" i="9"/>
  <c r="I663" i="9" s="1"/>
  <c r="I724" i="9" s="1"/>
  <c r="G242" i="9"/>
  <c r="G669" i="9" s="1"/>
  <c r="G730" i="9" s="1"/>
  <c r="G234" i="9"/>
  <c r="G661" i="9" s="1"/>
  <c r="G722" i="9" s="1"/>
  <c r="G226" i="9"/>
  <c r="G653" i="9" s="1"/>
  <c r="G714" i="9" s="1"/>
  <c r="G218" i="9"/>
  <c r="G645" i="9" s="1"/>
  <c r="G706" i="9" s="1"/>
  <c r="G210" i="9"/>
  <c r="G637" i="9" s="1"/>
  <c r="G698" i="9" s="1"/>
  <c r="G206" i="9"/>
  <c r="G633" i="9" s="1"/>
  <c r="G694" i="9" s="1"/>
  <c r="F245" i="9"/>
  <c r="F672" i="9" s="1"/>
  <c r="F733" i="9" s="1"/>
  <c r="F241" i="9"/>
  <c r="F668" i="9" s="1"/>
  <c r="F729" i="9" s="1"/>
  <c r="F237" i="9"/>
  <c r="F664" i="9" s="1"/>
  <c r="F725" i="9" s="1"/>
  <c r="F233" i="9"/>
  <c r="F660" i="9" s="1"/>
  <c r="F721" i="9" s="1"/>
  <c r="F229" i="9"/>
  <c r="F656" i="9" s="1"/>
  <c r="F717" i="9" s="1"/>
  <c r="F225" i="9"/>
  <c r="F652" i="9" s="1"/>
  <c r="F713" i="9" s="1"/>
  <c r="F221" i="9"/>
  <c r="F648" i="9" s="1"/>
  <c r="F709" i="9" s="1"/>
  <c r="F217" i="9"/>
  <c r="F644" i="9" s="1"/>
  <c r="F705" i="9" s="1"/>
  <c r="F213" i="9"/>
  <c r="F640" i="9" s="1"/>
  <c r="F701" i="9" s="1"/>
  <c r="F209" i="9"/>
  <c r="F636" i="9" s="1"/>
  <c r="F697" i="9" s="1"/>
  <c r="F203" i="9"/>
  <c r="F630" i="9" s="1"/>
  <c r="F691" i="9" s="1"/>
  <c r="F199" i="9"/>
  <c r="F626" i="9" s="1"/>
  <c r="F687" i="9" s="1"/>
  <c r="F195" i="9"/>
  <c r="F622" i="9" s="1"/>
  <c r="F683" i="9" s="1"/>
  <c r="F191" i="9"/>
  <c r="F618" i="9" s="1"/>
  <c r="F679" i="9" s="1"/>
  <c r="F187" i="9"/>
  <c r="F614" i="9" s="1"/>
  <c r="F675" i="9" s="1"/>
  <c r="H620" i="9"/>
  <c r="H681" i="9" s="1"/>
  <c r="E634" i="9"/>
  <c r="E695" i="9" s="1"/>
  <c r="I620" i="9"/>
  <c r="I681" i="9" s="1"/>
  <c r="E618" i="9"/>
  <c r="E679" i="9" s="1"/>
  <c r="G615" i="9"/>
  <c r="G676" i="9" s="1"/>
  <c r="I668" i="9"/>
  <c r="I729" i="9" s="1"/>
  <c r="G663" i="9"/>
  <c r="G724" i="9" s="1"/>
  <c r="E658" i="9"/>
  <c r="E719" i="9" s="1"/>
  <c r="E650" i="9"/>
  <c r="E711" i="9" s="1"/>
  <c r="I644" i="9"/>
  <c r="I705" i="9" s="1"/>
  <c r="G639" i="9"/>
  <c r="G700" i="9" s="1"/>
  <c r="I636" i="9"/>
  <c r="I697" i="9" s="1"/>
  <c r="G671" i="9"/>
  <c r="G732" i="9" s="1"/>
  <c r="E666" i="9"/>
  <c r="E727" i="9" s="1"/>
  <c r="I660" i="9"/>
  <c r="I721" i="9" s="1"/>
  <c r="G655" i="9"/>
  <c r="G716" i="9" s="1"/>
  <c r="I652" i="9"/>
  <c r="I713" i="9" s="1"/>
  <c r="G647" i="9"/>
  <c r="G708" i="9" s="1"/>
  <c r="E642" i="9"/>
  <c r="E703" i="9" s="1"/>
  <c r="H672" i="9"/>
  <c r="H733" i="9" s="1"/>
  <c r="F671" i="9"/>
  <c r="F732" i="9" s="1"/>
  <c r="D670" i="9"/>
  <c r="D731" i="9" s="1"/>
  <c r="H668" i="9"/>
  <c r="H729" i="9" s="1"/>
  <c r="F667" i="9"/>
  <c r="F728" i="9" s="1"/>
  <c r="D666" i="9"/>
  <c r="D727" i="9" s="1"/>
  <c r="H664" i="9"/>
  <c r="H725" i="9" s="1"/>
  <c r="F663" i="9"/>
  <c r="F724" i="9" s="1"/>
  <c r="D662" i="9"/>
  <c r="D723" i="9" s="1"/>
  <c r="H660" i="9"/>
  <c r="H721" i="9" s="1"/>
  <c r="F659" i="9"/>
  <c r="F720" i="9" s="1"/>
  <c r="D658" i="9"/>
  <c r="D719" i="9" s="1"/>
  <c r="H656" i="9"/>
  <c r="H717" i="9" s="1"/>
  <c r="F655" i="9"/>
  <c r="F716" i="9" s="1"/>
  <c r="D654" i="9"/>
  <c r="D715" i="9" s="1"/>
  <c r="H652" i="9"/>
  <c r="H713" i="9" s="1"/>
  <c r="F651" i="9"/>
  <c r="F712" i="9" s="1"/>
  <c r="D650" i="9"/>
  <c r="D711" i="9" s="1"/>
  <c r="H648" i="9"/>
  <c r="H709" i="9" s="1"/>
  <c r="F647" i="9"/>
  <c r="F708" i="9" s="1"/>
  <c r="D646" i="9"/>
  <c r="D707" i="9" s="1"/>
  <c r="H644" i="9"/>
  <c r="H705" i="9" s="1"/>
  <c r="F643" i="9"/>
  <c r="F704" i="9" s="1"/>
  <c r="D642" i="9"/>
  <c r="D703" i="9" s="1"/>
  <c r="H640" i="9"/>
  <c r="H701" i="9" s="1"/>
  <c r="F639" i="9"/>
  <c r="F700" i="9" s="1"/>
  <c r="D638" i="9"/>
  <c r="D699" i="9" s="1"/>
  <c r="H636" i="9"/>
  <c r="H697" i="9" s="1"/>
  <c r="F635" i="9"/>
  <c r="F696" i="9" s="1"/>
  <c r="D634" i="9"/>
  <c r="D695" i="9" s="1"/>
  <c r="G631" i="9"/>
  <c r="G692" i="9" s="1"/>
  <c r="I628" i="9"/>
  <c r="I689" i="9" s="1"/>
  <c r="E626" i="9"/>
  <c r="E687" i="9" s="1"/>
  <c r="G623" i="9"/>
  <c r="G684" i="9" s="1"/>
  <c r="F612" i="9"/>
  <c r="F673" i="9" s="1"/>
  <c r="G670" i="9"/>
  <c r="G731" i="9" s="1"/>
  <c r="I667" i="9"/>
  <c r="I728" i="9" s="1"/>
  <c r="E665" i="9"/>
  <c r="E726" i="9" s="1"/>
  <c r="G662" i="9"/>
  <c r="G723" i="9" s="1"/>
  <c r="I659" i="9"/>
  <c r="I720" i="9" s="1"/>
  <c r="E657" i="9"/>
  <c r="E718" i="9" s="1"/>
  <c r="G654" i="9"/>
  <c r="G715" i="9" s="1"/>
  <c r="I651" i="9"/>
  <c r="I712" i="9" s="1"/>
  <c r="E649" i="9"/>
  <c r="E710" i="9" s="1"/>
  <c r="G646" i="9"/>
  <c r="G707" i="9" s="1"/>
  <c r="I643" i="9"/>
  <c r="I704" i="9" s="1"/>
  <c r="E641" i="9"/>
  <c r="E702" i="9" s="1"/>
  <c r="G638" i="9"/>
  <c r="G699" i="9" s="1"/>
  <c r="I635" i="9"/>
  <c r="I696" i="9" s="1"/>
  <c r="E633" i="9"/>
  <c r="E694" i="9" s="1"/>
  <c r="G612" i="9"/>
  <c r="G673" i="9" s="1"/>
  <c r="D672" i="9"/>
  <c r="D733" i="9" s="1"/>
  <c r="H670" i="9"/>
  <c r="H731" i="9" s="1"/>
  <c r="F669" i="9"/>
  <c r="F730" i="9" s="1"/>
  <c r="D668" i="9"/>
  <c r="D729" i="9" s="1"/>
  <c r="H666" i="9"/>
  <c r="H727" i="9" s="1"/>
  <c r="F665" i="9"/>
  <c r="F726" i="9" s="1"/>
  <c r="D664" i="9"/>
  <c r="D725" i="9" s="1"/>
  <c r="H662" i="9"/>
  <c r="H723" i="9" s="1"/>
  <c r="F661" i="9"/>
  <c r="F722" i="9" s="1"/>
  <c r="D660" i="9"/>
  <c r="D721" i="9" s="1"/>
  <c r="H658" i="9"/>
  <c r="H719" i="9" s="1"/>
  <c r="F657" i="9"/>
  <c r="F718" i="9" s="1"/>
  <c r="D656" i="9"/>
  <c r="D717" i="9" s="1"/>
  <c r="H654" i="9"/>
  <c r="H715" i="9" s="1"/>
  <c r="F653" i="9"/>
  <c r="F714" i="9" s="1"/>
  <c r="D652" i="9"/>
  <c r="D713" i="9" s="1"/>
  <c r="H650" i="9"/>
  <c r="H711" i="9" s="1"/>
  <c r="F649" i="9"/>
  <c r="F710" i="9" s="1"/>
  <c r="D648" i="9"/>
  <c r="D709" i="9" s="1"/>
  <c r="H646" i="9"/>
  <c r="H707" i="9" s="1"/>
  <c r="F645" i="9"/>
  <c r="F706" i="9" s="1"/>
  <c r="D644" i="9"/>
  <c r="D705" i="9" s="1"/>
  <c r="H642" i="9"/>
  <c r="H703" i="9" s="1"/>
  <c r="F641" i="9"/>
  <c r="F702" i="9" s="1"/>
  <c r="D640" i="9"/>
  <c r="D701" i="9" s="1"/>
  <c r="H638" i="9"/>
  <c r="H699" i="9" s="1"/>
  <c r="F637" i="9"/>
  <c r="F698" i="9" s="1"/>
  <c r="D636" i="9"/>
  <c r="D697" i="9" s="1"/>
  <c r="H634" i="9"/>
  <c r="H695" i="9" s="1"/>
  <c r="F633" i="9"/>
  <c r="F694" i="9" s="1"/>
  <c r="I672" i="9"/>
  <c r="I733" i="9" s="1"/>
  <c r="E670" i="9"/>
  <c r="E731" i="9" s="1"/>
  <c r="G667" i="9"/>
  <c r="G728" i="9" s="1"/>
  <c r="I664" i="9"/>
  <c r="I725" i="9" s="1"/>
  <c r="E662" i="9"/>
  <c r="E723" i="9" s="1"/>
  <c r="G659" i="9"/>
  <c r="G720" i="9" s="1"/>
  <c r="I656" i="9"/>
  <c r="I717" i="9" s="1"/>
  <c r="E654" i="9"/>
  <c r="E715" i="9" s="1"/>
  <c r="G651" i="9"/>
  <c r="G712" i="9" s="1"/>
  <c r="I648" i="9"/>
  <c r="I709" i="9" s="1"/>
  <c r="E646" i="9"/>
  <c r="E707" i="9" s="1"/>
  <c r="G643" i="9"/>
  <c r="G704" i="9" s="1"/>
  <c r="I640" i="9"/>
  <c r="I701" i="9" s="1"/>
  <c r="E638" i="9"/>
  <c r="E699" i="9" s="1"/>
  <c r="G635" i="9"/>
  <c r="G696" i="9" s="1"/>
  <c r="I632" i="9"/>
  <c r="I693" i="9" s="1"/>
  <c r="E630" i="9"/>
  <c r="E691" i="9" s="1"/>
  <c r="G627" i="9"/>
  <c r="G688" i="9" s="1"/>
  <c r="I624" i="9"/>
  <c r="I685" i="9" s="1"/>
  <c r="E622" i="9"/>
  <c r="E683" i="9" s="1"/>
  <c r="G619" i="9"/>
  <c r="G680" i="9" s="1"/>
  <c r="I616" i="9"/>
  <c r="I677" i="9" s="1"/>
  <c r="E614" i="9"/>
  <c r="E675" i="9" s="1"/>
  <c r="G652" i="9"/>
  <c r="G713" i="9" s="1"/>
  <c r="I649" i="9"/>
  <c r="I710" i="9" s="1"/>
  <c r="E647" i="9"/>
  <c r="E708" i="9" s="1"/>
  <c r="G644" i="9"/>
  <c r="G705" i="9" s="1"/>
  <c r="I641" i="9"/>
  <c r="I702" i="9" s="1"/>
  <c r="E639" i="9"/>
  <c r="E700" i="9" s="1"/>
  <c r="G636" i="9"/>
  <c r="G697" i="9" s="1"/>
  <c r="I633" i="9"/>
  <c r="I694" i="9" s="1"/>
  <c r="D612" i="9"/>
  <c r="D673" i="9" s="1"/>
  <c r="E671" i="9"/>
  <c r="E732" i="9" s="1"/>
  <c r="G668" i="9"/>
  <c r="G729" i="9" s="1"/>
  <c r="I665" i="9"/>
  <c r="I726" i="9" s="1"/>
  <c r="E663" i="9"/>
  <c r="E724" i="9" s="1"/>
  <c r="G660" i="9"/>
  <c r="G721" i="9" s="1"/>
  <c r="I657" i="9"/>
  <c r="I718" i="9" s="1"/>
  <c r="E655" i="9"/>
  <c r="E716" i="9" s="1"/>
  <c r="H612" i="9"/>
  <c r="H673" i="9" s="1"/>
  <c r="I670" i="9"/>
  <c r="I731" i="9" s="1"/>
  <c r="E668" i="9"/>
  <c r="E729" i="9" s="1"/>
  <c r="G665" i="9"/>
  <c r="G726" i="9" s="1"/>
  <c r="I662" i="9"/>
  <c r="I723" i="9" s="1"/>
  <c r="E660" i="9"/>
  <c r="E721" i="9" s="1"/>
  <c r="G657" i="9"/>
  <c r="G718" i="9" s="1"/>
  <c r="I654" i="9"/>
  <c r="I715" i="9" s="1"/>
  <c r="E652" i="9"/>
  <c r="E713" i="9" s="1"/>
  <c r="G649" i="9"/>
  <c r="G710" i="9" s="1"/>
  <c r="I646" i="9"/>
  <c r="I707" i="9" s="1"/>
  <c r="E644" i="9"/>
  <c r="E705" i="9" s="1"/>
  <c r="G641" i="9"/>
  <c r="G702" i="9" s="1"/>
  <c r="G630" i="9"/>
  <c r="G691" i="9" s="1"/>
  <c r="I627" i="9"/>
  <c r="I688" i="9" s="1"/>
  <c r="E625" i="9"/>
  <c r="E686" i="9" s="1"/>
  <c r="G622" i="9"/>
  <c r="G683" i="9" s="1"/>
  <c r="I619" i="9"/>
  <c r="I680" i="9" s="1"/>
  <c r="E617" i="9"/>
  <c r="E678" i="9" s="1"/>
  <c r="G614" i="9"/>
  <c r="G675" i="9" s="1"/>
  <c r="E631" i="9"/>
  <c r="E692" i="9" s="1"/>
  <c r="G628" i="9"/>
  <c r="G689" i="9" s="1"/>
  <c r="I625" i="9"/>
  <c r="I686" i="9" s="1"/>
  <c r="E623" i="9"/>
  <c r="E684" i="9" s="1"/>
  <c r="G620" i="9"/>
  <c r="G681" i="9" s="1"/>
  <c r="I617" i="9"/>
  <c r="I678" i="9" s="1"/>
  <c r="E615" i="9"/>
  <c r="E676" i="9" s="1"/>
  <c r="E612" i="9"/>
  <c r="E673" i="9" s="1"/>
  <c r="F670" i="9"/>
  <c r="F731" i="9" s="1"/>
  <c r="D669" i="9"/>
  <c r="D730" i="9" s="1"/>
  <c r="H667" i="9"/>
  <c r="H728" i="9" s="1"/>
  <c r="F666" i="9"/>
  <c r="F727" i="9" s="1"/>
  <c r="D665" i="9"/>
  <c r="D726" i="9" s="1"/>
  <c r="H663" i="9"/>
  <c r="H724" i="9" s="1"/>
  <c r="F662" i="9"/>
  <c r="F723" i="9" s="1"/>
  <c r="D661" i="9"/>
  <c r="D722" i="9" s="1"/>
  <c r="H659" i="9"/>
  <c r="H720" i="9" s="1"/>
  <c r="F658" i="9"/>
  <c r="F719" i="9" s="1"/>
  <c r="D657" i="9"/>
  <c r="D718" i="9" s="1"/>
  <c r="H655" i="9"/>
  <c r="H716" i="9" s="1"/>
  <c r="F654" i="9"/>
  <c r="F715" i="9" s="1"/>
  <c r="D653" i="9"/>
  <c r="D714" i="9" s="1"/>
  <c r="H651" i="9"/>
  <c r="H712" i="9" s="1"/>
  <c r="F650" i="9"/>
  <c r="F711" i="9" s="1"/>
  <c r="D649" i="9"/>
  <c r="D710" i="9" s="1"/>
  <c r="H647" i="9"/>
  <c r="H708" i="9" s="1"/>
  <c r="F646" i="9"/>
  <c r="F707" i="9" s="1"/>
  <c r="D645" i="9"/>
  <c r="D706" i="9" s="1"/>
  <c r="H643" i="9"/>
  <c r="H704" i="9" s="1"/>
  <c r="F642" i="9"/>
  <c r="F703" i="9" s="1"/>
  <c r="D641" i="9"/>
  <c r="D702" i="9" s="1"/>
  <c r="H639" i="9"/>
  <c r="H700" i="9" s="1"/>
  <c r="F638" i="9"/>
  <c r="F699" i="9" s="1"/>
  <c r="D637" i="9"/>
  <c r="D698" i="9" s="1"/>
  <c r="H635" i="9"/>
  <c r="H696" i="9" s="1"/>
  <c r="F634" i="9"/>
  <c r="F695" i="9" s="1"/>
  <c r="D633" i="9"/>
  <c r="D694" i="9" s="1"/>
  <c r="H671" i="9"/>
  <c r="H732" i="9" s="1"/>
  <c r="G672" i="9"/>
  <c r="G733" i="9" s="1"/>
  <c r="I669" i="9"/>
  <c r="I730" i="9" s="1"/>
  <c r="E667" i="9"/>
  <c r="E728" i="9" s="1"/>
  <c r="G664" i="9"/>
  <c r="G725" i="9" s="1"/>
  <c r="I661" i="9"/>
  <c r="I722" i="9" s="1"/>
  <c r="E659" i="9"/>
  <c r="E720" i="9" s="1"/>
  <c r="G656" i="9"/>
  <c r="G717" i="9" s="1"/>
  <c r="I653" i="9"/>
  <c r="I714" i="9" s="1"/>
  <c r="E651" i="9"/>
  <c r="E712" i="9" s="1"/>
  <c r="G648" i="9"/>
  <c r="G709" i="9" s="1"/>
  <c r="I645" i="9"/>
  <c r="I706" i="9" s="1"/>
  <c r="E643" i="9"/>
  <c r="E704" i="9" s="1"/>
  <c r="G640" i="9"/>
  <c r="G701" i="9" s="1"/>
  <c r="I637" i="9"/>
  <c r="I698" i="9" s="1"/>
  <c r="E635" i="9"/>
  <c r="E696" i="9" s="1"/>
  <c r="E632" i="9"/>
  <c r="E693" i="9" s="1"/>
  <c r="G629" i="9"/>
  <c r="G690" i="9" s="1"/>
  <c r="I626" i="9"/>
  <c r="I687" i="9" s="1"/>
  <c r="E624" i="9"/>
  <c r="E685" i="9" s="1"/>
  <c r="G621" i="9"/>
  <c r="G682" i="9" s="1"/>
  <c r="I618" i="9"/>
  <c r="I679" i="9" s="1"/>
  <c r="E616" i="9"/>
  <c r="E677" i="9" s="1"/>
  <c r="G613" i="9"/>
  <c r="G674" i="9" s="1"/>
  <c r="G632" i="9"/>
  <c r="G693" i="9" s="1"/>
  <c r="I629" i="9"/>
  <c r="I690" i="9" s="1"/>
  <c r="E627" i="9"/>
  <c r="E688" i="9" s="1"/>
  <c r="G624" i="9"/>
  <c r="G685" i="9" s="1"/>
  <c r="I621" i="9"/>
  <c r="I682" i="9" s="1"/>
  <c r="E619" i="9"/>
  <c r="E680" i="9" s="1"/>
  <c r="G616" i="9"/>
  <c r="G677" i="9" s="1"/>
  <c r="I613" i="9"/>
  <c r="I674" i="9" s="1"/>
  <c r="G642" i="9"/>
  <c r="G703" i="9" s="1"/>
  <c r="I631" i="9"/>
  <c r="I692" i="9" s="1"/>
  <c r="E629" i="9"/>
  <c r="E690" i="9" s="1"/>
  <c r="G626" i="9"/>
  <c r="G687" i="9" s="1"/>
  <c r="I623" i="9"/>
  <c r="I684" i="9" s="1"/>
  <c r="E621" i="9"/>
  <c r="E682" i="9" s="1"/>
  <c r="G618" i="9"/>
  <c r="G679" i="9" s="1"/>
  <c r="I615" i="9"/>
  <c r="I676" i="9" s="1"/>
  <c r="E613" i="9"/>
  <c r="E674" i="9" s="1"/>
  <c r="H921" i="5"/>
  <c r="G921" i="5"/>
  <c r="F921" i="5"/>
  <c r="E921" i="5"/>
  <c r="D921" i="5"/>
  <c r="H920" i="5"/>
  <c r="G920" i="5"/>
  <c r="E920" i="5"/>
  <c r="F922" i="5" l="1"/>
  <c r="D922" i="5"/>
  <c r="H922" i="5"/>
  <c r="E922" i="5"/>
  <c r="G922" i="5"/>
  <c r="C921" i="5" l="1"/>
  <c r="C922" i="5" l="1"/>
</calcChain>
</file>

<file path=xl/sharedStrings.xml><?xml version="1.0" encoding="utf-8"?>
<sst xmlns="http://schemas.openxmlformats.org/spreadsheetml/2006/main" count="9966" uniqueCount="207">
  <si>
    <t>REGION</t>
  </si>
  <si>
    <t>YEAR</t>
  </si>
  <si>
    <t>THIRUVANANTHAPURAM</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</si>
  <si>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</si>
  <si>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</si>
  <si>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</si>
  <si>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</si>
  <si>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</si>
  <si>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</si>
  <si>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</si>
  <si>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</si>
  <si>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</si>
  <si>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</si>
  <si>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</si>
  <si>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</si>
  <si>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</si>
  <si>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</si>
  <si>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</si>
  <si>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</si>
  <si>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</si>
  <si>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</si>
  <si>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</si>
  <si>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</si>
  <si>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</si>
  <si>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</si>
  <si>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</si>
  <si>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</si>
  <si>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</si>
  <si>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</si>
  <si>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</si>
  <si>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</si>
  <si>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</si>
  <si>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</si>
  <si>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</si>
  <si>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</si>
  <si>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</si>
  <si>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</si>
  <si>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</si>
  <si>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</si>
  <si>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</si>
  <si>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</si>
  <si>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</si>
  <si>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</si>
  <si>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</si>
  <si>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</si>
  <si>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</si>
  <si>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</si>
  <si>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</si>
  <si>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</si>
  <si>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</si>
  <si>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</si>
  <si>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</si>
  <si>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</si>
  <si>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</si>
  <si>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</si>
  <si>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</si>
  <si>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</si>
  <si>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</si>
  <si>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</si>
  <si>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</si>
  <si>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</si>
  <si>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</si>
  <si>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</si>
  <si>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KOLLAM</t>
  </si>
  <si>
    <t>PATHANAMTHITTA</t>
  </si>
  <si>
    <t>ALAPPUZHA</t>
  </si>
  <si>
    <t>KOTTAYAM</t>
  </si>
  <si>
    <t>IDUKKI</t>
  </si>
  <si>
    <t>ERNAKULAM</t>
  </si>
  <si>
    <t>THRISSUR</t>
  </si>
  <si>
    <t>PALAKKAD</t>
  </si>
  <si>
    <t>MALAPPURAM</t>
  </si>
  <si>
    <t>KOZHIKODE</t>
  </si>
  <si>
    <t>WAYANAD</t>
  </si>
  <si>
    <t>KANNUR</t>
  </si>
  <si>
    <t>KASARAGOD</t>
  </si>
  <si>
    <t>KERALA</t>
  </si>
  <si>
    <t>PADDY</t>
  </si>
  <si>
    <t>TAPIOCA</t>
  </si>
  <si>
    <t>FOOD</t>
  </si>
  <si>
    <t>COCONUT</t>
  </si>
  <si>
    <t>RUBBER</t>
  </si>
  <si>
    <t>NON_FOOD</t>
  </si>
  <si>
    <t xml:space="preserve">Sources of data is listed in Section II and the rules applied for making the dataset comparable is given in Section III. </t>
  </si>
  <si>
    <t xml:space="preserve">Section I </t>
  </si>
  <si>
    <t>Variable Description</t>
  </si>
  <si>
    <t xml:space="preserve">All the areas are given in hectares as the unit. </t>
  </si>
  <si>
    <t xml:space="preserve">Section II </t>
  </si>
  <si>
    <t>Sources of data</t>
  </si>
  <si>
    <t>The data for a long period was compiled by Kerala State Planning Board. The sources are given below along with the years.</t>
  </si>
  <si>
    <t>Human Development Data Series Agriculture, Kerala State Planning Board - UNDP/Planning Commission Project on Strengthening State Plans (2009)</t>
  </si>
  <si>
    <t>1960-61 to</t>
  </si>
  <si>
    <t>1970-71 to</t>
  </si>
  <si>
    <t>Agricultural Statistics in Kerala, Bureau of Economics and Statistics, Kerala (1975)</t>
  </si>
  <si>
    <t>2008-09 to</t>
  </si>
  <si>
    <t>Agricultural Statistics, various volumes, Department of Economics and Statistics, Kerala</t>
  </si>
  <si>
    <t>Notes</t>
  </si>
  <si>
    <t xml:space="preserve">The years 1970-71 to 1972-73 were not present in the Human Development Data Series. They have been obtained from the source mentioned above. </t>
  </si>
  <si>
    <t>Section III</t>
  </si>
  <si>
    <t>Making data comparable</t>
  </si>
  <si>
    <t xml:space="preserve">New districts were formed in the sixty year period taken here. In 1956-57, there were 7 districts - Kannur, Kozhikode, Palakkad, Thrissur, Kottayam, Kollam, and Trivandrum. </t>
  </si>
  <si>
    <t xml:space="preserve">In 1957-58, two new districts were formed - Alappuzha and Ernakulam. These 9 districts are taken together to construct a comparable time series for 60 years. </t>
  </si>
  <si>
    <t>5 new districts - Malappuram, Idukki, Wayanad, Pathanamthitta, and Kasargod were formed after 1957-58. Their areas are transferred to the original 9 districts.</t>
  </si>
  <si>
    <t xml:space="preserve">The methodology used here is the methodology used by ICRISAT (2011) in creating their meso-level datasets. </t>
  </si>
  <si>
    <t xml:space="preserve">The area is transferred to the original districts according to the shares of the total geographical area of the original districts which were divided to form the new districts. </t>
  </si>
  <si>
    <t>Colour:</t>
  </si>
  <si>
    <t>Case</t>
  </si>
  <si>
    <t>Interpolation</t>
  </si>
  <si>
    <t>Rule</t>
  </si>
  <si>
    <t>New Data</t>
  </si>
  <si>
    <t xml:space="preserve">This is the crop area statistics for 14 districts of Kerala compiled from several published sources. </t>
  </si>
  <si>
    <t xml:space="preserve">The description of the variables (name of crops) can be found in Section I. </t>
  </si>
  <si>
    <t>Paddy</t>
  </si>
  <si>
    <t>Cardamom</t>
  </si>
  <si>
    <t>Tapioca</t>
  </si>
  <si>
    <t>Total Food Crops</t>
  </si>
  <si>
    <t>Coconut</t>
  </si>
  <si>
    <t>Rubber</t>
  </si>
  <si>
    <t>Total Non-Food Crops</t>
  </si>
  <si>
    <t>The area for the following crops are provided by different commodity boards.</t>
  </si>
  <si>
    <t>Spices Board</t>
  </si>
  <si>
    <t>Rubber board</t>
  </si>
  <si>
    <t xml:space="preserve">Area_RAW is the dataset compiled for all districts and the State. Area_CLEANED is the comparable dataset constructed for 9 districts of Kerala for a period of 60 years. </t>
  </si>
  <si>
    <t>2016-17</t>
  </si>
  <si>
    <t>Count (No)</t>
  </si>
  <si>
    <t>Count (BL)</t>
  </si>
  <si>
    <t>Total Count</t>
  </si>
  <si>
    <t>Data Entry Check</t>
  </si>
  <si>
    <t>Case 2</t>
  </si>
  <si>
    <t>Case 1</t>
  </si>
  <si>
    <t>Change in boundaries of Idukki and Ernakulam after 2004-05. No change in crop area as this change was mainly reflected in forest area.</t>
  </si>
  <si>
    <t xml:space="preserve">The procedures followed for preparing comparable datasets come from the procedure followed for preparting land-use statistics. </t>
  </si>
  <si>
    <t>Kasaragod district formed in 1985-86.</t>
  </si>
  <si>
    <t>Area of Kasaragod is transferred to Kannur.</t>
  </si>
  <si>
    <t>Kannur Share</t>
  </si>
  <si>
    <t>Pathanamthitta district formed in 1983-84.</t>
  </si>
  <si>
    <t>Area of Pathanamthitta is transferred to Kollam, Alappuzha, and Idukki in the shares given below.</t>
  </si>
  <si>
    <t>Kollam Share</t>
  </si>
  <si>
    <t>Alappuzha Share</t>
  </si>
  <si>
    <t>Idukki Share</t>
  </si>
  <si>
    <t>Wayanad district formed in 1981-82.</t>
  </si>
  <si>
    <t>Area of Wayanad is transferred to Kozhikode and Kannur in the shares given below.</t>
  </si>
  <si>
    <t>Kozhikode Share</t>
  </si>
  <si>
    <t>Area of Idukki is transferred to Kottayam and Ernakulam in the shares given below.</t>
  </si>
  <si>
    <t>Kottayam Share</t>
  </si>
  <si>
    <t>Ernakulam Share</t>
  </si>
  <si>
    <t>Area of Malappuram is transferred to Kozhikode and Palakkad in the shares given below.</t>
  </si>
  <si>
    <t>Palakkad Share</t>
  </si>
  <si>
    <t>Case 3</t>
  </si>
  <si>
    <t>The data for the years 1958-59 and 1959-60 were not available in any of the publications. Therefore, the values for those years are obtained by using shares of area from the State level.</t>
  </si>
  <si>
    <t>This document has three sheets - Area_Doc, Area_RAW, and Area_CLEANED.</t>
  </si>
  <si>
    <t>The total area do not match with the area of the crops at the State level (minor variations). This has to be investigated further.</t>
  </si>
  <si>
    <t>KERALA_SUM</t>
  </si>
  <si>
    <t>District-wise area for 1956-57, 1958-59, and 1959-60.</t>
  </si>
  <si>
    <t xml:space="preserve">Instead, the crop area statistics from Agriculture Statistics, 1975 is used for computing district-wise area figures for these years. </t>
  </si>
  <si>
    <t>District-wise share in total area for 1957-58 is used for computing the area for 1956-57, 1958-59, and 1959-60.</t>
  </si>
  <si>
    <t>Area</t>
  </si>
  <si>
    <t>Share</t>
  </si>
  <si>
    <t>Imputed values</t>
  </si>
  <si>
    <t>DIFF</t>
  </si>
  <si>
    <t>Case 4</t>
  </si>
  <si>
    <t>Anomalies</t>
  </si>
  <si>
    <t>Area of tapioca is not mentioned correctly (decimal point error) in Agricultural Statistics 1975. Deducted all other crops from total area and found out the actual value to be as follows.</t>
  </si>
  <si>
    <t>SUM</t>
  </si>
  <si>
    <t>Malappuram district formed in 1970-71.</t>
  </si>
  <si>
    <t>Idukki district formed in 1972-73.</t>
  </si>
  <si>
    <t>Formation of new districts after 1958-59 - Areas transferred to original districts. This process has to be done in chronological order.</t>
  </si>
  <si>
    <t>KSR</t>
  </si>
  <si>
    <t>Rule 1</t>
  </si>
  <si>
    <t>Case 4.1</t>
  </si>
  <si>
    <t>Rule 4.1</t>
  </si>
  <si>
    <t>Case 4.2</t>
  </si>
  <si>
    <t>Rule 4.2</t>
  </si>
  <si>
    <t>Case 4.3</t>
  </si>
  <si>
    <t>Rule 4.3</t>
  </si>
  <si>
    <t>Case 4.4</t>
  </si>
  <si>
    <t>Rule 4.4</t>
  </si>
  <si>
    <t>Case 4.5</t>
  </si>
  <si>
    <t>Rule 4.5</t>
  </si>
  <si>
    <t>Final Matric of District Allocation</t>
  </si>
  <si>
    <t>TVM</t>
  </si>
  <si>
    <t>KLM</t>
  </si>
  <si>
    <t>ALP</t>
  </si>
  <si>
    <t>KTM</t>
  </si>
  <si>
    <t>EKM</t>
  </si>
  <si>
    <t>TSR</t>
  </si>
  <si>
    <t>PKD</t>
  </si>
  <si>
    <t>KZD</t>
  </si>
  <si>
    <t>KNR</t>
  </si>
  <si>
    <t>Total</t>
  </si>
  <si>
    <t>PTM</t>
  </si>
  <si>
    <t>IDK</t>
  </si>
  <si>
    <t>MLP</t>
  </si>
  <si>
    <t>WYD</t>
  </si>
  <si>
    <t>Composite\Actual</t>
  </si>
  <si>
    <t>REGION+YEAR</t>
  </si>
  <si>
    <t>Documentation of Crop Area Statistics for Kerala (V 1 - 25042018)</t>
  </si>
  <si>
    <t>Area_CALC, CORR_1, and CORR_2 (all three are hidden worksheets) provide calculations done for obtaining Area_CLEANED sheet.</t>
  </si>
  <si>
    <t>1956-57, 1958-59, and 1959-60</t>
  </si>
  <si>
    <t>State level estimates from Agricultural Statistics in Kerala, Bureau of Economics and Statistics, Kerala (1975) and district shares from 1957-58</t>
  </si>
  <si>
    <t>(Excluding 1970-71 to 1972-73) Human Development Data Series Agriculture, Kerala State Planning Board - UNDP/Planning Commission Project on Strengthening State Plans (2009)</t>
  </si>
  <si>
    <t>Colour code</t>
  </si>
  <si>
    <t>Imputed value</t>
  </si>
  <si>
    <t>From Agricultural Statistics, 1975</t>
  </si>
  <si>
    <t>Rule 2.1</t>
  </si>
  <si>
    <t>Rule 2.2</t>
  </si>
  <si>
    <t>Sum of all districts in non-food crop area is different from that of non-food crop area reported for Kerala in 1988-89. Checked with LUS for TCA and confirmed that non-food crop area is actually the sum of all 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</si>
</sst>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Garamond"/>
      <family val="1"/>
    </font>
    <font>
      <sz val="11"/>
      <color rgb="FF050505"/>
      <name val="Garamond"/>
      <family val="1"/>
    </font>
    <font>
      <sz val="11"/>
      <color theme="1"/>
      <name val="Garamond"/>
      <family val="1"/>
    </font>
    <font>
      <b/>
      <u/>
      <sz val="11"/>
      <color rgb="FF000000"/>
      <name val="Garamond"/>
      <family val="1"/>
    </font>
    <font>
      <b/>
      <sz val="11"/>
      <color rgb="FF000000"/>
      <name val="Garamond"/>
      <family val="1"/>
    </font>
    <font>
      <i/>
      <sz val="11"/>
      <color rgb="FF000000"/>
      <name val="Garamond"/>
      <family val="1"/>
    </font>
    <font>
      <sz val="11"/>
      <color theme="1"/>
      <name val="Calibri"/>
      <family val="2"/>
      <scheme val="minor"/>
    </font>
    <font>
      <b/>
      <sz val="12"/>
      <color rgb="FF000000"/>
      <name val="Garamond"/>
      <family val="1"/>
    </font>
    <font>
      <sz val="12"/>
      <color rgb="FF000000"/>
      <name val="Garamond"/>
      <family val="1"/>
    </font>
    <font>
      <i/>
      <sz val="11"/>
      <color theme="1"/>
      <name val="Garamond"/>
      <family val="1"/>
    </font>
    <font>
      <i/>
      <sz val="12"/>
      <color rgb="FF000000"/>
      <name val="Garamond"/>
      <family val="1"/>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58">
    <xf numFmtId="0" fontId="0" fillId="0" borderId="0" xfId="0"/>
    <xf numFmtId="0" fontId="1" fillId="0" borderId="0" xfId="0" applyFont="1" applyBorder="1" applyAlignment="1">
      <alignment horizontal="left" vertical="top"/>
    </xf>
    <xf numFmtId="0" fontId="1" fillId="0" borderId="0" xfId="0" applyFont="1"/>
    <xf numFmtId="0" fontId="2" fillId="0" borderId="0" xfId="0" applyFont="1" applyBorder="1" applyAlignment="1">
      <alignment horizontal="left" vertical="top"/>
    </xf>
    <xf numFmtId="0" fontId="2" fillId="0" borderId="0" xfId="0" applyFont="1" applyBorder="1" applyAlignment="1">
      <alignment vertical="top"/>
    </xf>
    <xf numFmtId="0" fontId="3" fillId="0" borderId="0" xfId="0" applyFont="1"/>
    <xf numFmtId="0" fontId="3" fillId="0" borderId="0" xfId="0" applyFont="1" applyAlignment="1">
      <alignment horizontal="right"/>
    </xf>
    <xf numFmtId="0" fontId="1" fillId="0" borderId="0" xfId="0" applyFont="1" applyBorder="1" applyAlignment="1">
      <alignment horizontal="right" vertical="top"/>
    </xf>
    <xf numFmtId="1" fontId="3" fillId="0" borderId="0" xfId="0" applyNumberFormat="1" applyFont="1" applyAlignment="1">
      <alignment horizontal="right"/>
    </xf>
    <xf numFmtId="0" fontId="4" fillId="0" borderId="0" xfId="0" applyFont="1" applyFill="1"/>
    <xf numFmtId="0" fontId="1" fillId="0" borderId="0" xfId="0" applyFont="1" applyFill="1"/>
    <xf numFmtId="0" fontId="5" fillId="0" borderId="0" xfId="0" applyFont="1" applyFill="1"/>
    <xf numFmtId="0" fontId="1" fillId="0" borderId="0" xfId="0" applyFont="1" applyFill="1" applyBorder="1" applyAlignment="1">
      <alignment horizontal="left" vertical="top"/>
    </xf>
    <xf numFmtId="0" fontId="6" fillId="0" borderId="0" xfId="0" applyFont="1" applyFill="1"/>
    <xf numFmtId="0" fontId="1" fillId="0" borderId="0" xfId="0" applyFont="1" applyFill="1" applyAlignment="1">
      <alignment horizontal="right"/>
    </xf>
    <xf numFmtId="0" fontId="5" fillId="0" borderId="1" xfId="0" applyFont="1" applyBorder="1"/>
    <xf numFmtId="0" fontId="1" fillId="3" borderId="1" xfId="0" applyFont="1" applyFill="1" applyBorder="1"/>
    <xf numFmtId="0" fontId="1" fillId="4" borderId="1" xfId="0" applyFont="1" applyFill="1" applyBorder="1"/>
    <xf numFmtId="0" fontId="1" fillId="0" borderId="1" xfId="0" applyFont="1" applyBorder="1"/>
    <xf numFmtId="0" fontId="1" fillId="5" borderId="1" xfId="0" applyFont="1" applyFill="1" applyBorder="1"/>
    <xf numFmtId="0" fontId="1" fillId="2" borderId="1" xfId="0" applyFont="1" applyFill="1" applyBorder="1"/>
    <xf numFmtId="1" fontId="3" fillId="0" borderId="0" xfId="0" applyNumberFormat="1" applyFont="1"/>
    <xf numFmtId="0" fontId="3" fillId="0" borderId="0" xfId="0" applyFont="1" applyAlignment="1">
      <alignment horizontal="right" wrapText="1"/>
    </xf>
    <xf numFmtId="0" fontId="3" fillId="0" borderId="0" xfId="0" applyFont="1" applyFill="1"/>
    <xf numFmtId="0" fontId="1" fillId="0" borderId="0" xfId="0" applyFont="1" applyFill="1" applyAlignment="1">
      <alignment horizontal="left"/>
    </xf>
    <xf numFmtId="0" fontId="0" fillId="0" borderId="0" xfId="0" applyFill="1"/>
    <xf numFmtId="0" fontId="8" fillId="3" borderId="0" xfId="0" applyFont="1" applyFill="1"/>
    <xf numFmtId="0" fontId="9" fillId="3" borderId="0" xfId="0" applyFont="1" applyFill="1"/>
    <xf numFmtId="0" fontId="9" fillId="0" borderId="0" xfId="0" applyFont="1"/>
    <xf numFmtId="0" fontId="8" fillId="5" borderId="0" xfId="0" applyFont="1" applyFill="1"/>
    <xf numFmtId="0" fontId="9" fillId="5" borderId="0" xfId="0" applyFont="1" applyFill="1"/>
    <xf numFmtId="9" fontId="9" fillId="5" borderId="0" xfId="1" applyFont="1" applyFill="1"/>
    <xf numFmtId="9" fontId="9" fillId="5" borderId="0" xfId="1" applyNumberFormat="1" applyFont="1" applyFill="1"/>
    <xf numFmtId="1" fontId="1" fillId="4" borderId="0" xfId="0" applyNumberFormat="1" applyFont="1" applyFill="1" applyBorder="1"/>
    <xf numFmtId="1" fontId="3" fillId="0" borderId="0" xfId="0" applyNumberFormat="1" applyFont="1" applyFill="1" applyAlignment="1">
      <alignment horizontal="right"/>
    </xf>
    <xf numFmtId="1" fontId="1" fillId="0" borderId="0" xfId="0" applyNumberFormat="1" applyFont="1" applyFill="1" applyBorder="1"/>
    <xf numFmtId="0" fontId="2" fillId="0" borderId="0" xfId="0" applyFont="1" applyFill="1" applyBorder="1" applyAlignment="1">
      <alignment horizontal="left" vertical="top"/>
    </xf>
    <xf numFmtId="0" fontId="2" fillId="0" borderId="0" xfId="0" applyFont="1" applyFill="1" applyBorder="1" applyAlignment="1">
      <alignment vertical="top"/>
    </xf>
    <xf numFmtId="1" fontId="3" fillId="0" borderId="0" xfId="0" applyNumberFormat="1" applyFont="1" applyFill="1"/>
    <xf numFmtId="1" fontId="1" fillId="0" borderId="0" xfId="0" applyNumberFormat="1" applyFont="1" applyFill="1" applyBorder="1" applyAlignment="1">
      <alignment horizontal="right" vertical="top"/>
    </xf>
    <xf numFmtId="10" fontId="3" fillId="0" borderId="0" xfId="1" applyNumberFormat="1" applyFont="1"/>
    <xf numFmtId="0" fontId="3" fillId="6" borderId="0" xfId="0" applyFont="1" applyFill="1" applyAlignment="1">
      <alignment horizontal="right"/>
    </xf>
    <xf numFmtId="0" fontId="3" fillId="6" borderId="0" xfId="0" applyFont="1" applyFill="1"/>
    <xf numFmtId="1" fontId="3" fillId="7" borderId="0" xfId="0" applyNumberFormat="1" applyFont="1" applyFill="1"/>
    <xf numFmtId="0" fontId="10" fillId="0" borderId="0" xfId="0" applyFont="1"/>
    <xf numFmtId="9" fontId="3" fillId="0" borderId="0" xfId="1" applyFont="1" applyAlignment="1">
      <alignment horizontal="right"/>
    </xf>
    <xf numFmtId="0" fontId="11" fillId="0" borderId="0" xfId="0" applyFont="1" applyFill="1"/>
    <xf numFmtId="1" fontId="3" fillId="4" borderId="0" xfId="0" applyNumberFormat="1" applyFont="1" applyFill="1" applyAlignment="1">
      <alignment horizontal="right"/>
    </xf>
    <xf numFmtId="1" fontId="1" fillId="0" borderId="0" xfId="0" applyNumberFormat="1" applyFont="1" applyBorder="1" applyAlignment="1">
      <alignment horizontal="right" vertical="top"/>
    </xf>
    <xf numFmtId="1" fontId="3" fillId="4" borderId="0" xfId="0" applyNumberFormat="1" applyFont="1" applyFill="1"/>
    <xf numFmtId="9" fontId="0" fillId="0" borderId="0" xfId="1" applyFont="1"/>
    <xf numFmtId="0" fontId="3" fillId="0" borderId="0" xfId="0" applyNumberFormat="1" applyFont="1" applyFill="1" applyAlignment="1">
      <alignment horizontal="right"/>
    </xf>
    <xf numFmtId="10" fontId="3" fillId="0" borderId="0" xfId="0" applyNumberFormat="1" applyFont="1"/>
    <xf numFmtId="1" fontId="1" fillId="4" borderId="0" xfId="0" applyNumberFormat="1" applyFont="1" applyFill="1" applyBorder="1" applyAlignment="1">
      <alignment horizontal="left"/>
    </xf>
    <xf numFmtId="0" fontId="3" fillId="6" borderId="0" xfId="0" applyFont="1" applyFill="1" applyAlignment="1">
      <alignment horizontal="left"/>
    </xf>
    <xf numFmtId="1" fontId="0" fillId="0" borderId="0" xfId="0" applyNumberFormat="1"/>
    <xf numFmtId="0" fontId="3" fillId="7" borderId="0" xfId="0" applyFont="1" applyFill="1" applyAlignment="1">
      <alignment horizontal="right"/>
    </xf>
    <xf numFmtId="0" fontId="3" fillId="0" borderId="0" xfId="0" applyNumberFormat="1" applyFont="1" applyAlignment="1">
      <alignment horizontal="right"/>
    </xf>
  </cellXfs>
  <cellStyles count="2">
    <cellStyle name="Normal" xfId="0" builtinId="0"/>
    <cellStyle name="Percent" xfId="1" builtinId="5"/>
  </cellStyles>
  <dxfs count="2">
    <dxf>
      <fill>
        <patternFill>
          <bgColor theme="5"/>
        </patternFill>
      </fill>
    </dxf>
    <dxf>
      <fill>
        <patternFill>
          <bgColor theme="5"/>
        </patternFill>
      </fill>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7"/>
  <sheetViews>
    <sheetView tabSelected="1" workbookViewId="0"/>
  </sheetViews>
  <sheetFormatPr defaultColWidth="8.7109375" defaultRowHeight="15" x14ac:dyDescent="0.25"/>
  <cols>
    <col min="1" max="1" width="15.28515625" style="5" customWidth="1"/>
    <col min="2" max="3" width="8.7109375" style="5"/>
    <col min="4" max="4" width="10.140625" style="5" bestFit="1" customWidth="1"/>
    <col min="5" max="15" width="8.7109375" style="5"/>
    <col min="16" max="16" width="9.140625" style="5" bestFit="1" customWidth="1"/>
    <col min="17" max="16384" width="8.7109375" style="5"/>
  </cols>
  <sheetData>
    <row r="1" spans="1:15" x14ac:dyDescent="0.25">
      <c r="A1" s="9" t="s">
        <v>196</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t="s">
        <v>110</v>
      </c>
      <c r="B3" s="10"/>
      <c r="C3" s="10"/>
      <c r="D3" s="10"/>
      <c r="E3" s="10"/>
      <c r="F3" s="10"/>
      <c r="G3" s="10"/>
      <c r="H3" s="10"/>
      <c r="I3" s="10"/>
      <c r="J3" s="10"/>
      <c r="K3" s="10"/>
      <c r="L3" s="10"/>
      <c r="M3" s="10"/>
      <c r="N3" s="10"/>
      <c r="O3" s="10"/>
    </row>
    <row r="4" spans="1:15" x14ac:dyDescent="0.25">
      <c r="A4" s="10" t="s">
        <v>111</v>
      </c>
      <c r="B4" s="10"/>
      <c r="C4" s="10"/>
      <c r="D4" s="10"/>
      <c r="E4" s="10"/>
      <c r="F4" s="10"/>
      <c r="G4" s="10"/>
      <c r="H4" s="10"/>
      <c r="I4" s="10"/>
      <c r="J4" s="10"/>
      <c r="K4" s="10"/>
      <c r="L4" s="10"/>
      <c r="M4" s="10"/>
      <c r="N4" s="10"/>
      <c r="O4" s="10"/>
    </row>
    <row r="5" spans="1:15" x14ac:dyDescent="0.25">
      <c r="A5" s="10" t="s">
        <v>83</v>
      </c>
      <c r="B5" s="10"/>
      <c r="C5" s="10"/>
      <c r="D5" s="10"/>
      <c r="E5" s="10"/>
      <c r="F5" s="10"/>
      <c r="G5" s="10"/>
      <c r="H5" s="10"/>
      <c r="I5" s="10"/>
      <c r="J5" s="10"/>
      <c r="K5" s="10"/>
      <c r="L5" s="10"/>
      <c r="M5" s="10"/>
      <c r="N5" s="10"/>
      <c r="O5" s="10"/>
    </row>
    <row r="6" spans="1:15" x14ac:dyDescent="0.25">
      <c r="A6" s="10" t="s">
        <v>150</v>
      </c>
      <c r="B6" s="10"/>
      <c r="C6" s="10"/>
      <c r="D6" s="10"/>
      <c r="E6" s="10"/>
      <c r="F6" s="10"/>
      <c r="G6" s="10"/>
      <c r="H6" s="10"/>
      <c r="I6" s="10"/>
      <c r="J6" s="10"/>
      <c r="K6" s="10"/>
      <c r="L6" s="10"/>
      <c r="M6" s="10"/>
      <c r="N6" s="10"/>
      <c r="O6" s="10"/>
    </row>
    <row r="7" spans="1:15" x14ac:dyDescent="0.25">
      <c r="A7" s="10" t="s">
        <v>122</v>
      </c>
      <c r="B7" s="10"/>
      <c r="C7" s="10"/>
      <c r="D7" s="10"/>
      <c r="E7" s="10"/>
      <c r="F7" s="10"/>
      <c r="G7" s="10"/>
      <c r="H7" s="10"/>
      <c r="I7" s="10"/>
      <c r="J7" s="10"/>
      <c r="K7" s="10"/>
      <c r="L7" s="10"/>
      <c r="M7" s="10"/>
      <c r="N7" s="10"/>
      <c r="O7" s="10"/>
    </row>
    <row r="8" spans="1:15" x14ac:dyDescent="0.25">
      <c r="A8" s="10" t="s">
        <v>197</v>
      </c>
      <c r="B8" s="10"/>
      <c r="C8" s="10"/>
      <c r="D8" s="10"/>
      <c r="E8" s="10"/>
      <c r="F8" s="10"/>
      <c r="G8" s="10"/>
      <c r="H8" s="10"/>
      <c r="I8" s="10"/>
      <c r="J8" s="10"/>
      <c r="K8" s="10"/>
      <c r="L8" s="10"/>
      <c r="M8" s="10"/>
      <c r="N8" s="10"/>
      <c r="O8" s="10"/>
    </row>
    <row r="9" spans="1:15" x14ac:dyDescent="0.25">
      <c r="A9" s="10"/>
      <c r="B9" s="10"/>
      <c r="C9" s="10"/>
      <c r="D9" s="10"/>
      <c r="E9" s="10"/>
      <c r="F9" s="10"/>
      <c r="G9" s="10"/>
      <c r="H9" s="10"/>
      <c r="I9" s="10"/>
      <c r="J9" s="10"/>
      <c r="K9" s="10"/>
      <c r="L9" s="10"/>
      <c r="M9" s="10"/>
      <c r="N9" s="10"/>
      <c r="O9" s="10"/>
    </row>
    <row r="10" spans="1:15" x14ac:dyDescent="0.25">
      <c r="A10" s="11" t="s">
        <v>84</v>
      </c>
      <c r="B10" s="11" t="s">
        <v>85</v>
      </c>
      <c r="C10" s="11"/>
      <c r="D10" s="10"/>
      <c r="E10" s="10"/>
      <c r="F10" s="10"/>
      <c r="G10" s="10"/>
      <c r="H10" s="10"/>
      <c r="I10" s="10"/>
      <c r="J10" s="10"/>
      <c r="K10" s="10"/>
      <c r="L10" s="10"/>
      <c r="M10" s="10"/>
      <c r="N10" s="10"/>
      <c r="O10" s="10"/>
    </row>
    <row r="11" spans="1:15" x14ac:dyDescent="0.25">
      <c r="A11" s="11"/>
      <c r="B11" s="11"/>
      <c r="C11" s="11"/>
      <c r="D11" s="10"/>
      <c r="E11" s="10"/>
      <c r="F11" s="10"/>
      <c r="G11" s="10"/>
      <c r="H11" s="10"/>
      <c r="I11" s="10"/>
      <c r="J11" s="10"/>
      <c r="K11" s="10"/>
      <c r="L11" s="10"/>
      <c r="M11" s="10"/>
      <c r="N11" s="10"/>
      <c r="O11" s="10"/>
    </row>
    <row r="12" spans="1:15" x14ac:dyDescent="0.25">
      <c r="A12" s="5" t="s">
        <v>77</v>
      </c>
      <c r="B12" s="11"/>
      <c r="C12" s="10" t="s">
        <v>112</v>
      </c>
      <c r="D12" s="10"/>
      <c r="E12" s="10"/>
      <c r="F12" s="10"/>
      <c r="G12" s="10"/>
      <c r="H12" s="10"/>
      <c r="I12" s="10"/>
      <c r="J12" s="10"/>
      <c r="K12" s="10"/>
      <c r="L12" s="10"/>
      <c r="M12" s="10"/>
      <c r="N12" s="10"/>
      <c r="O12" s="10"/>
    </row>
    <row r="13" spans="1:15" x14ac:dyDescent="0.25">
      <c r="A13" s="5" t="s">
        <v>78</v>
      </c>
      <c r="B13" s="11"/>
      <c r="C13" s="10" t="s">
        <v>114</v>
      </c>
      <c r="D13" s="10"/>
      <c r="E13" s="10"/>
      <c r="F13" s="10"/>
      <c r="G13" s="10"/>
      <c r="H13" s="10"/>
      <c r="I13" s="10"/>
      <c r="J13" s="10"/>
      <c r="K13" s="10"/>
      <c r="L13" s="10"/>
      <c r="M13" s="10"/>
      <c r="N13" s="10"/>
      <c r="O13" s="10"/>
    </row>
    <row r="14" spans="1:15" x14ac:dyDescent="0.25">
      <c r="A14" s="5" t="s">
        <v>79</v>
      </c>
      <c r="B14" s="11"/>
      <c r="C14" s="10" t="s">
        <v>115</v>
      </c>
      <c r="D14" s="10"/>
      <c r="E14" s="10"/>
      <c r="F14" s="10"/>
      <c r="G14" s="10"/>
      <c r="H14" s="10"/>
      <c r="I14" s="10"/>
      <c r="J14" s="10"/>
      <c r="K14" s="10"/>
      <c r="L14" s="10"/>
      <c r="M14" s="10"/>
      <c r="N14" s="10"/>
      <c r="O14" s="10"/>
    </row>
    <row r="15" spans="1:15" x14ac:dyDescent="0.25">
      <c r="A15" s="5" t="s">
        <v>80</v>
      </c>
      <c r="B15" s="11"/>
      <c r="C15" s="10" t="s">
        <v>116</v>
      </c>
      <c r="D15" s="10"/>
      <c r="E15" s="10"/>
      <c r="F15" s="10"/>
      <c r="G15" s="10"/>
      <c r="H15" s="10"/>
      <c r="I15" s="10"/>
      <c r="J15" s="10"/>
      <c r="K15" s="10"/>
      <c r="L15" s="10"/>
      <c r="M15" s="10"/>
      <c r="N15" s="10"/>
      <c r="O15" s="10"/>
    </row>
    <row r="16" spans="1:15" x14ac:dyDescent="0.25">
      <c r="A16" s="5" t="s">
        <v>81</v>
      </c>
      <c r="B16" s="11"/>
      <c r="C16" s="10" t="s">
        <v>117</v>
      </c>
      <c r="D16" s="10"/>
      <c r="E16" s="10"/>
      <c r="F16" s="10"/>
      <c r="G16" s="10"/>
      <c r="H16" s="10"/>
      <c r="I16" s="10"/>
      <c r="J16" s="10"/>
      <c r="K16" s="10"/>
      <c r="L16" s="10"/>
      <c r="M16" s="10"/>
      <c r="N16" s="10"/>
      <c r="O16" s="10"/>
    </row>
    <row r="17" spans="1:15" x14ac:dyDescent="0.25">
      <c r="A17" s="5" t="s">
        <v>82</v>
      </c>
      <c r="B17" s="11"/>
      <c r="C17" s="10" t="s">
        <v>118</v>
      </c>
      <c r="D17" s="10"/>
      <c r="E17" s="10"/>
      <c r="F17" s="10"/>
      <c r="G17" s="10"/>
      <c r="H17" s="10"/>
      <c r="I17" s="10"/>
      <c r="J17" s="10"/>
      <c r="K17" s="10"/>
      <c r="L17" s="10"/>
      <c r="M17" s="10"/>
      <c r="N17" s="10"/>
      <c r="O17" s="10"/>
    </row>
    <row r="18" spans="1:15" x14ac:dyDescent="0.25">
      <c r="A18" s="12"/>
      <c r="B18" s="10"/>
      <c r="C18" s="10"/>
      <c r="D18" s="10"/>
      <c r="E18" s="10"/>
      <c r="F18" s="10"/>
      <c r="G18" s="10"/>
      <c r="H18" s="10"/>
      <c r="I18" s="12"/>
      <c r="J18" s="10"/>
      <c r="K18" s="10"/>
      <c r="L18" s="10"/>
      <c r="M18" s="10"/>
      <c r="N18" s="10"/>
      <c r="O18" s="10"/>
    </row>
    <row r="19" spans="1:15" x14ac:dyDescent="0.25">
      <c r="A19" s="10" t="s">
        <v>86</v>
      </c>
      <c r="B19" s="10"/>
      <c r="C19" s="10"/>
      <c r="D19" s="10"/>
      <c r="E19" s="10"/>
      <c r="F19" s="10"/>
      <c r="G19" s="10"/>
      <c r="H19" s="10"/>
      <c r="I19" s="12"/>
      <c r="J19" s="10"/>
      <c r="K19" s="10"/>
      <c r="L19" s="10"/>
      <c r="M19" s="10"/>
      <c r="N19" s="10"/>
      <c r="O19" s="10"/>
    </row>
    <row r="20" spans="1:15" x14ac:dyDescent="0.25">
      <c r="A20" s="10"/>
      <c r="B20" s="10"/>
      <c r="C20" s="10"/>
      <c r="D20" s="10"/>
      <c r="E20" s="10"/>
      <c r="F20" s="10"/>
      <c r="G20" s="10"/>
      <c r="H20" s="10"/>
      <c r="I20" s="10"/>
      <c r="J20" s="10"/>
      <c r="K20" s="10"/>
      <c r="L20" s="10"/>
      <c r="M20" s="10"/>
      <c r="N20" s="10"/>
      <c r="O20" s="10"/>
    </row>
    <row r="21" spans="1:15" x14ac:dyDescent="0.25">
      <c r="A21" s="11" t="s">
        <v>87</v>
      </c>
      <c r="B21" s="11" t="s">
        <v>88</v>
      </c>
      <c r="C21" s="10"/>
      <c r="D21" s="10"/>
      <c r="E21" s="10"/>
      <c r="F21" s="10"/>
      <c r="G21" s="10"/>
      <c r="H21" s="10"/>
      <c r="I21" s="10"/>
      <c r="J21" s="10"/>
      <c r="K21" s="10"/>
      <c r="L21" s="10"/>
      <c r="M21" s="10"/>
      <c r="N21" s="10"/>
      <c r="O21" s="10"/>
    </row>
    <row r="22" spans="1:15" x14ac:dyDescent="0.25">
      <c r="A22" s="10"/>
      <c r="B22" s="10"/>
      <c r="C22" s="10"/>
      <c r="D22" s="10"/>
      <c r="E22" s="10"/>
      <c r="F22" s="10"/>
      <c r="G22" s="10"/>
      <c r="H22" s="10"/>
      <c r="I22" s="10"/>
      <c r="J22" s="10"/>
      <c r="K22" s="10"/>
      <c r="L22" s="10"/>
      <c r="M22" s="10"/>
      <c r="N22" s="10"/>
      <c r="O22" s="10"/>
    </row>
    <row r="23" spans="1:15" x14ac:dyDescent="0.25">
      <c r="A23" s="10" t="s">
        <v>89</v>
      </c>
      <c r="B23" s="10"/>
      <c r="C23" s="10"/>
      <c r="D23" s="10"/>
      <c r="E23" s="10"/>
      <c r="F23" s="10"/>
      <c r="G23" s="10"/>
      <c r="H23" s="10"/>
      <c r="I23" s="10"/>
      <c r="J23" s="10"/>
      <c r="K23" s="10"/>
      <c r="L23" s="10"/>
      <c r="M23" s="10"/>
      <c r="N23" s="10"/>
      <c r="O23" s="10"/>
    </row>
    <row r="24" spans="1:15" x14ac:dyDescent="0.25">
      <c r="A24" s="10"/>
      <c r="B24" s="10"/>
      <c r="C24" s="10"/>
      <c r="D24" s="10"/>
      <c r="E24" s="10"/>
      <c r="F24" s="10"/>
      <c r="G24" s="10"/>
      <c r="H24" s="10"/>
      <c r="I24" s="10"/>
      <c r="J24" s="10"/>
      <c r="K24" s="10"/>
      <c r="L24" s="10"/>
      <c r="M24" s="10"/>
      <c r="N24" s="10"/>
      <c r="O24" s="10"/>
    </row>
    <row r="25" spans="1:15" x14ac:dyDescent="0.25">
      <c r="A25" s="10" t="s">
        <v>4</v>
      </c>
      <c r="B25" s="2"/>
      <c r="C25" s="10" t="s">
        <v>90</v>
      </c>
      <c r="D25" s="10"/>
      <c r="E25" s="10"/>
      <c r="F25" s="10"/>
      <c r="G25" s="10"/>
      <c r="H25" s="10"/>
      <c r="I25" s="10"/>
      <c r="J25" s="10"/>
      <c r="K25" s="10"/>
      <c r="L25" s="10"/>
      <c r="M25" s="10"/>
      <c r="N25" s="10"/>
      <c r="O25" s="10"/>
    </row>
    <row r="26" spans="1:15" x14ac:dyDescent="0.25">
      <c r="A26" s="10" t="s">
        <v>198</v>
      </c>
      <c r="B26" s="2"/>
      <c r="C26" s="10" t="s">
        <v>199</v>
      </c>
      <c r="D26" s="10"/>
      <c r="E26" s="10"/>
      <c r="F26" s="10"/>
      <c r="G26" s="10"/>
      <c r="H26" s="10"/>
      <c r="I26" s="10"/>
      <c r="J26" s="10"/>
      <c r="K26" s="10"/>
      <c r="L26" s="10"/>
      <c r="M26" s="10"/>
      <c r="N26" s="10"/>
      <c r="O26" s="10"/>
    </row>
    <row r="27" spans="1:15" x14ac:dyDescent="0.25">
      <c r="A27" s="10" t="s">
        <v>91</v>
      </c>
      <c r="B27" s="2" t="s">
        <v>54</v>
      </c>
      <c r="C27" s="10" t="s">
        <v>200</v>
      </c>
      <c r="D27" s="10"/>
      <c r="E27" s="10"/>
      <c r="F27" s="10"/>
      <c r="G27" s="10"/>
      <c r="H27" s="10"/>
      <c r="I27" s="10"/>
      <c r="J27" s="10"/>
      <c r="K27" s="10"/>
      <c r="L27" s="10"/>
      <c r="M27" s="10"/>
      <c r="N27" s="10"/>
      <c r="O27" s="10"/>
    </row>
    <row r="28" spans="1:15" x14ac:dyDescent="0.25">
      <c r="A28" s="10" t="s">
        <v>92</v>
      </c>
      <c r="B28" s="2" t="s">
        <v>19</v>
      </c>
      <c r="C28" s="10" t="s">
        <v>93</v>
      </c>
      <c r="D28" s="10"/>
      <c r="E28" s="10"/>
      <c r="F28" s="10"/>
      <c r="G28" s="10"/>
      <c r="H28" s="10"/>
      <c r="I28" s="10"/>
      <c r="J28" s="10"/>
      <c r="K28" s="10"/>
      <c r="L28" s="10"/>
      <c r="M28" s="10"/>
      <c r="N28" s="10"/>
      <c r="O28" s="10"/>
    </row>
    <row r="29" spans="1:15" x14ac:dyDescent="0.25">
      <c r="A29" s="10" t="s">
        <v>94</v>
      </c>
      <c r="B29" s="2" t="s">
        <v>123</v>
      </c>
      <c r="C29" s="10" t="s">
        <v>95</v>
      </c>
      <c r="D29" s="10"/>
      <c r="E29" s="10"/>
      <c r="F29" s="10"/>
      <c r="G29" s="10"/>
      <c r="H29" s="10"/>
      <c r="I29" s="10"/>
      <c r="J29" s="10"/>
      <c r="K29" s="10"/>
      <c r="L29" s="10"/>
      <c r="M29" s="10"/>
      <c r="N29" s="10"/>
      <c r="O29" s="10"/>
    </row>
    <row r="30" spans="1:15" x14ac:dyDescent="0.25">
      <c r="A30" s="10"/>
      <c r="B30" s="10"/>
      <c r="C30" s="10"/>
      <c r="D30" s="10"/>
      <c r="E30" s="10"/>
      <c r="F30" s="10"/>
      <c r="G30" s="10"/>
      <c r="H30" s="10"/>
      <c r="I30" s="10"/>
      <c r="J30" s="10"/>
      <c r="K30" s="10"/>
      <c r="L30" s="10"/>
      <c r="M30" s="10"/>
      <c r="N30" s="10"/>
      <c r="O30" s="10"/>
    </row>
    <row r="31" spans="1:15" x14ac:dyDescent="0.25">
      <c r="A31" s="13" t="s">
        <v>96</v>
      </c>
      <c r="B31" s="10"/>
      <c r="C31" s="10"/>
      <c r="D31" s="10"/>
      <c r="E31" s="10"/>
      <c r="F31" s="10"/>
      <c r="G31" s="10"/>
      <c r="H31" s="10"/>
      <c r="I31" s="10"/>
      <c r="J31" s="10"/>
      <c r="K31" s="10"/>
      <c r="L31" s="10"/>
      <c r="M31" s="10"/>
      <c r="N31" s="10"/>
      <c r="O31" s="10"/>
    </row>
    <row r="32" spans="1:15" x14ac:dyDescent="0.25">
      <c r="A32" s="10"/>
      <c r="B32" s="10"/>
      <c r="C32" s="10"/>
      <c r="D32" s="10"/>
      <c r="E32" s="10"/>
      <c r="F32" s="10"/>
      <c r="G32" s="10"/>
      <c r="H32" s="10"/>
      <c r="I32" s="10"/>
      <c r="J32" s="10"/>
      <c r="K32" s="10"/>
      <c r="L32" s="10"/>
      <c r="M32" s="10"/>
      <c r="N32" s="10"/>
      <c r="O32" s="10"/>
    </row>
    <row r="33" spans="1:15" x14ac:dyDescent="0.25">
      <c r="A33" s="10" t="s">
        <v>119</v>
      </c>
      <c r="B33" s="10"/>
      <c r="C33" s="10"/>
      <c r="D33" s="10"/>
      <c r="E33" s="10"/>
      <c r="F33" s="10"/>
      <c r="G33" s="10"/>
      <c r="H33" s="10"/>
      <c r="I33" s="12"/>
      <c r="J33" s="10"/>
      <c r="K33" s="10"/>
      <c r="L33" s="10"/>
      <c r="M33" s="10"/>
      <c r="N33" s="10"/>
      <c r="O33" s="10"/>
    </row>
    <row r="34" spans="1:15" x14ac:dyDescent="0.25">
      <c r="A34" s="10" t="s">
        <v>113</v>
      </c>
      <c r="B34" s="10"/>
      <c r="C34" s="10" t="s">
        <v>120</v>
      </c>
      <c r="D34" s="10"/>
      <c r="E34" s="10"/>
      <c r="F34" s="10"/>
      <c r="G34" s="10"/>
      <c r="H34" s="10"/>
      <c r="I34" s="12"/>
      <c r="J34" s="10"/>
      <c r="K34" s="10"/>
      <c r="L34" s="10"/>
      <c r="M34" s="10"/>
      <c r="N34" s="10"/>
      <c r="O34" s="10"/>
    </row>
    <row r="35" spans="1:15" x14ac:dyDescent="0.25">
      <c r="A35" s="10" t="s">
        <v>117</v>
      </c>
      <c r="B35" s="10"/>
      <c r="C35" s="10" t="s">
        <v>121</v>
      </c>
      <c r="D35" s="10"/>
      <c r="E35" s="10"/>
      <c r="F35" s="10"/>
      <c r="G35" s="10"/>
      <c r="H35" s="10"/>
      <c r="I35" s="12"/>
      <c r="J35" s="10"/>
      <c r="K35" s="10"/>
      <c r="L35" s="10"/>
      <c r="M35" s="10"/>
      <c r="N35" s="10"/>
      <c r="O35" s="10"/>
    </row>
    <row r="36" spans="1:15" x14ac:dyDescent="0.25">
      <c r="A36" s="10"/>
      <c r="B36" s="10"/>
      <c r="C36" s="10"/>
      <c r="D36" s="10"/>
      <c r="E36" s="10"/>
      <c r="F36" s="10"/>
      <c r="G36" s="10"/>
      <c r="H36" s="10"/>
      <c r="I36" s="10"/>
      <c r="J36" s="10"/>
      <c r="K36" s="10"/>
      <c r="L36" s="10"/>
      <c r="M36" s="10"/>
      <c r="N36" s="10"/>
      <c r="O36" s="10"/>
    </row>
    <row r="37" spans="1:15" x14ac:dyDescent="0.25">
      <c r="A37" s="10" t="s">
        <v>149</v>
      </c>
      <c r="B37" s="10"/>
      <c r="C37" s="10"/>
      <c r="D37" s="10"/>
      <c r="E37" s="10"/>
      <c r="F37" s="10"/>
      <c r="G37" s="10"/>
      <c r="H37" s="10"/>
      <c r="I37" s="10"/>
      <c r="J37" s="10"/>
      <c r="K37" s="10"/>
      <c r="L37" s="10"/>
      <c r="M37" s="10"/>
      <c r="N37" s="10"/>
      <c r="O37" s="10"/>
    </row>
    <row r="38" spans="1:15" x14ac:dyDescent="0.25">
      <c r="A38" s="10"/>
      <c r="B38" s="10"/>
      <c r="C38" s="10"/>
      <c r="D38" s="10"/>
      <c r="E38" s="10"/>
      <c r="F38" s="10"/>
      <c r="G38" s="10"/>
      <c r="H38" s="10"/>
      <c r="I38" s="10"/>
      <c r="J38" s="10"/>
      <c r="K38" s="10"/>
      <c r="L38" s="10"/>
      <c r="M38" s="10"/>
      <c r="N38" s="10"/>
      <c r="O38" s="10"/>
    </row>
    <row r="39" spans="1:15" x14ac:dyDescent="0.25">
      <c r="A39" s="10" t="s">
        <v>97</v>
      </c>
      <c r="B39" s="10"/>
      <c r="C39" s="10"/>
      <c r="D39" s="10"/>
      <c r="E39" s="10"/>
      <c r="F39" s="10"/>
      <c r="G39" s="10"/>
      <c r="H39" s="10"/>
      <c r="I39" s="10"/>
      <c r="J39" s="10"/>
      <c r="K39" s="10"/>
      <c r="L39" s="10"/>
      <c r="M39" s="10"/>
      <c r="N39" s="10"/>
      <c r="O39" s="10"/>
    </row>
    <row r="40" spans="1:15" x14ac:dyDescent="0.25">
      <c r="A40" s="10"/>
      <c r="B40" s="10"/>
      <c r="C40" s="10"/>
      <c r="D40" s="10"/>
      <c r="E40" s="10"/>
      <c r="F40" s="10"/>
      <c r="G40" s="10"/>
      <c r="H40" s="10"/>
      <c r="I40" s="10"/>
      <c r="J40" s="10"/>
      <c r="K40" s="10"/>
      <c r="L40" s="10"/>
      <c r="M40" s="10"/>
      <c r="N40" s="10"/>
      <c r="O40" s="10"/>
    </row>
    <row r="41" spans="1:15" x14ac:dyDescent="0.25">
      <c r="A41" s="11" t="s">
        <v>151</v>
      </c>
      <c r="B41" s="10"/>
      <c r="C41" s="10"/>
      <c r="D41" s="10"/>
      <c r="E41" s="10"/>
      <c r="F41" s="10"/>
      <c r="G41" s="10"/>
      <c r="H41" s="10"/>
      <c r="I41" s="10"/>
      <c r="J41" s="10"/>
      <c r="K41" s="10"/>
      <c r="L41" s="10"/>
      <c r="M41" s="10"/>
      <c r="N41" s="10"/>
      <c r="O41" s="10"/>
    </row>
    <row r="42" spans="1:15" x14ac:dyDescent="0.25">
      <c r="A42" s="10"/>
      <c r="B42" s="10"/>
      <c r="C42" s="10"/>
      <c r="D42" s="10"/>
      <c r="E42" s="10"/>
      <c r="F42" s="10"/>
      <c r="G42" s="10"/>
      <c r="H42" s="10"/>
      <c r="I42" s="10"/>
      <c r="J42" s="10"/>
      <c r="K42" s="10"/>
      <c r="L42" s="10"/>
      <c r="M42" s="10"/>
      <c r="N42" s="10"/>
      <c r="O42" s="10"/>
    </row>
    <row r="43" spans="1:15" x14ac:dyDescent="0.25">
      <c r="A43" s="11" t="s">
        <v>98</v>
      </c>
      <c r="B43" s="11" t="s">
        <v>99</v>
      </c>
      <c r="C43" s="10"/>
      <c r="D43" s="10"/>
      <c r="E43" s="10"/>
      <c r="F43" s="10"/>
      <c r="G43" s="10"/>
      <c r="H43" s="10"/>
      <c r="I43" s="10"/>
      <c r="J43" s="10"/>
      <c r="K43" s="10"/>
      <c r="L43" s="10"/>
      <c r="M43" s="10"/>
      <c r="N43" s="10"/>
      <c r="O43" s="10"/>
    </row>
    <row r="44" spans="1:15" x14ac:dyDescent="0.25">
      <c r="A44" s="11"/>
      <c r="B44" s="11"/>
      <c r="C44" s="10"/>
      <c r="D44" s="10"/>
      <c r="E44" s="10"/>
      <c r="F44" s="10"/>
      <c r="G44" s="10"/>
      <c r="H44" s="10"/>
      <c r="I44" s="10"/>
      <c r="J44" s="10"/>
      <c r="K44" s="10"/>
      <c r="L44" s="10"/>
      <c r="M44" s="10"/>
      <c r="N44" s="10"/>
      <c r="O44" s="10"/>
    </row>
    <row r="45" spans="1:15" x14ac:dyDescent="0.25">
      <c r="A45" s="10" t="s">
        <v>100</v>
      </c>
      <c r="B45" s="11"/>
      <c r="C45" s="10"/>
      <c r="D45" s="10"/>
      <c r="E45" s="10"/>
      <c r="F45" s="10"/>
      <c r="G45" s="10"/>
      <c r="H45" s="10"/>
      <c r="I45" s="10"/>
      <c r="J45" s="10"/>
      <c r="K45" s="10"/>
      <c r="L45" s="10"/>
      <c r="M45" s="10"/>
      <c r="N45" s="10"/>
      <c r="O45" s="10"/>
    </row>
    <row r="46" spans="1:15" x14ac:dyDescent="0.25">
      <c r="A46" s="10" t="s">
        <v>101</v>
      </c>
      <c r="B46" s="11"/>
      <c r="C46" s="10"/>
      <c r="D46" s="10"/>
      <c r="E46" s="10"/>
      <c r="F46" s="10"/>
      <c r="G46" s="10"/>
      <c r="H46" s="10"/>
      <c r="I46" s="10"/>
      <c r="J46" s="10"/>
      <c r="K46" s="10"/>
      <c r="L46" s="10"/>
      <c r="M46" s="10"/>
      <c r="N46" s="10"/>
      <c r="O46" s="10"/>
    </row>
    <row r="47" spans="1:15" x14ac:dyDescent="0.25">
      <c r="A47" s="10" t="s">
        <v>102</v>
      </c>
      <c r="B47" s="11"/>
      <c r="C47" s="10"/>
      <c r="D47" s="10"/>
      <c r="E47" s="10"/>
      <c r="F47" s="10"/>
      <c r="G47" s="10"/>
      <c r="H47" s="10"/>
      <c r="I47" s="10"/>
      <c r="J47" s="10"/>
      <c r="K47" s="10"/>
      <c r="L47" s="10"/>
      <c r="M47" s="10"/>
      <c r="N47" s="10"/>
      <c r="O47" s="10"/>
    </row>
    <row r="48" spans="1:15" x14ac:dyDescent="0.25">
      <c r="A48" s="10" t="s">
        <v>103</v>
      </c>
      <c r="B48" s="10"/>
      <c r="C48" s="10"/>
      <c r="D48" s="10"/>
      <c r="E48" s="10"/>
      <c r="F48" s="10"/>
      <c r="G48" s="10"/>
      <c r="H48" s="10"/>
      <c r="I48" s="10"/>
      <c r="J48" s="10"/>
      <c r="K48" s="10"/>
      <c r="L48" s="10"/>
      <c r="M48" s="10"/>
      <c r="N48" s="10"/>
      <c r="O48" s="10"/>
    </row>
    <row r="49" spans="1:21" x14ac:dyDescent="0.25">
      <c r="A49" s="10" t="s">
        <v>104</v>
      </c>
      <c r="B49" s="10"/>
      <c r="C49" s="10"/>
      <c r="D49" s="10"/>
      <c r="E49" s="10"/>
      <c r="F49" s="10"/>
      <c r="G49" s="10"/>
      <c r="H49" s="10"/>
      <c r="I49" s="10"/>
      <c r="J49" s="10"/>
      <c r="K49" s="10"/>
      <c r="L49" s="10"/>
      <c r="M49" s="10"/>
      <c r="N49" s="10"/>
      <c r="O49" s="10"/>
    </row>
    <row r="50" spans="1:21" x14ac:dyDescent="0.25">
      <c r="A50" s="11" t="s">
        <v>131</v>
      </c>
      <c r="B50" s="10"/>
      <c r="C50" s="10"/>
      <c r="D50" s="10"/>
      <c r="E50" s="10"/>
      <c r="F50" s="10"/>
      <c r="G50" s="10"/>
      <c r="H50" s="10"/>
      <c r="I50" s="10"/>
      <c r="J50" s="10"/>
      <c r="K50" s="10"/>
      <c r="L50" s="10"/>
      <c r="M50" s="10"/>
      <c r="N50" s="10"/>
      <c r="O50" s="10"/>
    </row>
    <row r="51" spans="1:21" x14ac:dyDescent="0.25">
      <c r="A51" s="10"/>
      <c r="B51" s="10"/>
      <c r="C51" s="10"/>
      <c r="D51" s="10"/>
      <c r="E51" s="10"/>
      <c r="F51" s="10"/>
      <c r="G51" s="10"/>
      <c r="H51" s="10"/>
      <c r="I51" s="10"/>
      <c r="J51" s="10"/>
      <c r="K51" s="10"/>
      <c r="L51" s="10"/>
      <c r="M51" s="10"/>
      <c r="N51" s="10"/>
      <c r="O51" s="10"/>
    </row>
    <row r="52" spans="1:21" x14ac:dyDescent="0.25">
      <c r="A52" s="2"/>
      <c r="B52" s="2"/>
      <c r="C52" s="2"/>
      <c r="D52" s="2"/>
      <c r="E52" s="2"/>
      <c r="F52" s="2"/>
      <c r="G52" s="2"/>
      <c r="H52" s="2"/>
      <c r="I52" s="2"/>
      <c r="J52" s="2"/>
      <c r="K52" s="2"/>
      <c r="L52" s="2"/>
      <c r="M52" s="15" t="s">
        <v>105</v>
      </c>
      <c r="N52" s="16" t="s">
        <v>106</v>
      </c>
      <c r="O52" s="17" t="s">
        <v>107</v>
      </c>
    </row>
    <row r="53" spans="1:21" x14ac:dyDescent="0.25">
      <c r="A53" s="2"/>
      <c r="B53" s="2"/>
      <c r="C53" s="2"/>
      <c r="D53" s="2"/>
      <c r="E53" s="2"/>
      <c r="F53" s="2"/>
      <c r="G53" s="2"/>
      <c r="H53" s="2"/>
      <c r="I53" s="2"/>
      <c r="J53" s="2"/>
      <c r="K53" s="2"/>
      <c r="L53" s="2"/>
      <c r="M53" s="18"/>
      <c r="N53" s="19" t="s">
        <v>108</v>
      </c>
      <c r="O53" s="20" t="s">
        <v>109</v>
      </c>
    </row>
    <row r="56" spans="1:21" s="28" customFormat="1" ht="15.75" x14ac:dyDescent="0.25">
      <c r="A56" s="26" t="s">
        <v>129</v>
      </c>
      <c r="B56" s="27" t="s">
        <v>153</v>
      </c>
      <c r="C56" s="27"/>
      <c r="D56" s="27"/>
      <c r="E56" s="27"/>
      <c r="F56" s="27"/>
      <c r="G56" s="27"/>
      <c r="H56" s="27"/>
      <c r="I56" s="27"/>
      <c r="J56" s="27"/>
      <c r="K56" s="27"/>
      <c r="L56" s="27"/>
      <c r="M56" s="27"/>
      <c r="N56" s="27"/>
      <c r="O56" s="27"/>
      <c r="P56" s="27"/>
      <c r="Q56" s="27"/>
      <c r="R56" s="27"/>
      <c r="S56" s="27"/>
      <c r="T56" s="27"/>
      <c r="U56" s="27"/>
    </row>
    <row r="58" spans="1:21" s="28" customFormat="1" ht="15.75" x14ac:dyDescent="0.25">
      <c r="A58" s="29" t="s">
        <v>168</v>
      </c>
      <c r="B58" s="30"/>
      <c r="C58" s="30"/>
      <c r="D58" s="30"/>
      <c r="E58" s="30"/>
      <c r="F58" s="30"/>
      <c r="G58" s="30"/>
      <c r="H58" s="30"/>
      <c r="I58" s="30"/>
      <c r="J58" s="30"/>
      <c r="K58" s="30"/>
      <c r="L58" s="30"/>
      <c r="M58" s="30"/>
      <c r="N58" s="30"/>
      <c r="O58" s="30"/>
      <c r="P58" s="30"/>
      <c r="Q58" s="30"/>
      <c r="R58" s="30"/>
      <c r="S58" s="30"/>
      <c r="T58" s="30"/>
      <c r="U58" s="30"/>
    </row>
    <row r="59" spans="1:21" s="28" customFormat="1" ht="15.75" x14ac:dyDescent="0.25">
      <c r="A59" s="30" t="s">
        <v>154</v>
      </c>
      <c r="B59" s="30"/>
      <c r="C59" s="31"/>
      <c r="D59" s="30"/>
      <c r="E59" s="30"/>
      <c r="F59" s="30"/>
      <c r="G59" s="30"/>
      <c r="H59" s="30"/>
      <c r="I59" s="30"/>
      <c r="J59" s="30"/>
      <c r="K59" s="30"/>
      <c r="L59" s="30"/>
      <c r="M59" s="30"/>
      <c r="N59" s="30"/>
      <c r="O59" s="30"/>
      <c r="P59" s="30"/>
      <c r="Q59" s="30"/>
      <c r="R59" s="30"/>
      <c r="S59" s="30"/>
      <c r="T59" s="30"/>
      <c r="U59" s="30"/>
    </row>
    <row r="60" spans="1:21" ht="15.75" x14ac:dyDescent="0.25">
      <c r="A60" s="30" t="s">
        <v>155</v>
      </c>
      <c r="B60" s="30"/>
      <c r="C60" s="30"/>
      <c r="D60" s="30"/>
      <c r="E60" s="30"/>
      <c r="F60" s="30"/>
      <c r="G60" s="30"/>
      <c r="H60" s="30"/>
      <c r="I60" s="30"/>
      <c r="J60" s="30"/>
      <c r="K60" s="30"/>
      <c r="L60" s="30"/>
      <c r="M60" s="30"/>
      <c r="N60" s="30"/>
      <c r="O60" s="30"/>
      <c r="P60" s="30"/>
      <c r="Q60" s="30"/>
      <c r="R60" s="30"/>
      <c r="S60" s="30"/>
      <c r="T60" s="30"/>
      <c r="U60" s="30"/>
    </row>
    <row r="62" spans="1:21" x14ac:dyDescent="0.25">
      <c r="A62" s="44" t="s">
        <v>156</v>
      </c>
    </row>
    <row r="63" spans="1:21" x14ac:dyDescent="0.25">
      <c r="A63" s="24" t="s">
        <v>0</v>
      </c>
      <c r="B63" s="12" t="s">
        <v>1</v>
      </c>
      <c r="C63" s="23" t="s">
        <v>77</v>
      </c>
      <c r="D63" s="23" t="s">
        <v>78</v>
      </c>
      <c r="E63" s="23" t="s">
        <v>79</v>
      </c>
      <c r="F63" s="23" t="s">
        <v>80</v>
      </c>
      <c r="G63" s="23" t="s">
        <v>81</v>
      </c>
      <c r="H63" s="23" t="s">
        <v>82</v>
      </c>
    </row>
    <row r="64" spans="1:21" x14ac:dyDescent="0.25">
      <c r="A64" s="2" t="s">
        <v>2</v>
      </c>
      <c r="B64" s="1" t="s">
        <v>4</v>
      </c>
      <c r="C64" s="6">
        <v>37282</v>
      </c>
      <c r="D64" s="6">
        <v>55714</v>
      </c>
      <c r="E64" s="6">
        <v>132556</v>
      </c>
      <c r="F64" s="6">
        <v>55926</v>
      </c>
      <c r="G64" s="6">
        <v>2592</v>
      </c>
      <c r="H64" s="6">
        <v>62487</v>
      </c>
    </row>
    <row r="65" spans="1:8" x14ac:dyDescent="0.25">
      <c r="A65" s="2" t="s">
        <v>63</v>
      </c>
      <c r="B65" s="1" t="s">
        <v>4</v>
      </c>
      <c r="C65" s="6">
        <v>46967</v>
      </c>
      <c r="D65" s="6">
        <v>56932</v>
      </c>
      <c r="E65" s="6">
        <v>155708</v>
      </c>
      <c r="F65" s="6">
        <v>56221</v>
      </c>
      <c r="G65" s="6">
        <v>18397</v>
      </c>
      <c r="H65" s="6">
        <v>82119</v>
      </c>
    </row>
    <row r="66" spans="1:8" x14ac:dyDescent="0.25">
      <c r="A66" s="2" t="s">
        <v>65</v>
      </c>
      <c r="B66" s="1" t="s">
        <v>4</v>
      </c>
      <c r="C66" s="6">
        <v>63380</v>
      </c>
      <c r="D66" s="6">
        <v>24309</v>
      </c>
      <c r="E66" s="6">
        <v>114081</v>
      </c>
      <c r="F66" s="6">
        <v>68242</v>
      </c>
      <c r="G66" s="6">
        <v>1401</v>
      </c>
      <c r="H66" s="6">
        <v>82983</v>
      </c>
    </row>
    <row r="67" spans="1:8" x14ac:dyDescent="0.25">
      <c r="A67" s="2" t="s">
        <v>66</v>
      </c>
      <c r="B67" s="1" t="s">
        <v>4</v>
      </c>
      <c r="C67" s="6">
        <v>46367</v>
      </c>
      <c r="D67" s="6">
        <v>32066</v>
      </c>
      <c r="E67" s="6">
        <v>152284</v>
      </c>
      <c r="F67" s="6">
        <v>57305</v>
      </c>
      <c r="G67" s="6">
        <v>39111</v>
      </c>
      <c r="H67" s="6">
        <v>139016</v>
      </c>
    </row>
    <row r="68" spans="1:8" x14ac:dyDescent="0.25">
      <c r="A68" s="2" t="s">
        <v>68</v>
      </c>
      <c r="B68" s="1" t="s">
        <v>4</v>
      </c>
      <c r="C68" s="6">
        <v>74407</v>
      </c>
      <c r="D68" s="6">
        <v>16517</v>
      </c>
      <c r="E68" s="6">
        <v>137454</v>
      </c>
      <c r="F68" s="6">
        <v>40765</v>
      </c>
      <c r="G68" s="6">
        <v>12963</v>
      </c>
      <c r="H68" s="6">
        <v>76181</v>
      </c>
    </row>
    <row r="69" spans="1:8" x14ac:dyDescent="0.25">
      <c r="A69" s="2" t="s">
        <v>69</v>
      </c>
      <c r="B69" s="1" t="s">
        <v>4</v>
      </c>
      <c r="C69" s="6">
        <v>98919</v>
      </c>
      <c r="D69" s="6">
        <v>6405</v>
      </c>
      <c r="E69" s="6">
        <v>144458</v>
      </c>
      <c r="F69" s="6">
        <v>33092</v>
      </c>
      <c r="G69" s="6">
        <v>4661</v>
      </c>
      <c r="H69" s="6">
        <v>42729</v>
      </c>
    </row>
    <row r="70" spans="1:8" x14ac:dyDescent="0.25">
      <c r="A70" s="2" t="s">
        <v>70</v>
      </c>
      <c r="B70" s="1" t="s">
        <v>4</v>
      </c>
      <c r="C70" s="6">
        <v>188508</v>
      </c>
      <c r="D70" s="6">
        <v>3344</v>
      </c>
      <c r="E70" s="6">
        <v>258119</v>
      </c>
      <c r="F70" s="6">
        <v>4677</v>
      </c>
      <c r="G70" s="6">
        <v>3490</v>
      </c>
      <c r="H70" s="6">
        <v>40834</v>
      </c>
    </row>
    <row r="71" spans="1:8" x14ac:dyDescent="0.25">
      <c r="A71" s="2" t="s">
        <v>72</v>
      </c>
      <c r="B71" s="1" t="s">
        <v>4</v>
      </c>
      <c r="C71" s="6">
        <v>111927</v>
      </c>
      <c r="D71" s="6">
        <v>12425</v>
      </c>
      <c r="E71" s="6">
        <v>197921</v>
      </c>
      <c r="F71" s="6">
        <v>101531</v>
      </c>
      <c r="G71" s="6">
        <v>12328</v>
      </c>
      <c r="H71" s="6">
        <v>136994</v>
      </c>
    </row>
    <row r="72" spans="1:8" x14ac:dyDescent="0.25">
      <c r="A72" s="2" t="s">
        <v>74</v>
      </c>
      <c r="B72" s="1" t="s">
        <v>4</v>
      </c>
      <c r="C72" s="6">
        <v>99016</v>
      </c>
      <c r="D72" s="6">
        <v>6253</v>
      </c>
      <c r="E72" s="6">
        <v>190955</v>
      </c>
      <c r="F72" s="6">
        <v>45522</v>
      </c>
      <c r="G72" s="6">
        <v>4924</v>
      </c>
      <c r="H72" s="6">
        <v>60437</v>
      </c>
    </row>
    <row r="73" spans="1:8" x14ac:dyDescent="0.25">
      <c r="A73" s="2" t="s">
        <v>76</v>
      </c>
      <c r="B73" s="1" t="s">
        <v>4</v>
      </c>
      <c r="C73" s="6">
        <v>766773</v>
      </c>
      <c r="D73" s="6">
        <v>213965</v>
      </c>
      <c r="E73" s="6">
        <v>1483536</v>
      </c>
      <c r="F73" s="6">
        <v>463281</v>
      </c>
      <c r="G73" s="6">
        <v>99867</v>
      </c>
      <c r="H73" s="6">
        <v>723780</v>
      </c>
    </row>
    <row r="75" spans="1:8" x14ac:dyDescent="0.25">
      <c r="A75" s="44" t="s">
        <v>157</v>
      </c>
    </row>
    <row r="76" spans="1:8" x14ac:dyDescent="0.25">
      <c r="A76" s="24" t="s">
        <v>0</v>
      </c>
      <c r="B76" s="12" t="s">
        <v>1</v>
      </c>
      <c r="C76" s="23" t="s">
        <v>77</v>
      </c>
      <c r="D76" s="23" t="s">
        <v>78</v>
      </c>
      <c r="E76" s="23" t="s">
        <v>79</v>
      </c>
      <c r="F76" s="23" t="s">
        <v>80</v>
      </c>
      <c r="G76" s="23" t="s">
        <v>81</v>
      </c>
      <c r="H76" s="23" t="s">
        <v>82</v>
      </c>
    </row>
    <row r="77" spans="1:8" x14ac:dyDescent="0.25">
      <c r="A77" s="2" t="s">
        <v>2</v>
      </c>
      <c r="B77" s="1" t="s">
        <v>4</v>
      </c>
      <c r="C77" s="45">
        <f>C64/C$73</f>
        <v>4.8621951998831466E-2</v>
      </c>
      <c r="D77" s="45">
        <f t="shared" ref="D77:H77" si="0">D64/D$73</f>
        <v>0.26038838127731173</v>
      </c>
      <c r="E77" s="45">
        <f t="shared" si="0"/>
        <v>8.9351387495820792E-2</v>
      </c>
      <c r="F77" s="45">
        <f t="shared" si="0"/>
        <v>0.12071723209024329</v>
      </c>
      <c r="G77" s="45">
        <f t="shared" si="0"/>
        <v>2.5954519510949563E-2</v>
      </c>
      <c r="H77" s="45">
        <f t="shared" si="0"/>
        <v>8.6334245212633678E-2</v>
      </c>
    </row>
    <row r="78" spans="1:8" x14ac:dyDescent="0.25">
      <c r="A78" s="2" t="s">
        <v>63</v>
      </c>
      <c r="B78" s="1" t="s">
        <v>4</v>
      </c>
      <c r="C78" s="45">
        <f>C65/C$73</f>
        <v>6.1252808849555217E-2</v>
      </c>
      <c r="D78" s="45">
        <f t="shared" ref="C78:H86" si="1">D65/D$73</f>
        <v>0.26608090108195265</v>
      </c>
      <c r="E78" s="45">
        <f t="shared" si="1"/>
        <v>0.10495734515374079</v>
      </c>
      <c r="F78" s="45">
        <f t="shared" si="1"/>
        <v>0.12135399465982849</v>
      </c>
      <c r="G78" s="45">
        <f t="shared" si="1"/>
        <v>0.18421500595792403</v>
      </c>
      <c r="H78" s="45">
        <f t="shared" si="1"/>
        <v>0.11345850949183453</v>
      </c>
    </row>
    <row r="79" spans="1:8" x14ac:dyDescent="0.25">
      <c r="A79" s="2" t="s">
        <v>65</v>
      </c>
      <c r="B79" s="1" t="s">
        <v>4</v>
      </c>
      <c r="C79" s="45">
        <f>C66/C$73</f>
        <v>8.2658100898179779E-2</v>
      </c>
      <c r="D79" s="45">
        <f t="shared" si="1"/>
        <v>0.11361203935223051</v>
      </c>
      <c r="E79" s="45">
        <f t="shared" si="1"/>
        <v>7.6898032808101729E-2</v>
      </c>
      <c r="F79" s="45">
        <f t="shared" si="1"/>
        <v>0.14730152974112903</v>
      </c>
      <c r="G79" s="45">
        <f t="shared" si="1"/>
        <v>1.402865811529334E-2</v>
      </c>
      <c r="H79" s="45">
        <f t="shared" si="1"/>
        <v>0.11465224239409766</v>
      </c>
    </row>
    <row r="80" spans="1:8" x14ac:dyDescent="0.25">
      <c r="A80" s="2" t="s">
        <v>66</v>
      </c>
      <c r="B80" s="1" t="s">
        <v>4</v>
      </c>
      <c r="C80" s="45">
        <f>C67/C$73</f>
        <v>6.0470308683273931E-2</v>
      </c>
      <c r="D80" s="45">
        <f t="shared" si="1"/>
        <v>0.14986563222957025</v>
      </c>
      <c r="E80" s="45">
        <f t="shared" si="1"/>
        <v>0.10264934588712374</v>
      </c>
      <c r="F80" s="45">
        <f t="shared" si="1"/>
        <v>0.12369382728840596</v>
      </c>
      <c r="G80" s="45">
        <f t="shared" si="1"/>
        <v>0.39163086905584427</v>
      </c>
      <c r="H80" s="45">
        <f t="shared" si="1"/>
        <v>0.19206941335765013</v>
      </c>
    </row>
    <row r="81" spans="1:8" x14ac:dyDescent="0.25">
      <c r="A81" s="2" t="s">
        <v>68</v>
      </c>
      <c r="B81" s="1" t="s">
        <v>4</v>
      </c>
      <c r="C81" s="45">
        <f t="shared" si="1"/>
        <v>9.7039149787485998E-2</v>
      </c>
      <c r="D81" s="45">
        <f t="shared" si="1"/>
        <v>7.7194868319584983E-2</v>
      </c>
      <c r="E81" s="45">
        <f t="shared" si="1"/>
        <v>9.2652958876629887E-2</v>
      </c>
      <c r="F81" s="45">
        <f t="shared" si="1"/>
        <v>8.7991953047934196E-2</v>
      </c>
      <c r="G81" s="45">
        <f t="shared" si="1"/>
        <v>0.12980263750788548</v>
      </c>
      <c r="H81" s="45">
        <f t="shared" si="1"/>
        <v>0.10525435905938268</v>
      </c>
    </row>
    <row r="82" spans="1:8" x14ac:dyDescent="0.25">
      <c r="A82" s="2" t="s">
        <v>69</v>
      </c>
      <c r="B82" s="1" t="s">
        <v>4</v>
      </c>
      <c r="C82" s="45">
        <f t="shared" si="1"/>
        <v>0.12900688991396411</v>
      </c>
      <c r="D82" s="45">
        <f t="shared" si="1"/>
        <v>2.99348024209567E-2</v>
      </c>
      <c r="E82" s="45">
        <f t="shared" si="1"/>
        <v>9.7374111582057998E-2</v>
      </c>
      <c r="F82" s="45">
        <f t="shared" si="1"/>
        <v>7.1429650687163948E-2</v>
      </c>
      <c r="G82" s="45">
        <f t="shared" si="1"/>
        <v>4.6672073858231446E-2</v>
      </c>
      <c r="H82" s="45">
        <f t="shared" si="1"/>
        <v>5.9035894885186103E-2</v>
      </c>
    </row>
    <row r="83" spans="1:8" x14ac:dyDescent="0.25">
      <c r="A83" s="2" t="s">
        <v>70</v>
      </c>
      <c r="B83" s="1" t="s">
        <v>4</v>
      </c>
      <c r="C83" s="45">
        <f t="shared" si="1"/>
        <v>0.24584590224225422</v>
      </c>
      <c r="D83" s="45">
        <f t="shared" si="1"/>
        <v>1.5628724324071693E-2</v>
      </c>
      <c r="E83" s="45">
        <f t="shared" si="1"/>
        <v>0.17398903700348356</v>
      </c>
      <c r="F83" s="45">
        <f t="shared" si="1"/>
        <v>1.0095384874406678E-2</v>
      </c>
      <c r="G83" s="45">
        <f t="shared" si="1"/>
        <v>3.494647881682638E-2</v>
      </c>
      <c r="H83" s="45">
        <f t="shared" si="1"/>
        <v>5.6417695984967806E-2</v>
      </c>
    </row>
    <row r="84" spans="1:8" x14ac:dyDescent="0.25">
      <c r="A84" s="2" t="s">
        <v>72</v>
      </c>
      <c r="B84" s="1" t="s">
        <v>4</v>
      </c>
      <c r="C84" s="45">
        <f t="shared" si="1"/>
        <v>0.14597149351894237</v>
      </c>
      <c r="D84" s="45">
        <f t="shared" si="1"/>
        <v>5.8070245133549879E-2</v>
      </c>
      <c r="E84" s="45">
        <f t="shared" si="1"/>
        <v>0.13341165971031374</v>
      </c>
      <c r="F84" s="45">
        <f t="shared" si="1"/>
        <v>0.21915640831374478</v>
      </c>
      <c r="G84" s="45">
        <f t="shared" si="1"/>
        <v>0.12344418076041135</v>
      </c>
      <c r="H84" s="45">
        <f t="shared" si="1"/>
        <v>0.18927574677388156</v>
      </c>
    </row>
    <row r="85" spans="1:8" x14ac:dyDescent="0.25">
      <c r="A85" s="2" t="s">
        <v>74</v>
      </c>
      <c r="B85" s="1" t="s">
        <v>4</v>
      </c>
      <c r="C85" s="45">
        <f t="shared" si="1"/>
        <v>0.12913339410751293</v>
      </c>
      <c r="D85" s="45">
        <f t="shared" si="1"/>
        <v>2.9224405860771623E-2</v>
      </c>
      <c r="E85" s="45">
        <f t="shared" si="1"/>
        <v>0.12871612148272776</v>
      </c>
      <c r="F85" s="45">
        <f t="shared" si="1"/>
        <v>9.8260019297143633E-2</v>
      </c>
      <c r="G85" s="45">
        <f t="shared" si="1"/>
        <v>4.9305576416634127E-2</v>
      </c>
      <c r="H85" s="45">
        <f t="shared" si="1"/>
        <v>8.3501892840365854E-2</v>
      </c>
    </row>
    <row r="86" spans="1:8" x14ac:dyDescent="0.25">
      <c r="A86" s="2" t="s">
        <v>76</v>
      </c>
      <c r="B86" s="1" t="s">
        <v>4</v>
      </c>
      <c r="C86" s="45">
        <f t="shared" si="1"/>
        <v>1</v>
      </c>
      <c r="D86" s="45">
        <f t="shared" si="1"/>
        <v>1</v>
      </c>
      <c r="E86" s="45">
        <f t="shared" si="1"/>
        <v>1</v>
      </c>
      <c r="F86" s="45">
        <f t="shared" si="1"/>
        <v>1</v>
      </c>
      <c r="G86" s="45">
        <f t="shared" si="1"/>
        <v>1</v>
      </c>
      <c r="H86" s="45">
        <f t="shared" si="1"/>
        <v>1</v>
      </c>
    </row>
    <row r="87" spans="1:8" x14ac:dyDescent="0.25">
      <c r="A87" s="2"/>
      <c r="B87" s="1"/>
      <c r="C87" s="45"/>
      <c r="D87" s="45"/>
      <c r="E87" s="45"/>
      <c r="F87" s="45"/>
      <c r="G87" s="45"/>
      <c r="H87" s="45"/>
    </row>
    <row r="88" spans="1:8" x14ac:dyDescent="0.25">
      <c r="A88" s="13" t="s">
        <v>201</v>
      </c>
      <c r="B88" s="1"/>
      <c r="C88" s="45"/>
      <c r="D88" s="45"/>
      <c r="E88" s="45"/>
      <c r="F88" s="45"/>
      <c r="G88" s="45"/>
      <c r="H88" s="45"/>
    </row>
    <row r="89" spans="1:8" x14ac:dyDescent="0.25">
      <c r="A89" s="53" t="s">
        <v>202</v>
      </c>
      <c r="B89" s="1"/>
      <c r="C89" s="45"/>
      <c r="D89" s="45"/>
      <c r="E89" s="45"/>
      <c r="F89" s="45"/>
      <c r="G89" s="45"/>
      <c r="H89" s="45"/>
    </row>
    <row r="90" spans="1:8" x14ac:dyDescent="0.25">
      <c r="A90" s="54" t="s">
        <v>203</v>
      </c>
      <c r="B90" s="1"/>
      <c r="C90" s="45"/>
      <c r="D90" s="45"/>
      <c r="E90" s="45"/>
      <c r="F90" s="45"/>
      <c r="G90" s="45"/>
      <c r="H90" s="45"/>
    </row>
    <row r="92" spans="1:8" ht="15.75" x14ac:dyDescent="0.25">
      <c r="A92" s="46" t="s">
        <v>158</v>
      </c>
    </row>
    <row r="93" spans="1:8" x14ac:dyDescent="0.25">
      <c r="A93" s="24" t="s">
        <v>0</v>
      </c>
      <c r="B93" s="12" t="s">
        <v>1</v>
      </c>
      <c r="C93" s="23" t="s">
        <v>77</v>
      </c>
      <c r="D93" s="23" t="s">
        <v>78</v>
      </c>
      <c r="E93" s="23" t="s">
        <v>79</v>
      </c>
      <c r="F93" s="23" t="s">
        <v>80</v>
      </c>
      <c r="G93" s="23" t="s">
        <v>81</v>
      </c>
      <c r="H93" s="23" t="s">
        <v>82</v>
      </c>
    </row>
    <row r="94" spans="1:8" x14ac:dyDescent="0.25">
      <c r="A94" s="2" t="s">
        <v>2</v>
      </c>
      <c r="B94" s="1" t="s">
        <v>3</v>
      </c>
      <c r="C94" s="33">
        <f>C$77*C121</f>
        <v>37050.899862149556</v>
      </c>
      <c r="D94" s="33">
        <f t="shared" ref="D94:H94" si="2">D$77*D121</f>
        <v>54293.581380132266</v>
      </c>
      <c r="E94" s="33">
        <f t="shared" si="2"/>
        <v>132341.91407555999</v>
      </c>
      <c r="F94" s="33">
        <f t="shared" si="2"/>
        <v>55510.612004377479</v>
      </c>
      <c r="G94" s="33">
        <f t="shared" si="2"/>
        <v>2135.0187749707111</v>
      </c>
      <c r="H94" s="33">
        <f t="shared" si="2"/>
        <v>60179.285625466306</v>
      </c>
    </row>
    <row r="95" spans="1:8" x14ac:dyDescent="0.25">
      <c r="A95" s="2" t="s">
        <v>2</v>
      </c>
      <c r="B95" s="1" t="s">
        <v>5</v>
      </c>
      <c r="C95" s="33">
        <f t="shared" ref="C95:H95" si="3">C$77*C122</f>
        <v>37362.080354942074</v>
      </c>
      <c r="D95" s="33">
        <f t="shared" si="3"/>
        <v>58293.146916551777</v>
      </c>
      <c r="E95" s="33">
        <f t="shared" si="3"/>
        <v>134116.43263122701</v>
      </c>
      <c r="F95" s="33">
        <f t="shared" si="3"/>
        <v>57422.772960686932</v>
      </c>
      <c r="G95" s="33">
        <f t="shared" si="3"/>
        <v>2842.538976839196</v>
      </c>
      <c r="H95" s="33">
        <f t="shared" si="3"/>
        <v>63855.397786620248</v>
      </c>
    </row>
    <row r="96" spans="1:8" x14ac:dyDescent="0.25">
      <c r="A96" s="2" t="s">
        <v>2</v>
      </c>
      <c r="B96" s="1" t="s">
        <v>6</v>
      </c>
      <c r="C96" s="33">
        <f t="shared" ref="C96:H96" si="4">C$77*C123</f>
        <v>37388.336209021443</v>
      </c>
      <c r="D96" s="33">
        <f t="shared" si="4"/>
        <v>62430.71829504826</v>
      </c>
      <c r="E96" s="33">
        <f t="shared" si="4"/>
        <v>137813.79304580408</v>
      </c>
      <c r="F96" s="33">
        <f t="shared" si="4"/>
        <v>59458.065493728434</v>
      </c>
      <c r="G96" s="33">
        <f t="shared" si="4"/>
        <v>3029.6710625131423</v>
      </c>
      <c r="H96" s="33">
        <f t="shared" si="4"/>
        <v>65925.692986819209</v>
      </c>
    </row>
    <row r="97" spans="1:8" x14ac:dyDescent="0.25">
      <c r="A97" s="2" t="s">
        <v>63</v>
      </c>
      <c r="B97" s="1" t="s">
        <v>3</v>
      </c>
      <c r="C97" s="33">
        <f>C$78*C121</f>
        <v>46675.865399538066</v>
      </c>
      <c r="D97" s="33">
        <f t="shared" ref="D97:H97" si="5">D$78*D121</f>
        <v>55480.52868459795</v>
      </c>
      <c r="E97" s="33">
        <f t="shared" si="5"/>
        <v>155456.52220101163</v>
      </c>
      <c r="F97" s="33">
        <f t="shared" si="5"/>
        <v>55803.420904375533</v>
      </c>
      <c r="G97" s="33">
        <f t="shared" si="5"/>
        <v>15153.52639009883</v>
      </c>
      <c r="H97" s="33">
        <f t="shared" si="5"/>
        <v>79086.25404128326</v>
      </c>
    </row>
    <row r="98" spans="1:8" x14ac:dyDescent="0.25">
      <c r="A98" s="2" t="s">
        <v>63</v>
      </c>
      <c r="B98" s="1" t="s">
        <v>5</v>
      </c>
      <c r="C98" s="33">
        <f t="shared" ref="C98:H98" si="6">C$78*C122</f>
        <v>47067.883376175218</v>
      </c>
      <c r="D98" s="33">
        <f t="shared" si="6"/>
        <v>59567.53132521674</v>
      </c>
      <c r="E98" s="33">
        <f t="shared" si="6"/>
        <v>157540.97507576493</v>
      </c>
      <c r="F98" s="33">
        <f t="shared" si="6"/>
        <v>57725.668179787215</v>
      </c>
      <c r="G98" s="33">
        <f t="shared" si="6"/>
        <v>20175.227452511841</v>
      </c>
      <c r="H98" s="33">
        <f t="shared" si="6"/>
        <v>83917.317375445578</v>
      </c>
    </row>
    <row r="99" spans="1:8" x14ac:dyDescent="0.25">
      <c r="A99" s="2" t="s">
        <v>63</v>
      </c>
      <c r="B99" s="1" t="s">
        <v>6</v>
      </c>
      <c r="C99" s="33">
        <f t="shared" ref="C99:H99" si="7">C$78*C123</f>
        <v>47100.959892953979</v>
      </c>
      <c r="D99" s="33">
        <f t="shared" si="7"/>
        <v>63795.556843408966</v>
      </c>
      <c r="E99" s="33">
        <f t="shared" si="7"/>
        <v>161884.11001822673</v>
      </c>
      <c r="F99" s="33">
        <f t="shared" si="7"/>
        <v>59771.696529751927</v>
      </c>
      <c r="G99" s="33">
        <f t="shared" si="7"/>
        <v>21503.417645468471</v>
      </c>
      <c r="H99" s="33">
        <f t="shared" si="7"/>
        <v>86638.052433059769</v>
      </c>
    </row>
    <row r="100" spans="1:8" x14ac:dyDescent="0.25">
      <c r="A100" s="2" t="s">
        <v>65</v>
      </c>
      <c r="B100" s="1" t="s">
        <v>3</v>
      </c>
      <c r="C100" s="33">
        <f>C$79*C121</f>
        <v>62987.126046430953</v>
      </c>
      <c r="D100" s="33">
        <f t="shared" ref="D100:H100" si="8">D$79*D121</f>
        <v>23689.246325333585</v>
      </c>
      <c r="E100" s="33">
        <f t="shared" si="8"/>
        <v>113896.7523133918</v>
      </c>
      <c r="F100" s="33">
        <f t="shared" si="8"/>
        <v>67735.135436160781</v>
      </c>
      <c r="G100" s="33">
        <f t="shared" si="8"/>
        <v>1153.9974165640301</v>
      </c>
      <c r="H100" s="33">
        <f t="shared" si="8"/>
        <v>79918.34556080577</v>
      </c>
    </row>
    <row r="101" spans="1:8" x14ac:dyDescent="0.25">
      <c r="A101" s="2" t="s">
        <v>65</v>
      </c>
      <c r="B101" s="1" t="s">
        <v>5</v>
      </c>
      <c r="C101" s="33">
        <f t="shared" ref="C101:H101" si="9">C$79*C122</f>
        <v>63516.137892179308</v>
      </c>
      <c r="D101" s="33">
        <f t="shared" si="9"/>
        <v>25434.327249783844</v>
      </c>
      <c r="E101" s="33">
        <f t="shared" si="9"/>
        <v>115423.9472449607</v>
      </c>
      <c r="F101" s="33">
        <f t="shared" si="9"/>
        <v>70068.391667260265</v>
      </c>
      <c r="G101" s="33">
        <f t="shared" si="9"/>
        <v>1536.4186367869265</v>
      </c>
      <c r="H101" s="33">
        <f t="shared" si="9"/>
        <v>84800.238041946446</v>
      </c>
    </row>
    <row r="102" spans="1:8" x14ac:dyDescent="0.25">
      <c r="A102" s="2" t="s">
        <v>65</v>
      </c>
      <c r="B102" s="1" t="s">
        <v>6</v>
      </c>
      <c r="C102" s="33">
        <f t="shared" ref="C102:H102" si="10">C$79*C123</f>
        <v>63560.773266664321</v>
      </c>
      <c r="D102" s="33">
        <f t="shared" si="10"/>
        <v>27239.622555090788</v>
      </c>
      <c r="E102" s="33">
        <f t="shared" si="10"/>
        <v>118605.98784255995</v>
      </c>
      <c r="F102" s="33">
        <f t="shared" si="10"/>
        <v>72551.895458695697</v>
      </c>
      <c r="G102" s="33">
        <f t="shared" si="10"/>
        <v>1637.5652617981916</v>
      </c>
      <c r="H102" s="33">
        <f t="shared" si="10"/>
        <v>87549.598814556914</v>
      </c>
    </row>
    <row r="103" spans="1:8" x14ac:dyDescent="0.25">
      <c r="A103" s="2" t="s">
        <v>66</v>
      </c>
      <c r="B103" s="1" t="s">
        <v>3</v>
      </c>
      <c r="C103" s="33">
        <f>C$80*C121</f>
        <v>46079.584622828399</v>
      </c>
      <c r="D103" s="33">
        <f t="shared" ref="D103:H103" si="11">D$80*D121</f>
        <v>31248.482976187694</v>
      </c>
      <c r="E103" s="33">
        <f t="shared" si="11"/>
        <v>152038.05216725444</v>
      </c>
      <c r="F103" s="33">
        <f t="shared" si="11"/>
        <v>56879.369540300599</v>
      </c>
      <c r="G103" s="33">
        <f t="shared" si="11"/>
        <v>32215.555288533749</v>
      </c>
      <c r="H103" s="33">
        <f t="shared" si="11"/>
        <v>133881.98458095003</v>
      </c>
    </row>
    <row r="104" spans="1:8" x14ac:dyDescent="0.25">
      <c r="A104" s="2" t="s">
        <v>66</v>
      </c>
      <c r="B104" s="1" t="s">
        <v>5</v>
      </c>
      <c r="C104" s="33">
        <f t="shared" ref="C104:H105" si="12">C$80*C122</f>
        <v>46466.594598401352</v>
      </c>
      <c r="D104" s="33">
        <f t="shared" si="12"/>
        <v>33550.419087233895</v>
      </c>
      <c r="E104" s="33">
        <f t="shared" si="12"/>
        <v>154076.66817657274</v>
      </c>
      <c r="F104" s="33">
        <f t="shared" si="12"/>
        <v>58838.67976454895</v>
      </c>
      <c r="G104" s="33">
        <f t="shared" si="12"/>
        <v>42891.412778996062</v>
      </c>
      <c r="H104" s="33">
        <f t="shared" si="12"/>
        <v>142060.30020171875</v>
      </c>
    </row>
    <row r="105" spans="1:8" x14ac:dyDescent="0.25">
      <c r="A105" s="2" t="s">
        <v>66</v>
      </c>
      <c r="B105" s="1" t="s">
        <v>6</v>
      </c>
      <c r="C105" s="33">
        <f t="shared" si="12"/>
        <v>46499.248565090325</v>
      </c>
      <c r="D105" s="33">
        <f t="shared" si="12"/>
        <v>35931.783983361762</v>
      </c>
      <c r="E105" s="33">
        <f t="shared" si="12"/>
        <v>158324.29810938193</v>
      </c>
      <c r="F105" s="33">
        <f t="shared" si="12"/>
        <v>60924.157692631474</v>
      </c>
      <c r="G105" s="33">
        <f t="shared" si="12"/>
        <v>45715.071344888704</v>
      </c>
      <c r="H105" s="33">
        <f t="shared" si="12"/>
        <v>146666.1247340352</v>
      </c>
    </row>
    <row r="106" spans="1:8" x14ac:dyDescent="0.25">
      <c r="A106" s="2" t="s">
        <v>68</v>
      </c>
      <c r="B106" s="1" t="s">
        <v>3</v>
      </c>
      <c r="C106" s="33">
        <f>C$81*C121</f>
        <v>73945.772921060081</v>
      </c>
      <c r="D106" s="33">
        <f t="shared" ref="D106:H106" si="13">D$81*D121</f>
        <v>16095.901993316666</v>
      </c>
      <c r="E106" s="33">
        <f t="shared" si="13"/>
        <v>137232.00351053159</v>
      </c>
      <c r="F106" s="33">
        <f t="shared" si="13"/>
        <v>40462.219689562058</v>
      </c>
      <c r="G106" s="33">
        <f t="shared" si="13"/>
        <v>10677.564961398661</v>
      </c>
      <c r="H106" s="33">
        <f t="shared" si="13"/>
        <v>73367.550982342698</v>
      </c>
    </row>
    <row r="107" spans="1:8" x14ac:dyDescent="0.25">
      <c r="A107" s="2" t="s">
        <v>68</v>
      </c>
      <c r="B107" s="1" t="s">
        <v>5</v>
      </c>
      <c r="C107" s="33">
        <f t="shared" ref="C107:H107" si="14">C$81*C122</f>
        <v>74566.82347969999</v>
      </c>
      <c r="D107" s="33">
        <f t="shared" si="14"/>
        <v>17281.615170705489</v>
      </c>
      <c r="E107" s="33">
        <f t="shared" si="14"/>
        <v>139072.09127382145</v>
      </c>
      <c r="F107" s="33">
        <f t="shared" si="14"/>
        <v>41856.012225841339</v>
      </c>
      <c r="G107" s="33">
        <f t="shared" si="14"/>
        <v>14215.984859863618</v>
      </c>
      <c r="H107" s="33">
        <f t="shared" si="14"/>
        <v>77849.281591091218</v>
      </c>
    </row>
    <row r="108" spans="1:8" x14ac:dyDescent="0.25">
      <c r="A108" s="2" t="s">
        <v>68</v>
      </c>
      <c r="B108" s="1" t="s">
        <v>6</v>
      </c>
      <c r="C108" s="33">
        <f t="shared" ref="C108:H108" si="15">C$81*C123</f>
        <v>74619.224620585228</v>
      </c>
      <c r="D108" s="33">
        <f t="shared" si="15"/>
        <v>18508.241628303695</v>
      </c>
      <c r="E108" s="33">
        <f t="shared" si="15"/>
        <v>142906.0707121364</v>
      </c>
      <c r="F108" s="33">
        <f t="shared" si="15"/>
        <v>43339.556554229508</v>
      </c>
      <c r="G108" s="33">
        <f t="shared" si="15"/>
        <v>15151.861876295472</v>
      </c>
      <c r="H108" s="33">
        <f t="shared" si="15"/>
        <v>80373.281121335211</v>
      </c>
    </row>
    <row r="109" spans="1:8" x14ac:dyDescent="0.25">
      <c r="A109" s="2" t="s">
        <v>69</v>
      </c>
      <c r="B109" s="1" t="s">
        <v>3</v>
      </c>
      <c r="C109" s="33">
        <f>C$82*C121</f>
        <v>98305.830252238928</v>
      </c>
      <c r="D109" s="33">
        <f t="shared" ref="D109:H109" si="16">D$82*D121</f>
        <v>6241.7056527936811</v>
      </c>
      <c r="E109" s="33">
        <f t="shared" si="16"/>
        <v>144224.69162864939</v>
      </c>
      <c r="F109" s="33">
        <f t="shared" si="16"/>
        <v>32846.210571985474</v>
      </c>
      <c r="G109" s="33">
        <f t="shared" si="16"/>
        <v>3839.2447955781186</v>
      </c>
      <c r="H109" s="33">
        <f t="shared" si="16"/>
        <v>41150.970529718972</v>
      </c>
    </row>
    <row r="110" spans="1:8" x14ac:dyDescent="0.25">
      <c r="A110" s="2" t="s">
        <v>69</v>
      </c>
      <c r="B110" s="1" t="s">
        <v>5</v>
      </c>
      <c r="C110" s="33">
        <f t="shared" ref="C110:H110" si="17">C$82*C122</f>
        <v>99131.474347688301</v>
      </c>
      <c r="D110" s="33">
        <f t="shared" si="17"/>
        <v>6701.5042179795764</v>
      </c>
      <c r="E110" s="33">
        <f t="shared" si="17"/>
        <v>146158.54148466905</v>
      </c>
      <c r="F110" s="33">
        <f t="shared" si="17"/>
        <v>33977.65623887015</v>
      </c>
      <c r="G110" s="33">
        <f t="shared" si="17"/>
        <v>5111.525528953508</v>
      </c>
      <c r="H110" s="33">
        <f t="shared" si="17"/>
        <v>43664.718933930199</v>
      </c>
    </row>
    <row r="111" spans="1:8" x14ac:dyDescent="0.25">
      <c r="A111" s="2" t="s">
        <v>69</v>
      </c>
      <c r="B111" s="1" t="s">
        <v>6</v>
      </c>
      <c r="C111" s="33">
        <f t="shared" ref="C111:H111" si="18">C$82*C123</f>
        <v>99201.138068241838</v>
      </c>
      <c r="D111" s="33">
        <f t="shared" si="18"/>
        <v>7177.1682284485787</v>
      </c>
      <c r="E111" s="33">
        <f t="shared" si="18"/>
        <v>150187.88222193462</v>
      </c>
      <c r="F111" s="33">
        <f t="shared" si="18"/>
        <v>35181.960149455728</v>
      </c>
      <c r="G111" s="33">
        <f t="shared" si="18"/>
        <v>5448.0311814713568</v>
      </c>
      <c r="H111" s="33">
        <f t="shared" si="18"/>
        <v>45080.399693276959</v>
      </c>
    </row>
    <row r="112" spans="1:8" x14ac:dyDescent="0.25">
      <c r="A112" s="2" t="s">
        <v>70</v>
      </c>
      <c r="B112" s="1" t="s">
        <v>3</v>
      </c>
      <c r="C112" s="33">
        <f>C$83*C121</f>
        <v>187339.49442664257</v>
      </c>
      <c r="D112" s="33">
        <f t="shared" ref="D112:H112" si="19">D$83*D121</f>
        <v>3258.7453088121888</v>
      </c>
      <c r="E112" s="33">
        <f t="shared" si="19"/>
        <v>257702.12226733964</v>
      </c>
      <c r="F112" s="33">
        <f t="shared" si="19"/>
        <v>4642.2617806471671</v>
      </c>
      <c r="G112" s="33">
        <f t="shared" si="19"/>
        <v>2874.6973474721381</v>
      </c>
      <c r="H112" s="33">
        <f t="shared" si="19"/>
        <v>39325.954986321805</v>
      </c>
    </row>
    <row r="113" spans="1:21" x14ac:dyDescent="0.25">
      <c r="A113" s="2" t="s">
        <v>70</v>
      </c>
      <c r="B113" s="1" t="s">
        <v>5</v>
      </c>
      <c r="C113" s="33">
        <f t="shared" ref="C113:H113" si="20">C$83*C122</f>
        <v>188912.908200993</v>
      </c>
      <c r="D113" s="33">
        <f t="shared" si="20"/>
        <v>3498.8025144299299</v>
      </c>
      <c r="E113" s="33">
        <f t="shared" si="20"/>
        <v>261157.54454222883</v>
      </c>
      <c r="F113" s="33">
        <f t="shared" si="20"/>
        <v>4802.1726770577689</v>
      </c>
      <c r="G113" s="33">
        <f t="shared" si="20"/>
        <v>3827.3383600188254</v>
      </c>
      <c r="H113" s="33">
        <f t="shared" si="20"/>
        <v>41728.220481361735</v>
      </c>
    </row>
    <row r="114" spans="1:21" x14ac:dyDescent="0.25">
      <c r="A114" s="2" t="s">
        <v>70</v>
      </c>
      <c r="B114" s="1" t="s">
        <v>6</v>
      </c>
      <c r="C114" s="33">
        <f t="shared" ref="C114:H114" si="21">C$83*C123</f>
        <v>189045.66498820382</v>
      </c>
      <c r="D114" s="33">
        <f t="shared" si="21"/>
        <v>3747.1429439394292</v>
      </c>
      <c r="E114" s="33">
        <f t="shared" si="21"/>
        <v>268357.21089343296</v>
      </c>
      <c r="F114" s="33">
        <f t="shared" si="21"/>
        <v>4972.3808660402656</v>
      </c>
      <c r="G114" s="33">
        <f t="shared" si="21"/>
        <v>4079.3024722881432</v>
      </c>
      <c r="H114" s="33">
        <f t="shared" si="21"/>
        <v>43081.116831081265</v>
      </c>
    </row>
    <row r="115" spans="1:21" x14ac:dyDescent="0.25">
      <c r="A115" s="2" t="s">
        <v>72</v>
      </c>
      <c r="B115" s="1" t="s">
        <v>3</v>
      </c>
      <c r="C115" s="33">
        <f>C$84*C121</f>
        <v>111233.19749130447</v>
      </c>
      <c r="D115" s="33">
        <f>D$84*D121</f>
        <v>12108.226812796485</v>
      </c>
      <c r="E115" s="33">
        <f>E$84*E121</f>
        <v>197601.3456633341</v>
      </c>
      <c r="F115" s="33">
        <f t="shared" ref="F115:H115" si="22">F$84*F121</f>
        <v>100776.8827989924</v>
      </c>
      <c r="G115" s="33">
        <f t="shared" si="22"/>
        <v>10154.518309351437</v>
      </c>
      <c r="H115" s="33">
        <f t="shared" si="22"/>
        <v>131934.65928873414</v>
      </c>
    </row>
    <row r="116" spans="1:21" x14ac:dyDescent="0.25">
      <c r="A116" s="2" t="s">
        <v>72</v>
      </c>
      <c r="B116" s="1" t="s">
        <v>5</v>
      </c>
      <c r="C116" s="33">
        <f t="shared" ref="C116:H117" si="23">C$84*C122</f>
        <v>112167.41504982569</v>
      </c>
      <c r="D116" s="33">
        <f t="shared" si="23"/>
        <v>13000.185778047811</v>
      </c>
      <c r="E116" s="33">
        <f t="shared" si="23"/>
        <v>200250.90122518092</v>
      </c>
      <c r="F116" s="33">
        <f t="shared" si="23"/>
        <v>104248.32030668212</v>
      </c>
      <c r="G116" s="33">
        <f t="shared" si="23"/>
        <v>13519.60667688025</v>
      </c>
      <c r="H116" s="33">
        <f t="shared" si="23"/>
        <v>139994.02058636601</v>
      </c>
    </row>
    <row r="117" spans="1:21" x14ac:dyDescent="0.25">
      <c r="A117" s="2" t="s">
        <v>72</v>
      </c>
      <c r="B117" s="1" t="s">
        <v>6</v>
      </c>
      <c r="C117" s="33">
        <f t="shared" si="23"/>
        <v>112246.23965632592</v>
      </c>
      <c r="D117" s="33">
        <f t="shared" si="23"/>
        <v>13922.92197321992</v>
      </c>
      <c r="E117" s="33">
        <f t="shared" si="23"/>
        <v>205771.4757039937</v>
      </c>
      <c r="F117" s="33">
        <f>F$84*F123</f>
        <v>107943.29735085185</v>
      </c>
      <c r="G117" s="33">
        <f t="shared" si="23"/>
        <v>14409.639220162817</v>
      </c>
      <c r="H117" s="33">
        <f t="shared" si="23"/>
        <v>144532.85299400371</v>
      </c>
    </row>
    <row r="118" spans="1:21" x14ac:dyDescent="0.25">
      <c r="A118" s="2" t="s">
        <v>74</v>
      </c>
      <c r="B118" s="1" t="s">
        <v>3</v>
      </c>
      <c r="C118" s="33">
        <f>C$85*C121</f>
        <v>98402.228977806997</v>
      </c>
      <c r="D118" s="33">
        <f t="shared" ref="D118:H118" si="24">D$85*D121</f>
        <v>6093.5808660294906</v>
      </c>
      <c r="E118" s="33">
        <f t="shared" si="24"/>
        <v>190646.59617292741</v>
      </c>
      <c r="F118" s="33">
        <f t="shared" si="24"/>
        <v>45183.887273598528</v>
      </c>
      <c r="G118" s="33">
        <f t="shared" si="24"/>
        <v>4055.8767160323232</v>
      </c>
      <c r="H118" s="33">
        <f t="shared" si="24"/>
        <v>58204.994404377016</v>
      </c>
    </row>
    <row r="119" spans="1:21" x14ac:dyDescent="0.25">
      <c r="A119" s="2" t="s">
        <v>74</v>
      </c>
      <c r="B119" s="1" t="s">
        <v>5</v>
      </c>
      <c r="C119" s="33">
        <f t="shared" ref="C119:H119" si="25">C$85*C122</f>
        <v>99228.682700095087</v>
      </c>
      <c r="D119" s="33">
        <f t="shared" si="25"/>
        <v>6542.4677400509436</v>
      </c>
      <c r="E119" s="33">
        <f t="shared" si="25"/>
        <v>193202.89834557436</v>
      </c>
      <c r="F119" s="33">
        <f t="shared" si="25"/>
        <v>46740.325979265283</v>
      </c>
      <c r="G119" s="33">
        <f t="shared" si="25"/>
        <v>5399.9467291497695</v>
      </c>
      <c r="H119" s="33">
        <f t="shared" si="25"/>
        <v>61760.505001519799</v>
      </c>
    </row>
    <row r="120" spans="1:21" x14ac:dyDescent="0.25">
      <c r="A120" s="2" t="s">
        <v>74</v>
      </c>
      <c r="B120" s="1" t="s">
        <v>6</v>
      </c>
      <c r="C120" s="33">
        <f t="shared" ref="C120:H120" si="26">C$85*C123</f>
        <v>99298.414732913137</v>
      </c>
      <c r="D120" s="33">
        <f t="shared" si="26"/>
        <v>7006.843549178604</v>
      </c>
      <c r="E120" s="33">
        <f t="shared" si="26"/>
        <v>198529.17145252964</v>
      </c>
      <c r="F120" s="33">
        <f t="shared" si="26"/>
        <v>48396.989904615126</v>
      </c>
      <c r="G120" s="33">
        <f t="shared" si="26"/>
        <v>5755.4399351137017</v>
      </c>
      <c r="H120" s="33">
        <f t="shared" si="26"/>
        <v>63762.880391831772</v>
      </c>
    </row>
    <row r="121" spans="1:21" x14ac:dyDescent="0.25">
      <c r="A121" s="2" t="s">
        <v>76</v>
      </c>
      <c r="B121" s="1" t="s">
        <v>3</v>
      </c>
      <c r="C121" s="42">
        <v>762020</v>
      </c>
      <c r="D121" s="42">
        <v>208510</v>
      </c>
      <c r="E121" s="42">
        <v>1481140</v>
      </c>
      <c r="F121" s="42">
        <v>459840</v>
      </c>
      <c r="G121" s="42">
        <v>82260</v>
      </c>
      <c r="H121" s="42">
        <v>697050</v>
      </c>
    </row>
    <row r="122" spans="1:21" x14ac:dyDescent="0.25">
      <c r="A122" s="2" t="s">
        <v>76</v>
      </c>
      <c r="B122" s="1" t="s">
        <v>5</v>
      </c>
      <c r="C122" s="42">
        <v>768420</v>
      </c>
      <c r="D122" s="42">
        <v>223870</v>
      </c>
      <c r="E122" s="42">
        <v>1501000</v>
      </c>
      <c r="F122" s="42">
        <v>475680</v>
      </c>
      <c r="G122" s="42">
        <v>109520</v>
      </c>
      <c r="H122" s="42">
        <v>739630</v>
      </c>
    </row>
    <row r="123" spans="1:21" x14ac:dyDescent="0.25">
      <c r="A123" s="2" t="s">
        <v>76</v>
      </c>
      <c r="B123" s="1" t="s">
        <v>6</v>
      </c>
      <c r="C123" s="42">
        <v>768960</v>
      </c>
      <c r="D123" s="43">
        <v>239760</v>
      </c>
      <c r="E123" s="42">
        <v>1542380</v>
      </c>
      <c r="F123" s="42">
        <v>492540</v>
      </c>
      <c r="G123" s="42">
        <v>116730</v>
      </c>
      <c r="H123" s="42">
        <v>763610</v>
      </c>
    </row>
    <row r="126" spans="1:21" ht="15.75" x14ac:dyDescent="0.25">
      <c r="A126" s="26" t="s">
        <v>128</v>
      </c>
      <c r="B126" s="27" t="s">
        <v>161</v>
      </c>
      <c r="C126" s="27"/>
      <c r="D126" s="27"/>
      <c r="E126" s="27"/>
      <c r="F126" s="27"/>
      <c r="G126" s="27"/>
      <c r="H126" s="27"/>
      <c r="I126" s="27"/>
      <c r="J126" s="27"/>
      <c r="K126" s="27"/>
      <c r="L126" s="27"/>
      <c r="M126" s="27"/>
      <c r="N126" s="27"/>
      <c r="O126" s="27"/>
      <c r="P126" s="27"/>
      <c r="Q126" s="27"/>
      <c r="R126" s="27"/>
      <c r="S126" s="27"/>
      <c r="T126" s="27"/>
      <c r="U126" s="27"/>
    </row>
    <row r="128" spans="1:21" ht="15.75" x14ac:dyDescent="0.25">
      <c r="A128" s="29" t="s">
        <v>204</v>
      </c>
      <c r="B128" s="30"/>
      <c r="C128" s="30"/>
      <c r="D128" s="30"/>
      <c r="E128" s="30"/>
      <c r="F128" s="30"/>
      <c r="G128" s="30"/>
      <c r="H128" s="30"/>
      <c r="I128" s="30"/>
      <c r="J128" s="30"/>
      <c r="K128" s="30"/>
      <c r="L128" s="30"/>
      <c r="M128" s="30"/>
      <c r="N128" s="30"/>
      <c r="O128" s="30"/>
      <c r="P128" s="30"/>
      <c r="Q128" s="30"/>
      <c r="R128" s="30"/>
      <c r="S128" s="30"/>
      <c r="T128" s="30"/>
      <c r="U128" s="30"/>
    </row>
    <row r="129" spans="1:21" ht="15.75" x14ac:dyDescent="0.25">
      <c r="A129" s="30" t="s">
        <v>162</v>
      </c>
      <c r="B129" s="30"/>
      <c r="C129" s="31"/>
      <c r="D129" s="30"/>
      <c r="E129" s="30"/>
      <c r="F129" s="30"/>
      <c r="G129" s="30"/>
      <c r="H129" s="30"/>
      <c r="I129" s="30"/>
      <c r="J129" s="30"/>
      <c r="K129" s="30"/>
      <c r="L129" s="30"/>
      <c r="M129" s="30"/>
      <c r="N129" s="30"/>
      <c r="O129" s="30"/>
      <c r="P129" s="30"/>
      <c r="Q129" s="30"/>
      <c r="R129" s="30"/>
      <c r="S129" s="30"/>
      <c r="T129" s="30"/>
      <c r="U129" s="30"/>
    </row>
    <row r="131" spans="1:21" x14ac:dyDescent="0.25">
      <c r="A131" s="24" t="s">
        <v>0</v>
      </c>
      <c r="B131" s="12" t="s">
        <v>1</v>
      </c>
      <c r="C131" s="23" t="s">
        <v>78</v>
      </c>
    </row>
    <row r="132" spans="1:21" x14ac:dyDescent="0.25">
      <c r="A132" s="2" t="s">
        <v>76</v>
      </c>
      <c r="B132" s="1" t="s">
        <v>6</v>
      </c>
      <c r="C132" s="43">
        <v>239760</v>
      </c>
    </row>
    <row r="134" spans="1:21" ht="15.75" x14ac:dyDescent="0.25">
      <c r="A134" s="29" t="s">
        <v>205</v>
      </c>
      <c r="B134" s="30"/>
      <c r="C134" s="30"/>
      <c r="D134" s="30"/>
      <c r="E134" s="30"/>
      <c r="F134" s="30"/>
      <c r="G134" s="30"/>
      <c r="H134" s="30"/>
      <c r="I134" s="30"/>
      <c r="J134" s="30"/>
      <c r="K134" s="30"/>
      <c r="L134" s="30"/>
      <c r="M134" s="30"/>
      <c r="N134" s="30"/>
      <c r="O134" s="30"/>
      <c r="P134" s="30"/>
      <c r="Q134" s="30"/>
      <c r="R134" s="30"/>
      <c r="S134" s="30"/>
      <c r="T134" s="30"/>
      <c r="U134" s="30"/>
    </row>
    <row r="135" spans="1:21" ht="15.75" x14ac:dyDescent="0.25">
      <c r="A135" s="30" t="s">
        <v>206</v>
      </c>
      <c r="B135" s="30"/>
      <c r="C135" s="31"/>
      <c r="D135" s="30"/>
      <c r="E135" s="30"/>
      <c r="F135" s="30"/>
      <c r="G135" s="30"/>
      <c r="H135" s="30"/>
      <c r="I135" s="30"/>
      <c r="J135" s="30"/>
      <c r="K135" s="30"/>
      <c r="L135" s="30"/>
      <c r="M135" s="30"/>
      <c r="N135" s="30"/>
      <c r="O135" s="30"/>
      <c r="P135" s="30"/>
      <c r="Q135" s="30"/>
      <c r="R135" s="30"/>
      <c r="S135" s="30"/>
      <c r="T135" s="30"/>
      <c r="U135" s="30"/>
    </row>
    <row r="137" spans="1:21" x14ac:dyDescent="0.25">
      <c r="A137" s="24" t="s">
        <v>0</v>
      </c>
      <c r="B137" s="12" t="s">
        <v>1</v>
      </c>
      <c r="C137" s="23" t="s">
        <v>82</v>
      </c>
    </row>
    <row r="138" spans="1:21" x14ac:dyDescent="0.25">
      <c r="A138" s="5" t="s">
        <v>76</v>
      </c>
      <c r="B138" s="5" t="s">
        <v>35</v>
      </c>
      <c r="C138" s="5">
        <v>1276409</v>
      </c>
    </row>
    <row r="139" spans="1:21" x14ac:dyDescent="0.25">
      <c r="A139" s="5" t="s">
        <v>163</v>
      </c>
      <c r="B139" s="5" t="s">
        <v>35</v>
      </c>
      <c r="C139" s="43">
        <v>1426122</v>
      </c>
    </row>
    <row r="141" spans="1:21" ht="15.75" x14ac:dyDescent="0.25">
      <c r="A141" s="26" t="s">
        <v>148</v>
      </c>
      <c r="B141" s="27" t="s">
        <v>130</v>
      </c>
      <c r="C141" s="27"/>
      <c r="D141" s="27"/>
      <c r="E141" s="27"/>
      <c r="F141" s="27"/>
      <c r="G141" s="27"/>
      <c r="H141" s="27"/>
      <c r="I141" s="27"/>
      <c r="J141" s="27"/>
      <c r="K141" s="27"/>
      <c r="L141" s="27"/>
      <c r="M141" s="27"/>
      <c r="N141" s="27"/>
      <c r="O141" s="27"/>
      <c r="P141" s="27"/>
      <c r="Q141" s="27"/>
      <c r="R141" s="27"/>
      <c r="S141" s="27"/>
      <c r="T141" s="27"/>
      <c r="U141" s="27"/>
    </row>
    <row r="143" spans="1:21" ht="15.75" x14ac:dyDescent="0.25">
      <c r="A143" s="26" t="s">
        <v>160</v>
      </c>
      <c r="B143" s="27" t="s">
        <v>166</v>
      </c>
      <c r="C143" s="27"/>
      <c r="D143" s="27"/>
      <c r="E143" s="27"/>
      <c r="F143" s="27"/>
      <c r="G143" s="27"/>
      <c r="H143" s="27"/>
      <c r="I143" s="27"/>
      <c r="J143" s="27"/>
      <c r="K143" s="27"/>
      <c r="L143" s="27"/>
      <c r="M143" s="27"/>
      <c r="N143" s="27"/>
      <c r="O143" s="27"/>
      <c r="P143" s="27"/>
      <c r="Q143" s="27"/>
      <c r="R143" s="27"/>
      <c r="S143" s="27"/>
      <c r="T143" s="27"/>
      <c r="U143" s="27"/>
    </row>
    <row r="145" spans="1:21" s="28" customFormat="1" ht="15.75" x14ac:dyDescent="0.25">
      <c r="A145" s="26" t="s">
        <v>169</v>
      </c>
      <c r="B145" s="27" t="s">
        <v>132</v>
      </c>
      <c r="C145" s="27"/>
      <c r="D145" s="27"/>
      <c r="E145" s="27"/>
      <c r="F145" s="27"/>
      <c r="G145" s="27"/>
      <c r="H145" s="27"/>
      <c r="I145" s="27"/>
      <c r="J145" s="27"/>
      <c r="K145" s="27"/>
      <c r="L145" s="27"/>
      <c r="M145" s="27"/>
      <c r="N145" s="27"/>
      <c r="O145" s="27"/>
      <c r="P145" s="27"/>
      <c r="Q145" s="27"/>
      <c r="R145" s="27"/>
      <c r="S145" s="27"/>
      <c r="T145" s="27"/>
      <c r="U145" s="27"/>
    </row>
    <row r="147" spans="1:21" s="28" customFormat="1" ht="15.75" x14ac:dyDescent="0.25">
      <c r="A147" s="29" t="s">
        <v>170</v>
      </c>
      <c r="B147" s="30" t="s">
        <v>133</v>
      </c>
      <c r="C147" s="30"/>
      <c r="D147" s="30"/>
      <c r="E147" s="30"/>
      <c r="F147" s="30"/>
      <c r="G147" s="30"/>
      <c r="H147" s="30"/>
      <c r="I147" s="30"/>
      <c r="J147" s="30"/>
      <c r="K147" s="30"/>
      <c r="L147" s="30"/>
      <c r="M147" s="30"/>
      <c r="N147" s="30"/>
      <c r="O147" s="30"/>
      <c r="P147" s="30"/>
      <c r="Q147" s="30"/>
      <c r="R147" s="30"/>
      <c r="S147" s="30"/>
      <c r="T147" s="30"/>
      <c r="U147" s="30"/>
    </row>
    <row r="148" spans="1:21" s="28" customFormat="1" ht="15.75" x14ac:dyDescent="0.25">
      <c r="A148" s="30" t="s">
        <v>134</v>
      </c>
      <c r="B148" s="30"/>
      <c r="C148" s="31">
        <v>1</v>
      </c>
      <c r="D148" s="30"/>
      <c r="E148" s="30"/>
      <c r="F148" s="30"/>
      <c r="G148" s="30"/>
      <c r="H148" s="30"/>
      <c r="I148" s="30"/>
      <c r="J148" s="30"/>
      <c r="K148" s="30"/>
      <c r="L148" s="30"/>
      <c r="M148" s="30"/>
      <c r="N148" s="30"/>
      <c r="O148" s="30"/>
      <c r="P148" s="30"/>
      <c r="Q148" s="30"/>
      <c r="R148" s="30"/>
      <c r="S148" s="30"/>
      <c r="T148" s="30"/>
      <c r="U148" s="30"/>
    </row>
    <row r="150" spans="1:21" s="28" customFormat="1" ht="15.75" x14ac:dyDescent="0.25">
      <c r="A150" s="26" t="s">
        <v>171</v>
      </c>
      <c r="B150" s="27" t="s">
        <v>135</v>
      </c>
      <c r="C150" s="27"/>
      <c r="D150" s="27"/>
      <c r="E150" s="27"/>
      <c r="F150" s="27"/>
      <c r="G150" s="27"/>
      <c r="H150" s="27"/>
      <c r="I150" s="27"/>
      <c r="J150" s="27"/>
      <c r="K150" s="27"/>
      <c r="L150" s="27"/>
      <c r="M150" s="27"/>
      <c r="N150" s="27"/>
      <c r="O150" s="27"/>
      <c r="P150" s="27"/>
      <c r="Q150" s="27"/>
      <c r="R150" s="27"/>
      <c r="S150" s="27"/>
      <c r="T150" s="27"/>
      <c r="U150" s="27"/>
    </row>
    <row r="152" spans="1:21" s="28" customFormat="1" ht="15.75" x14ac:dyDescent="0.25">
      <c r="A152" s="29" t="s">
        <v>172</v>
      </c>
      <c r="B152" s="30" t="s">
        <v>136</v>
      </c>
      <c r="C152" s="30"/>
      <c r="D152" s="30"/>
      <c r="E152" s="30"/>
      <c r="F152" s="30"/>
      <c r="G152" s="30"/>
      <c r="H152" s="30"/>
      <c r="I152" s="30"/>
      <c r="J152" s="30"/>
      <c r="K152" s="30"/>
      <c r="L152" s="30"/>
      <c r="M152" s="30"/>
      <c r="N152" s="30"/>
      <c r="O152" s="30"/>
      <c r="P152" s="30"/>
      <c r="Q152" s="30"/>
      <c r="R152" s="30"/>
      <c r="S152" s="30"/>
      <c r="T152" s="30"/>
      <c r="U152" s="30"/>
    </row>
    <row r="153" spans="1:21" s="28" customFormat="1" ht="15.75" x14ac:dyDescent="0.25">
      <c r="A153" s="30" t="s">
        <v>137</v>
      </c>
      <c r="B153" s="30"/>
      <c r="C153" s="31">
        <v>0.8277283720930233</v>
      </c>
      <c r="D153" s="30"/>
      <c r="E153" s="30"/>
      <c r="F153" s="30"/>
      <c r="G153" s="30"/>
      <c r="H153" s="30"/>
      <c r="I153" s="30"/>
      <c r="J153" s="30"/>
      <c r="K153" s="30"/>
      <c r="L153" s="30"/>
      <c r="M153" s="30"/>
      <c r="N153" s="30"/>
      <c r="O153" s="30"/>
      <c r="P153" s="30"/>
      <c r="Q153" s="30"/>
      <c r="R153" s="30"/>
      <c r="S153" s="30"/>
      <c r="T153" s="30"/>
      <c r="U153" s="30"/>
    </row>
    <row r="154" spans="1:21" s="28" customFormat="1" ht="15.75" x14ac:dyDescent="0.25">
      <c r="A154" s="30" t="s">
        <v>138</v>
      </c>
      <c r="B154" s="30"/>
      <c r="C154" s="32">
        <v>0.17195162790697674</v>
      </c>
      <c r="D154" s="30"/>
      <c r="E154" s="30"/>
      <c r="F154" s="30"/>
      <c r="G154" s="30"/>
      <c r="H154" s="30"/>
      <c r="I154" s="30"/>
      <c r="J154" s="30"/>
      <c r="K154" s="30"/>
      <c r="L154" s="30"/>
      <c r="M154" s="30"/>
      <c r="N154" s="30"/>
      <c r="O154" s="30"/>
      <c r="P154" s="30"/>
      <c r="Q154" s="30"/>
      <c r="R154" s="30"/>
      <c r="S154" s="30"/>
      <c r="T154" s="30"/>
      <c r="U154" s="30"/>
    </row>
    <row r="155" spans="1:21" s="28" customFormat="1" ht="15.75" x14ac:dyDescent="0.25">
      <c r="A155" s="30" t="s">
        <v>139</v>
      </c>
      <c r="B155" s="30"/>
      <c r="C155" s="32">
        <v>3.2000000000000003E-4</v>
      </c>
      <c r="D155" s="30"/>
      <c r="E155" s="30"/>
      <c r="F155" s="30"/>
      <c r="G155" s="30"/>
      <c r="H155" s="30"/>
      <c r="I155" s="30"/>
      <c r="J155" s="30"/>
      <c r="K155" s="30"/>
      <c r="L155" s="30"/>
      <c r="M155" s="30"/>
      <c r="N155" s="30"/>
      <c r="O155" s="30"/>
      <c r="P155" s="30"/>
      <c r="Q155" s="30"/>
      <c r="R155" s="30"/>
      <c r="S155" s="30"/>
      <c r="T155" s="30"/>
      <c r="U155" s="30"/>
    </row>
    <row r="157" spans="1:21" s="28" customFormat="1" ht="15.75" x14ac:dyDescent="0.25">
      <c r="A157" s="26" t="s">
        <v>173</v>
      </c>
      <c r="B157" s="27" t="s">
        <v>140</v>
      </c>
      <c r="C157" s="27"/>
      <c r="D157" s="27"/>
      <c r="E157" s="27"/>
      <c r="F157" s="27"/>
      <c r="G157" s="27"/>
      <c r="H157" s="27"/>
      <c r="I157" s="27"/>
      <c r="J157" s="27"/>
      <c r="K157" s="27"/>
      <c r="L157" s="27"/>
      <c r="M157" s="27"/>
      <c r="N157" s="27"/>
      <c r="O157" s="27"/>
      <c r="P157" s="27"/>
      <c r="Q157" s="27"/>
      <c r="R157" s="27"/>
      <c r="S157" s="27"/>
      <c r="T157" s="27"/>
      <c r="U157" s="27"/>
    </row>
    <row r="159" spans="1:21" s="28" customFormat="1" ht="15.75" x14ac:dyDescent="0.25">
      <c r="A159" s="29" t="s">
        <v>174</v>
      </c>
      <c r="B159" s="30" t="s">
        <v>141</v>
      </c>
      <c r="C159" s="30"/>
      <c r="D159" s="30"/>
      <c r="E159" s="30"/>
      <c r="F159" s="30"/>
      <c r="G159" s="30"/>
      <c r="H159" s="30"/>
      <c r="I159" s="30"/>
      <c r="J159" s="30"/>
      <c r="K159" s="30"/>
      <c r="L159" s="30"/>
      <c r="M159" s="30"/>
      <c r="N159" s="30"/>
      <c r="O159" s="30"/>
      <c r="P159" s="30"/>
      <c r="Q159" s="30"/>
      <c r="R159" s="30"/>
      <c r="S159" s="30"/>
      <c r="T159" s="30"/>
      <c r="U159" s="30"/>
    </row>
    <row r="160" spans="1:21" s="28" customFormat="1" ht="15.75" x14ac:dyDescent="0.25">
      <c r="A160" s="30" t="s">
        <v>142</v>
      </c>
      <c r="B160" s="30"/>
      <c r="C160" s="32">
        <v>0.64838163342115163</v>
      </c>
      <c r="D160" s="30"/>
      <c r="E160" s="30"/>
      <c r="F160" s="30"/>
      <c r="G160" s="30"/>
      <c r="H160" s="30"/>
      <c r="I160" s="30"/>
      <c r="J160" s="30"/>
      <c r="K160" s="30"/>
      <c r="L160" s="30"/>
      <c r="M160" s="30"/>
      <c r="N160" s="30"/>
      <c r="O160" s="30"/>
      <c r="P160" s="30"/>
      <c r="Q160" s="30"/>
      <c r="R160" s="30"/>
      <c r="S160" s="30"/>
      <c r="T160" s="30"/>
      <c r="U160" s="30"/>
    </row>
    <row r="161" spans="1:21" s="28" customFormat="1" ht="15.75" x14ac:dyDescent="0.25">
      <c r="A161" s="30" t="s">
        <v>134</v>
      </c>
      <c r="B161" s="30"/>
      <c r="C161" s="32">
        <v>0.35161836657884832</v>
      </c>
      <c r="D161" s="30"/>
      <c r="E161" s="30"/>
      <c r="F161" s="30"/>
      <c r="G161" s="30"/>
      <c r="H161" s="30"/>
      <c r="I161" s="30"/>
      <c r="J161" s="30"/>
      <c r="K161" s="30"/>
      <c r="L161" s="30"/>
      <c r="M161" s="30"/>
      <c r="N161" s="30"/>
      <c r="O161" s="30"/>
      <c r="P161" s="30"/>
      <c r="Q161" s="30"/>
      <c r="R161" s="30"/>
      <c r="S161" s="30"/>
      <c r="T161" s="30"/>
      <c r="U161" s="30"/>
    </row>
    <row r="163" spans="1:21" s="28" customFormat="1" ht="15.75" x14ac:dyDescent="0.25">
      <c r="A163" s="26" t="s">
        <v>175</v>
      </c>
      <c r="B163" s="27" t="s">
        <v>165</v>
      </c>
      <c r="C163" s="27"/>
      <c r="D163" s="27"/>
      <c r="E163" s="27"/>
      <c r="F163" s="27"/>
      <c r="G163" s="27"/>
      <c r="H163" s="27"/>
      <c r="I163" s="27"/>
      <c r="J163" s="27"/>
      <c r="K163" s="27"/>
      <c r="L163" s="27"/>
      <c r="M163" s="27"/>
      <c r="N163" s="27"/>
      <c r="O163" s="27"/>
      <c r="P163" s="27"/>
      <c r="Q163" s="27"/>
      <c r="R163" s="27"/>
      <c r="S163" s="27"/>
      <c r="T163" s="27"/>
      <c r="U163" s="27"/>
    </row>
    <row r="165" spans="1:21" s="28" customFormat="1" ht="15.75" x14ac:dyDescent="0.25">
      <c r="A165" s="29" t="s">
        <v>176</v>
      </c>
      <c r="B165" s="30" t="s">
        <v>143</v>
      </c>
      <c r="C165" s="30"/>
      <c r="D165" s="30"/>
      <c r="E165" s="30"/>
      <c r="F165" s="30"/>
      <c r="G165" s="30"/>
      <c r="H165" s="30"/>
      <c r="I165" s="30"/>
      <c r="J165" s="30"/>
      <c r="K165" s="30"/>
      <c r="L165" s="30"/>
      <c r="M165" s="30"/>
      <c r="N165" s="30"/>
      <c r="O165" s="30"/>
      <c r="P165" s="30"/>
      <c r="Q165" s="30"/>
      <c r="R165" s="30"/>
      <c r="S165" s="30"/>
      <c r="T165" s="30"/>
      <c r="U165" s="30"/>
    </row>
    <row r="166" spans="1:21" s="28" customFormat="1" ht="15.75" x14ac:dyDescent="0.25">
      <c r="A166" s="30" t="s">
        <v>144</v>
      </c>
      <c r="B166" s="30"/>
      <c r="C166" s="31">
        <v>0.8100833703320014</v>
      </c>
      <c r="D166" s="30"/>
      <c r="E166" s="30"/>
      <c r="F166" s="30"/>
      <c r="G166" s="30"/>
      <c r="H166" s="30"/>
      <c r="I166" s="30"/>
      <c r="J166" s="30"/>
      <c r="K166" s="30"/>
      <c r="L166" s="30"/>
      <c r="M166" s="30"/>
      <c r="N166" s="30"/>
      <c r="O166" s="30"/>
      <c r="P166" s="30"/>
      <c r="Q166" s="30"/>
      <c r="R166" s="30"/>
      <c r="S166" s="30"/>
      <c r="T166" s="30"/>
      <c r="U166" s="30"/>
    </row>
    <row r="167" spans="1:21" s="28" customFormat="1" ht="15.75" x14ac:dyDescent="0.25">
      <c r="A167" s="30" t="s">
        <v>145</v>
      </c>
      <c r="B167" s="30"/>
      <c r="C167" s="31">
        <v>0.18991662966799863</v>
      </c>
      <c r="D167" s="30"/>
      <c r="E167" s="30"/>
      <c r="F167" s="30"/>
      <c r="G167" s="30"/>
      <c r="H167" s="30"/>
      <c r="I167" s="30"/>
      <c r="J167" s="30"/>
      <c r="K167" s="30"/>
      <c r="L167" s="30"/>
      <c r="M167" s="30"/>
      <c r="N167" s="30"/>
      <c r="O167" s="30"/>
      <c r="P167" s="30"/>
      <c r="Q167" s="30"/>
      <c r="R167" s="30"/>
      <c r="S167" s="30"/>
      <c r="T167" s="30"/>
      <c r="U167" s="30"/>
    </row>
    <row r="169" spans="1:21" s="28" customFormat="1" ht="15.75" x14ac:dyDescent="0.25">
      <c r="A169" s="26" t="s">
        <v>177</v>
      </c>
      <c r="B169" s="27" t="s">
        <v>164</v>
      </c>
      <c r="C169" s="27"/>
      <c r="D169" s="27"/>
      <c r="E169" s="27"/>
      <c r="F169" s="27"/>
      <c r="G169" s="27"/>
      <c r="H169" s="27"/>
      <c r="I169" s="27"/>
      <c r="J169" s="27"/>
      <c r="K169" s="27"/>
      <c r="L169" s="27"/>
      <c r="M169" s="27"/>
      <c r="N169" s="27"/>
      <c r="O169" s="27"/>
      <c r="P169" s="27"/>
      <c r="Q169" s="27"/>
      <c r="R169" s="27"/>
      <c r="S169" s="27"/>
      <c r="T169" s="27"/>
      <c r="U169" s="27"/>
    </row>
    <row r="171" spans="1:21" s="28" customFormat="1" ht="15.75" x14ac:dyDescent="0.25">
      <c r="A171" s="29" t="s">
        <v>178</v>
      </c>
      <c r="B171" s="30" t="s">
        <v>146</v>
      </c>
      <c r="C171" s="30"/>
      <c r="D171" s="30"/>
      <c r="E171" s="30"/>
      <c r="F171" s="30"/>
      <c r="G171" s="30"/>
      <c r="H171" s="30"/>
      <c r="I171" s="30"/>
      <c r="J171" s="30"/>
      <c r="K171" s="30"/>
      <c r="L171" s="30"/>
      <c r="M171" s="30"/>
      <c r="N171" s="30"/>
      <c r="O171" s="30"/>
      <c r="P171" s="30"/>
      <c r="Q171" s="30"/>
      <c r="R171" s="30"/>
      <c r="S171" s="30"/>
      <c r="T171" s="30"/>
      <c r="U171" s="30"/>
    </row>
    <row r="172" spans="1:21" s="28" customFormat="1" ht="15.75" x14ac:dyDescent="0.25">
      <c r="A172" s="30" t="s">
        <v>142</v>
      </c>
      <c r="B172" s="30"/>
      <c r="C172" s="31">
        <v>0.80067784264483655</v>
      </c>
      <c r="D172" s="30"/>
      <c r="E172" s="30"/>
      <c r="F172" s="30"/>
      <c r="G172" s="30"/>
      <c r="H172" s="30"/>
      <c r="I172" s="30"/>
      <c r="J172" s="30"/>
      <c r="K172" s="30"/>
      <c r="L172" s="30"/>
      <c r="M172" s="30"/>
      <c r="N172" s="30"/>
      <c r="O172" s="30"/>
      <c r="P172" s="30"/>
      <c r="Q172" s="30"/>
      <c r="R172" s="30"/>
      <c r="S172" s="30"/>
      <c r="T172" s="30"/>
      <c r="U172" s="30"/>
    </row>
    <row r="173" spans="1:21" s="28" customFormat="1" ht="15.75" x14ac:dyDescent="0.25">
      <c r="A173" s="30" t="s">
        <v>147</v>
      </c>
      <c r="B173" s="30"/>
      <c r="C173" s="31">
        <v>0.19932215735516345</v>
      </c>
      <c r="D173" s="30"/>
      <c r="E173" s="30"/>
      <c r="F173" s="30"/>
      <c r="G173" s="30"/>
      <c r="H173" s="30"/>
      <c r="I173" s="30"/>
      <c r="J173" s="30"/>
      <c r="K173" s="30"/>
      <c r="L173" s="30"/>
      <c r="M173" s="30"/>
      <c r="N173" s="30"/>
      <c r="O173" s="30"/>
      <c r="P173" s="30"/>
      <c r="Q173" s="30"/>
      <c r="R173" s="30"/>
      <c r="S173" s="30"/>
      <c r="T173" s="30"/>
      <c r="U173" s="30"/>
    </row>
    <row r="175" spans="1:21" x14ac:dyDescent="0.25">
      <c r="A175" s="44" t="s">
        <v>179</v>
      </c>
    </row>
    <row r="177" spans="1:16" x14ac:dyDescent="0.25">
      <c r="A177" s="5" t="s">
        <v>194</v>
      </c>
      <c r="B177" s="5" t="s">
        <v>180</v>
      </c>
      <c r="C177" s="5" t="s">
        <v>181</v>
      </c>
      <c r="D177" s="5" t="s">
        <v>190</v>
      </c>
      <c r="E177" s="5" t="s">
        <v>182</v>
      </c>
      <c r="F177" s="5" t="s">
        <v>183</v>
      </c>
      <c r="G177" s="5" t="s">
        <v>191</v>
      </c>
      <c r="H177" s="5" t="s">
        <v>184</v>
      </c>
      <c r="I177" s="5" t="s">
        <v>185</v>
      </c>
      <c r="J177" s="5" t="s">
        <v>186</v>
      </c>
      <c r="K177" s="5" t="s">
        <v>192</v>
      </c>
      <c r="L177" s="5" t="s">
        <v>193</v>
      </c>
      <c r="M177" s="5" t="s">
        <v>187</v>
      </c>
      <c r="N177" s="5" t="s">
        <v>188</v>
      </c>
      <c r="O177" s="5" t="s">
        <v>167</v>
      </c>
      <c r="P177" s="5" t="s">
        <v>189</v>
      </c>
    </row>
    <row r="178" spans="1:16" x14ac:dyDescent="0.25">
      <c r="A178" s="5" t="s">
        <v>180</v>
      </c>
      <c r="B178" s="40">
        <v>1</v>
      </c>
      <c r="C178" s="40">
        <v>0</v>
      </c>
      <c r="D178" s="40">
        <v>0</v>
      </c>
      <c r="E178" s="40">
        <v>0</v>
      </c>
      <c r="F178" s="40">
        <v>0</v>
      </c>
      <c r="G178" s="40">
        <v>0</v>
      </c>
      <c r="H178" s="40">
        <v>0</v>
      </c>
      <c r="I178" s="40">
        <v>0</v>
      </c>
      <c r="J178" s="40">
        <v>0</v>
      </c>
      <c r="K178" s="40">
        <v>0</v>
      </c>
      <c r="L178" s="40">
        <v>0</v>
      </c>
      <c r="M178" s="40">
        <v>0</v>
      </c>
      <c r="N178" s="40">
        <v>0</v>
      </c>
      <c r="O178" s="40">
        <v>0</v>
      </c>
      <c r="P178" s="52">
        <f>SUM(B178:O178)</f>
        <v>1</v>
      </c>
    </row>
    <row r="179" spans="1:16" x14ac:dyDescent="0.25">
      <c r="A179" s="5" t="s">
        <v>181</v>
      </c>
      <c r="B179" s="40">
        <v>0</v>
      </c>
      <c r="C179" s="40">
        <v>1</v>
      </c>
      <c r="D179" s="40">
        <v>0.8277283720930233</v>
      </c>
      <c r="E179" s="40">
        <v>0</v>
      </c>
      <c r="F179" s="40">
        <v>0</v>
      </c>
      <c r="G179" s="40">
        <v>0</v>
      </c>
      <c r="H179" s="40">
        <v>0</v>
      </c>
      <c r="I179" s="40">
        <v>0</v>
      </c>
      <c r="J179" s="40">
        <v>0</v>
      </c>
      <c r="K179" s="40">
        <v>0</v>
      </c>
      <c r="L179" s="40">
        <v>0</v>
      </c>
      <c r="M179" s="40">
        <v>0</v>
      </c>
      <c r="N179" s="40">
        <v>0</v>
      </c>
      <c r="O179" s="40">
        <v>0</v>
      </c>
      <c r="P179" s="52">
        <f t="shared" ref="P179:P186" si="27">SUM(B179:O179)</f>
        <v>1.8277283720930233</v>
      </c>
    </row>
    <row r="180" spans="1:16" x14ac:dyDescent="0.25">
      <c r="A180" s="5" t="s">
        <v>182</v>
      </c>
      <c r="B180" s="40">
        <v>0</v>
      </c>
      <c r="C180" s="40">
        <v>0</v>
      </c>
      <c r="D180" s="40">
        <v>0.17195162790697674</v>
      </c>
      <c r="E180" s="40">
        <v>1</v>
      </c>
      <c r="F180" s="40">
        <v>0</v>
      </c>
      <c r="G180" s="40">
        <v>0</v>
      </c>
      <c r="H180" s="40">
        <v>0</v>
      </c>
      <c r="I180" s="40">
        <v>0</v>
      </c>
      <c r="J180" s="40">
        <v>0</v>
      </c>
      <c r="K180" s="40">
        <v>0</v>
      </c>
      <c r="L180" s="40">
        <v>0</v>
      </c>
      <c r="M180" s="40">
        <v>0</v>
      </c>
      <c r="N180" s="40">
        <v>0</v>
      </c>
      <c r="O180" s="40">
        <v>0</v>
      </c>
      <c r="P180" s="52">
        <f t="shared" si="27"/>
        <v>1.1719516279069768</v>
      </c>
    </row>
    <row r="181" spans="1:16" x14ac:dyDescent="0.25">
      <c r="A181" s="5" t="s">
        <v>183</v>
      </c>
      <c r="B181" s="40">
        <v>0</v>
      </c>
      <c r="C181" s="40">
        <v>0</v>
      </c>
      <c r="D181" s="40">
        <f>C155*C166</f>
        <v>2.5922667850624049E-4</v>
      </c>
      <c r="E181" s="40">
        <v>0</v>
      </c>
      <c r="F181" s="40">
        <v>1</v>
      </c>
      <c r="G181" s="40">
        <v>0.8100833703320014</v>
      </c>
      <c r="H181" s="40">
        <v>0</v>
      </c>
      <c r="I181" s="40">
        <v>0</v>
      </c>
      <c r="J181" s="40">
        <v>0</v>
      </c>
      <c r="K181" s="40">
        <v>0</v>
      </c>
      <c r="L181" s="40">
        <v>0</v>
      </c>
      <c r="M181" s="40">
        <v>0</v>
      </c>
      <c r="N181" s="40">
        <v>0</v>
      </c>
      <c r="O181" s="40">
        <v>0</v>
      </c>
      <c r="P181" s="52">
        <f t="shared" si="27"/>
        <v>1.8103425970105076</v>
      </c>
    </row>
    <row r="182" spans="1:16" x14ac:dyDescent="0.25">
      <c r="A182" s="5" t="s">
        <v>184</v>
      </c>
      <c r="B182" s="40">
        <v>0</v>
      </c>
      <c r="C182" s="40">
        <v>0</v>
      </c>
      <c r="D182" s="40">
        <f>C155*C167</f>
        <v>6.0773321493759568E-5</v>
      </c>
      <c r="E182" s="40">
        <v>0</v>
      </c>
      <c r="F182" s="40">
        <v>0</v>
      </c>
      <c r="G182" s="40">
        <v>0.18991662966799863</v>
      </c>
      <c r="H182" s="40">
        <v>1</v>
      </c>
      <c r="I182" s="40">
        <v>0</v>
      </c>
      <c r="J182" s="40">
        <v>0</v>
      </c>
      <c r="K182" s="40">
        <v>0</v>
      </c>
      <c r="L182" s="40">
        <v>0</v>
      </c>
      <c r="M182" s="40">
        <v>0</v>
      </c>
      <c r="N182" s="40">
        <v>0</v>
      </c>
      <c r="O182" s="40">
        <v>0</v>
      </c>
      <c r="P182" s="52">
        <f t="shared" si="27"/>
        <v>1.1899774029894923</v>
      </c>
    </row>
    <row r="183" spans="1:16" x14ac:dyDescent="0.25">
      <c r="A183" s="5" t="s">
        <v>185</v>
      </c>
      <c r="B183" s="40">
        <v>0</v>
      </c>
      <c r="C183" s="40">
        <v>0</v>
      </c>
      <c r="D183" s="40">
        <v>0</v>
      </c>
      <c r="E183" s="40">
        <v>0</v>
      </c>
      <c r="F183" s="40">
        <v>0</v>
      </c>
      <c r="G183" s="40">
        <v>0</v>
      </c>
      <c r="H183" s="40">
        <v>0</v>
      </c>
      <c r="I183" s="40">
        <v>1</v>
      </c>
      <c r="J183" s="40">
        <v>0</v>
      </c>
      <c r="K183" s="40">
        <v>0</v>
      </c>
      <c r="L183" s="40">
        <v>0</v>
      </c>
      <c r="M183" s="40">
        <v>0</v>
      </c>
      <c r="N183" s="40">
        <v>0</v>
      </c>
      <c r="O183" s="40">
        <v>0</v>
      </c>
      <c r="P183" s="52">
        <f t="shared" si="27"/>
        <v>1</v>
      </c>
    </row>
    <row r="184" spans="1:16" x14ac:dyDescent="0.25">
      <c r="A184" s="5" t="s">
        <v>186</v>
      </c>
      <c r="B184" s="40">
        <v>0</v>
      </c>
      <c r="C184" s="40">
        <v>0</v>
      </c>
      <c r="D184" s="40">
        <v>0</v>
      </c>
      <c r="E184" s="40">
        <v>0</v>
      </c>
      <c r="F184" s="40">
        <v>0</v>
      </c>
      <c r="G184" s="40">
        <v>0</v>
      </c>
      <c r="H184" s="40">
        <v>0</v>
      </c>
      <c r="I184" s="40">
        <v>0</v>
      </c>
      <c r="J184" s="40">
        <v>1</v>
      </c>
      <c r="K184" s="40">
        <v>0.19932215735516345</v>
      </c>
      <c r="L184" s="40">
        <v>0</v>
      </c>
      <c r="M184" s="40">
        <v>0</v>
      </c>
      <c r="N184" s="40">
        <v>0</v>
      </c>
      <c r="O184" s="40">
        <v>0</v>
      </c>
      <c r="P184" s="52">
        <f t="shared" si="27"/>
        <v>1.1993221573551636</v>
      </c>
    </row>
    <row r="185" spans="1:16" x14ac:dyDescent="0.25">
      <c r="A185" s="5" t="s">
        <v>187</v>
      </c>
      <c r="B185" s="40">
        <v>0</v>
      </c>
      <c r="C185" s="40">
        <v>0</v>
      </c>
      <c r="D185" s="40">
        <v>0</v>
      </c>
      <c r="E185" s="40">
        <v>0</v>
      </c>
      <c r="F185" s="40">
        <v>0</v>
      </c>
      <c r="G185" s="40">
        <v>0</v>
      </c>
      <c r="H185" s="40">
        <v>0</v>
      </c>
      <c r="I185" s="40">
        <v>0</v>
      </c>
      <c r="J185" s="40">
        <v>0</v>
      </c>
      <c r="K185" s="40">
        <v>0.80067784264483655</v>
      </c>
      <c r="L185" s="40">
        <v>0.64838163342115163</v>
      </c>
      <c r="M185" s="40">
        <v>1</v>
      </c>
      <c r="N185" s="40">
        <v>0</v>
      </c>
      <c r="O185" s="40">
        <v>0</v>
      </c>
      <c r="P185" s="52">
        <f t="shared" si="27"/>
        <v>2.4490594760659881</v>
      </c>
    </row>
    <row r="186" spans="1:16" x14ac:dyDescent="0.25">
      <c r="A186" s="5" t="s">
        <v>188</v>
      </c>
      <c r="B186" s="40">
        <v>0</v>
      </c>
      <c r="C186" s="40">
        <v>0</v>
      </c>
      <c r="D186" s="40">
        <v>0</v>
      </c>
      <c r="E186" s="40">
        <v>0</v>
      </c>
      <c r="F186" s="40">
        <v>0</v>
      </c>
      <c r="G186" s="40">
        <v>0</v>
      </c>
      <c r="H186" s="40">
        <v>0</v>
      </c>
      <c r="I186" s="40">
        <v>0</v>
      </c>
      <c r="J186" s="40">
        <v>0</v>
      </c>
      <c r="K186" s="40">
        <v>0</v>
      </c>
      <c r="L186" s="40">
        <v>0.35161836657884832</v>
      </c>
      <c r="M186" s="40">
        <v>0</v>
      </c>
      <c r="N186" s="40">
        <v>1</v>
      </c>
      <c r="O186" s="40">
        <v>1</v>
      </c>
      <c r="P186" s="52">
        <f t="shared" si="27"/>
        <v>2.3516183665788484</v>
      </c>
    </row>
    <row r="187" spans="1:16" x14ac:dyDescent="0.25">
      <c r="A187" s="5" t="s">
        <v>189</v>
      </c>
      <c r="B187" s="40">
        <f>SUM(B178:B186)</f>
        <v>1</v>
      </c>
      <c r="C187" s="40">
        <f t="shared" ref="C187" si="28">SUM(C178:C186)</f>
        <v>1</v>
      </c>
      <c r="D187" s="40">
        <f t="shared" ref="D187:J187" si="29">SUM(D178:D186)</f>
        <v>1</v>
      </c>
      <c r="E187" s="40">
        <f t="shared" si="29"/>
        <v>1</v>
      </c>
      <c r="F187" s="40">
        <f t="shared" si="29"/>
        <v>1</v>
      </c>
      <c r="G187" s="40">
        <f t="shared" si="29"/>
        <v>1</v>
      </c>
      <c r="H187" s="40">
        <f t="shared" si="29"/>
        <v>1</v>
      </c>
      <c r="I187" s="40">
        <f t="shared" si="29"/>
        <v>1</v>
      </c>
      <c r="J187" s="40">
        <f t="shared" si="29"/>
        <v>1</v>
      </c>
      <c r="K187" s="40">
        <f t="shared" ref="K187:L187" si="30">SUM(K178:K186)</f>
        <v>1</v>
      </c>
      <c r="L187" s="40">
        <f t="shared" si="30"/>
        <v>1</v>
      </c>
      <c r="M187" s="40">
        <f>SUM(M178:M186)</f>
        <v>1</v>
      </c>
      <c r="N187" s="40">
        <f>SUM(N178:N186)</f>
        <v>1</v>
      </c>
      <c r="O187" s="40">
        <f>SUM(O178:O186)</f>
        <v>1</v>
      </c>
      <c r="P187" s="40">
        <f>SUM(P178:P186)</f>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16"/>
  <sheetViews>
    <sheetView workbookViewId="0">
      <pane ySplit="1" topLeftCell="A2" activePane="bottomLeft" state="frozen"/>
      <selection pane="bottomLeft"/>
    </sheetView>
  </sheetViews>
  <sheetFormatPr defaultRowHeight="15" x14ac:dyDescent="0.25"/>
  <cols>
    <col min="1" max="1" width="16.28515625" customWidth="1"/>
  </cols>
  <sheetData>
    <row r="1" spans="1:10" s="25" customFormat="1" x14ac:dyDescent="0.25">
      <c r="A1" s="24" t="s">
        <v>0</v>
      </c>
      <c r="B1" s="12" t="s">
        <v>1</v>
      </c>
      <c r="C1" s="23" t="s">
        <v>77</v>
      </c>
      <c r="D1" s="23" t="s">
        <v>78</v>
      </c>
      <c r="E1" s="23" t="s">
        <v>79</v>
      </c>
      <c r="F1" s="23" t="s">
        <v>80</v>
      </c>
      <c r="G1" s="23" t="s">
        <v>81</v>
      </c>
      <c r="H1" s="23" t="s">
        <v>82</v>
      </c>
      <c r="J1" s="14"/>
    </row>
    <row r="2" spans="1:10" x14ac:dyDescent="0.25">
      <c r="A2" s="2" t="s">
        <v>2</v>
      </c>
      <c r="B2" s="1" t="s">
        <v>3</v>
      </c>
      <c r="C2" s="33">
        <v>37050.899862149556</v>
      </c>
      <c r="D2" s="33">
        <v>54293.581380132266</v>
      </c>
      <c r="E2" s="33">
        <v>132341.91407555999</v>
      </c>
      <c r="F2" s="33">
        <v>55510.612004377479</v>
      </c>
      <c r="G2" s="33">
        <v>2135.0187749707111</v>
      </c>
      <c r="H2" s="33">
        <v>60179.285625466306</v>
      </c>
    </row>
    <row r="3" spans="1:10" x14ac:dyDescent="0.25">
      <c r="A3" s="2" t="s">
        <v>2</v>
      </c>
      <c r="B3" s="1" t="s">
        <v>4</v>
      </c>
      <c r="C3" s="6">
        <v>37282</v>
      </c>
      <c r="D3" s="6">
        <v>55714</v>
      </c>
      <c r="E3" s="6">
        <v>132556</v>
      </c>
      <c r="F3" s="6">
        <v>55926</v>
      </c>
      <c r="G3" s="6">
        <v>2592</v>
      </c>
      <c r="H3" s="6">
        <v>62487</v>
      </c>
    </row>
    <row r="4" spans="1:10" x14ac:dyDescent="0.25">
      <c r="A4" s="2" t="s">
        <v>2</v>
      </c>
      <c r="B4" s="1" t="s">
        <v>5</v>
      </c>
      <c r="C4" s="47">
        <v>37362.080354942074</v>
      </c>
      <c r="D4" s="47">
        <v>58293.146916551777</v>
      </c>
      <c r="E4" s="47">
        <v>134116.43263122701</v>
      </c>
      <c r="F4" s="47">
        <v>57422.772960686932</v>
      </c>
      <c r="G4" s="47">
        <v>2842.538976839196</v>
      </c>
      <c r="H4" s="47">
        <v>63855.397786620248</v>
      </c>
    </row>
    <row r="5" spans="1:10" x14ac:dyDescent="0.25">
      <c r="A5" s="2" t="s">
        <v>2</v>
      </c>
      <c r="B5" s="1" t="s">
        <v>6</v>
      </c>
      <c r="C5" s="47">
        <v>37388.336209021443</v>
      </c>
      <c r="D5" s="47">
        <v>62430.71829504826</v>
      </c>
      <c r="E5" s="47">
        <v>137813.79304580408</v>
      </c>
      <c r="F5" s="47">
        <v>59458.065493728434</v>
      </c>
      <c r="G5" s="47">
        <v>3029.6710625131423</v>
      </c>
      <c r="H5" s="47">
        <v>65925.692986819209</v>
      </c>
    </row>
    <row r="6" spans="1:10" x14ac:dyDescent="0.25">
      <c r="A6" s="2" t="s">
        <v>2</v>
      </c>
      <c r="B6" s="1" t="s">
        <v>7</v>
      </c>
      <c r="C6" s="6">
        <v>37417</v>
      </c>
      <c r="D6" s="6">
        <v>56918</v>
      </c>
      <c r="E6" s="6">
        <v>133606</v>
      </c>
      <c r="F6" s="6">
        <v>55039</v>
      </c>
      <c r="G6" s="6">
        <v>3715</v>
      </c>
      <c r="H6" s="6">
        <v>63004</v>
      </c>
    </row>
    <row r="7" spans="1:10" x14ac:dyDescent="0.25">
      <c r="A7" s="2" t="s">
        <v>2</v>
      </c>
      <c r="B7" s="1" t="s">
        <v>8</v>
      </c>
      <c r="C7" s="6">
        <v>36411</v>
      </c>
      <c r="D7" s="6">
        <v>56464</v>
      </c>
      <c r="E7" s="6">
        <v>133013</v>
      </c>
      <c r="F7" s="6">
        <v>55326</v>
      </c>
      <c r="G7" s="6">
        <v>4147</v>
      </c>
      <c r="H7" s="6">
        <v>64729</v>
      </c>
    </row>
    <row r="8" spans="1:10" x14ac:dyDescent="0.25">
      <c r="A8" s="2" t="s">
        <v>2</v>
      </c>
      <c r="B8" s="1" t="s">
        <v>9</v>
      </c>
      <c r="C8" s="6">
        <v>38531</v>
      </c>
      <c r="D8" s="6">
        <v>52286</v>
      </c>
      <c r="E8" s="6">
        <v>132524</v>
      </c>
      <c r="F8" s="6">
        <v>55815</v>
      </c>
      <c r="G8" s="6">
        <v>4336</v>
      </c>
      <c r="H8" s="6">
        <v>65583</v>
      </c>
    </row>
    <row r="9" spans="1:10" x14ac:dyDescent="0.25">
      <c r="A9" s="2" t="s">
        <v>2</v>
      </c>
      <c r="B9" s="1" t="s">
        <v>10</v>
      </c>
      <c r="C9" s="6">
        <v>38789</v>
      </c>
      <c r="D9" s="6">
        <v>50183</v>
      </c>
      <c r="E9" s="6">
        <v>129172</v>
      </c>
      <c r="F9" s="6">
        <v>56864</v>
      </c>
      <c r="G9" s="6">
        <v>4693</v>
      </c>
      <c r="H9" s="6">
        <v>66914</v>
      </c>
    </row>
    <row r="10" spans="1:10" x14ac:dyDescent="0.25">
      <c r="A10" s="2" t="s">
        <v>2</v>
      </c>
      <c r="B10" s="1" t="s">
        <v>11</v>
      </c>
      <c r="C10" s="6">
        <v>38602</v>
      </c>
      <c r="D10" s="6">
        <v>48114</v>
      </c>
      <c r="E10" s="6">
        <v>128161</v>
      </c>
      <c r="F10" s="6">
        <v>58711</v>
      </c>
      <c r="G10" s="6">
        <v>4844</v>
      </c>
      <c r="H10" s="6">
        <v>69061</v>
      </c>
    </row>
    <row r="11" spans="1:10" x14ac:dyDescent="0.25">
      <c r="A11" s="2" t="s">
        <v>2</v>
      </c>
      <c r="B11" s="1" t="s">
        <v>12</v>
      </c>
      <c r="C11" s="6">
        <v>38734</v>
      </c>
      <c r="D11" s="6">
        <v>53844</v>
      </c>
      <c r="E11" s="6">
        <v>134510</v>
      </c>
      <c r="F11" s="6">
        <v>61150</v>
      </c>
      <c r="G11" s="6">
        <v>4844</v>
      </c>
      <c r="H11" s="6">
        <v>71634</v>
      </c>
    </row>
    <row r="12" spans="1:10" x14ac:dyDescent="0.25">
      <c r="A12" s="2" t="s">
        <v>2</v>
      </c>
      <c r="B12" s="1" t="s">
        <v>13</v>
      </c>
      <c r="C12" s="6">
        <v>39036</v>
      </c>
      <c r="D12" s="6">
        <v>59228</v>
      </c>
      <c r="E12" s="6">
        <v>142782</v>
      </c>
      <c r="F12" s="6">
        <v>61762</v>
      </c>
      <c r="G12" s="6">
        <v>5245</v>
      </c>
      <c r="H12" s="6">
        <v>72768</v>
      </c>
    </row>
    <row r="13" spans="1:10" x14ac:dyDescent="0.25">
      <c r="A13" s="2" t="s">
        <v>2</v>
      </c>
      <c r="B13" s="1" t="s">
        <v>14</v>
      </c>
      <c r="C13" s="6">
        <v>39583</v>
      </c>
      <c r="D13" s="6">
        <v>72735</v>
      </c>
      <c r="E13" s="6">
        <v>158101</v>
      </c>
      <c r="F13" s="6">
        <v>70401</v>
      </c>
      <c r="G13" s="6">
        <v>5851</v>
      </c>
      <c r="H13" s="6">
        <v>82649</v>
      </c>
    </row>
    <row r="14" spans="1:10" x14ac:dyDescent="0.25">
      <c r="A14" s="2" t="s">
        <v>2</v>
      </c>
      <c r="B14" s="3" t="s">
        <v>15</v>
      </c>
      <c r="C14" s="6">
        <v>39962</v>
      </c>
      <c r="D14" s="6">
        <v>65385</v>
      </c>
      <c r="E14" s="6">
        <v>149946</v>
      </c>
      <c r="F14" s="6">
        <v>73885</v>
      </c>
      <c r="G14" s="6">
        <v>6328</v>
      </c>
      <c r="H14" s="6">
        <v>85284</v>
      </c>
    </row>
    <row r="15" spans="1:10" x14ac:dyDescent="0.25">
      <c r="A15" s="2" t="s">
        <v>2</v>
      </c>
      <c r="B15" s="3" t="s">
        <v>16</v>
      </c>
      <c r="C15" s="6">
        <v>39489</v>
      </c>
      <c r="D15" s="6">
        <v>62937</v>
      </c>
      <c r="E15" s="6">
        <v>148904</v>
      </c>
      <c r="F15" s="6">
        <v>76137</v>
      </c>
      <c r="G15" s="6">
        <v>6821</v>
      </c>
      <c r="H15" s="6">
        <v>87017</v>
      </c>
    </row>
    <row r="16" spans="1:10" x14ac:dyDescent="0.25">
      <c r="A16" s="2" t="s">
        <v>2</v>
      </c>
      <c r="B16" s="3" t="s">
        <v>17</v>
      </c>
      <c r="C16" s="41">
        <v>39496</v>
      </c>
      <c r="D16" s="41">
        <v>70084</v>
      </c>
      <c r="E16" s="41">
        <v>155694</v>
      </c>
      <c r="F16" s="41">
        <v>76515</v>
      </c>
      <c r="G16" s="41">
        <v>7040</v>
      </c>
      <c r="H16" s="41">
        <v>87302</v>
      </c>
    </row>
    <row r="17" spans="1:8" x14ac:dyDescent="0.25">
      <c r="A17" s="2" t="s">
        <v>2</v>
      </c>
      <c r="B17" s="3" t="s">
        <v>18</v>
      </c>
      <c r="C17" s="41">
        <v>39496</v>
      </c>
      <c r="D17" s="41">
        <v>76111</v>
      </c>
      <c r="E17" s="41">
        <v>161163</v>
      </c>
      <c r="F17" s="41">
        <v>77326</v>
      </c>
      <c r="G17" s="41">
        <v>7407</v>
      </c>
      <c r="H17" s="41">
        <v>88291</v>
      </c>
    </row>
    <row r="18" spans="1:8" x14ac:dyDescent="0.25">
      <c r="A18" s="2" t="s">
        <v>2</v>
      </c>
      <c r="B18" s="3" t="s">
        <v>19</v>
      </c>
      <c r="C18" s="41">
        <v>39486</v>
      </c>
      <c r="D18" s="41">
        <v>76111</v>
      </c>
      <c r="E18" s="41">
        <v>161321</v>
      </c>
      <c r="F18" s="41">
        <v>76194</v>
      </c>
      <c r="G18" s="41">
        <v>7620</v>
      </c>
      <c r="H18" s="41">
        <v>87702</v>
      </c>
    </row>
    <row r="19" spans="1:8" x14ac:dyDescent="0.25">
      <c r="A19" s="2" t="s">
        <v>2</v>
      </c>
      <c r="B19" s="3" t="s">
        <v>20</v>
      </c>
      <c r="C19" s="6">
        <v>39705</v>
      </c>
      <c r="D19" s="6">
        <v>76111</v>
      </c>
      <c r="E19" s="6">
        <v>155478</v>
      </c>
      <c r="F19" s="6">
        <v>76956</v>
      </c>
      <c r="G19" s="6">
        <v>7640</v>
      </c>
      <c r="H19" s="6">
        <v>88816</v>
      </c>
    </row>
    <row r="20" spans="1:8" x14ac:dyDescent="0.25">
      <c r="A20" s="2" t="s">
        <v>2</v>
      </c>
      <c r="B20" s="3" t="s">
        <v>21</v>
      </c>
      <c r="C20" s="6">
        <v>39926</v>
      </c>
      <c r="D20" s="6">
        <v>78625</v>
      </c>
      <c r="E20" s="6">
        <v>157674</v>
      </c>
      <c r="F20" s="6">
        <v>77270</v>
      </c>
      <c r="G20" s="6">
        <v>7732</v>
      </c>
      <c r="H20" s="6">
        <v>88989</v>
      </c>
    </row>
    <row r="21" spans="1:8" x14ac:dyDescent="0.25">
      <c r="A21" s="2" t="s">
        <v>2</v>
      </c>
      <c r="B21" s="3" t="s">
        <v>22</v>
      </c>
      <c r="C21" s="6">
        <v>37447</v>
      </c>
      <c r="D21" s="6">
        <v>72035</v>
      </c>
      <c r="E21" s="6">
        <v>154449</v>
      </c>
      <c r="F21" s="6">
        <v>74074</v>
      </c>
      <c r="G21" s="6">
        <v>6307</v>
      </c>
      <c r="H21" s="6">
        <v>82599</v>
      </c>
    </row>
    <row r="22" spans="1:8" x14ac:dyDescent="0.25">
      <c r="A22" s="2" t="s">
        <v>2</v>
      </c>
      <c r="B22" s="3" t="s">
        <v>23</v>
      </c>
      <c r="C22" s="6">
        <v>37976</v>
      </c>
      <c r="D22" s="6">
        <v>66633</v>
      </c>
      <c r="E22" s="6">
        <v>151273</v>
      </c>
      <c r="F22" s="6">
        <v>79335</v>
      </c>
      <c r="G22" s="6">
        <v>7907</v>
      </c>
      <c r="H22" s="6">
        <v>90397</v>
      </c>
    </row>
    <row r="23" spans="1:8" x14ac:dyDescent="0.25">
      <c r="A23" s="2" t="s">
        <v>2</v>
      </c>
      <c r="B23" s="3" t="s">
        <v>24</v>
      </c>
      <c r="C23" s="6">
        <v>34529</v>
      </c>
      <c r="D23" s="6">
        <v>50668</v>
      </c>
      <c r="E23" s="6">
        <v>132053</v>
      </c>
      <c r="F23" s="6">
        <v>75806</v>
      </c>
      <c r="G23" s="6">
        <v>8031</v>
      </c>
      <c r="H23" s="6">
        <v>94787</v>
      </c>
    </row>
    <row r="24" spans="1:8" x14ac:dyDescent="0.25">
      <c r="A24" s="2" t="s">
        <v>2</v>
      </c>
      <c r="B24" s="4" t="s">
        <v>25</v>
      </c>
      <c r="C24" s="6">
        <v>33080</v>
      </c>
      <c r="D24" s="6">
        <v>55796</v>
      </c>
      <c r="E24" s="6">
        <v>139868</v>
      </c>
      <c r="F24" s="6">
        <v>72775</v>
      </c>
      <c r="G24" s="6">
        <v>8153</v>
      </c>
      <c r="H24" s="6">
        <v>85641</v>
      </c>
    </row>
    <row r="25" spans="1:8" x14ac:dyDescent="0.25">
      <c r="A25" s="2" t="s">
        <v>2</v>
      </c>
      <c r="B25" s="2" t="s">
        <v>26</v>
      </c>
      <c r="C25" s="6">
        <v>32569</v>
      </c>
      <c r="D25" s="6">
        <v>49362</v>
      </c>
      <c r="E25" s="6">
        <v>132092</v>
      </c>
      <c r="F25" s="6">
        <v>73485</v>
      </c>
      <c r="G25" s="6">
        <v>8246</v>
      </c>
      <c r="H25" s="6">
        <v>86695</v>
      </c>
    </row>
    <row r="26" spans="1:8" x14ac:dyDescent="0.25">
      <c r="A26" s="2" t="s">
        <v>2</v>
      </c>
      <c r="B26" s="2" t="s">
        <v>27</v>
      </c>
      <c r="C26" s="6">
        <v>32583</v>
      </c>
      <c r="D26" s="6">
        <v>56545</v>
      </c>
      <c r="E26" s="6">
        <v>140408</v>
      </c>
      <c r="F26" s="6">
        <v>73771</v>
      </c>
      <c r="G26" s="6">
        <v>8735</v>
      </c>
      <c r="H26" s="6">
        <v>87517</v>
      </c>
    </row>
    <row r="27" spans="1:8" x14ac:dyDescent="0.25">
      <c r="A27" s="2" t="s">
        <v>2</v>
      </c>
      <c r="B27" s="2" t="s">
        <v>28</v>
      </c>
      <c r="C27" s="6">
        <v>30775</v>
      </c>
      <c r="D27" s="6">
        <v>60320</v>
      </c>
      <c r="E27" s="6">
        <v>143709</v>
      </c>
      <c r="F27" s="6">
        <v>73515</v>
      </c>
      <c r="G27" s="6">
        <v>8735</v>
      </c>
      <c r="H27" s="6">
        <v>87238</v>
      </c>
    </row>
    <row r="28" spans="1:8" x14ac:dyDescent="0.25">
      <c r="A28" s="2" t="s">
        <v>2</v>
      </c>
      <c r="B28" s="2" t="s">
        <v>29</v>
      </c>
      <c r="C28" s="6">
        <v>29391</v>
      </c>
      <c r="D28" s="6">
        <v>53733</v>
      </c>
      <c r="E28" s="6">
        <v>132547</v>
      </c>
      <c r="F28" s="6">
        <v>73727</v>
      </c>
      <c r="G28" s="6">
        <v>10158</v>
      </c>
      <c r="H28" s="6">
        <v>88736</v>
      </c>
    </row>
    <row r="29" spans="1:8" x14ac:dyDescent="0.25">
      <c r="A29" s="2" t="s">
        <v>2</v>
      </c>
      <c r="B29" s="2" t="s">
        <v>30</v>
      </c>
      <c r="C29" s="6">
        <v>27079</v>
      </c>
      <c r="D29" s="6">
        <v>55432</v>
      </c>
      <c r="E29" s="6">
        <v>133133</v>
      </c>
      <c r="F29" s="6">
        <v>73568</v>
      </c>
      <c r="G29" s="6">
        <v>11574</v>
      </c>
      <c r="H29" s="6">
        <v>89928</v>
      </c>
    </row>
    <row r="30" spans="1:8" x14ac:dyDescent="0.25">
      <c r="A30" s="2" t="s">
        <v>2</v>
      </c>
      <c r="B30" s="2" t="s">
        <v>31</v>
      </c>
      <c r="C30" s="6">
        <v>27020</v>
      </c>
      <c r="D30" s="6">
        <v>52629</v>
      </c>
      <c r="E30" s="6">
        <v>128364</v>
      </c>
      <c r="F30" s="6">
        <v>76969</v>
      </c>
      <c r="G30" s="6">
        <v>14891</v>
      </c>
      <c r="H30" s="6">
        <v>96745</v>
      </c>
    </row>
    <row r="31" spans="1:8" x14ac:dyDescent="0.25">
      <c r="A31" s="2" t="s">
        <v>2</v>
      </c>
      <c r="B31" s="2" t="s">
        <v>32</v>
      </c>
      <c r="C31" s="6">
        <v>26352</v>
      </c>
      <c r="D31" s="6">
        <v>51010</v>
      </c>
      <c r="E31" s="6">
        <v>125246</v>
      </c>
      <c r="F31" s="6">
        <v>73094</v>
      </c>
      <c r="G31" s="6">
        <v>14721</v>
      </c>
      <c r="H31" s="6">
        <v>92765</v>
      </c>
    </row>
    <row r="32" spans="1:8" x14ac:dyDescent="0.25">
      <c r="A32" s="2" t="s">
        <v>2</v>
      </c>
      <c r="B32" s="2" t="s">
        <v>33</v>
      </c>
      <c r="C32" s="6">
        <v>25444</v>
      </c>
      <c r="D32" s="6">
        <v>49414</v>
      </c>
      <c r="E32" s="6">
        <v>121839</v>
      </c>
      <c r="F32" s="6">
        <v>75528</v>
      </c>
      <c r="G32" s="6">
        <v>15636</v>
      </c>
      <c r="H32" s="6">
        <v>95766</v>
      </c>
    </row>
    <row r="33" spans="1:8" x14ac:dyDescent="0.25">
      <c r="A33" s="2" t="s">
        <v>2</v>
      </c>
      <c r="B33" s="2" t="s">
        <v>34</v>
      </c>
      <c r="C33" s="6">
        <v>23300</v>
      </c>
      <c r="D33" s="6">
        <v>41759</v>
      </c>
      <c r="E33" s="6">
        <v>106003</v>
      </c>
      <c r="F33" s="6">
        <v>81028</v>
      </c>
      <c r="G33" s="6">
        <v>17210</v>
      </c>
      <c r="H33" s="6">
        <v>103053</v>
      </c>
    </row>
    <row r="34" spans="1:8" x14ac:dyDescent="0.25">
      <c r="A34" s="2" t="s">
        <v>2</v>
      </c>
      <c r="B34" s="2" t="s">
        <v>35</v>
      </c>
      <c r="C34" s="6">
        <v>21487</v>
      </c>
      <c r="D34" s="6">
        <v>40358</v>
      </c>
      <c r="E34" s="6">
        <v>104468</v>
      </c>
      <c r="F34" s="6">
        <v>84847</v>
      </c>
      <c r="G34" s="6">
        <v>18296</v>
      </c>
      <c r="H34" s="6">
        <v>107691</v>
      </c>
    </row>
    <row r="35" spans="1:8" x14ac:dyDescent="0.25">
      <c r="A35" s="2" t="s">
        <v>2</v>
      </c>
      <c r="B35" s="2" t="s">
        <v>36</v>
      </c>
      <c r="C35" s="6">
        <v>20921</v>
      </c>
      <c r="D35" s="6">
        <v>36681</v>
      </c>
      <c r="E35" s="6">
        <v>98826</v>
      </c>
      <c r="F35" s="6">
        <v>87091</v>
      </c>
      <c r="G35" s="6">
        <v>19924</v>
      </c>
      <c r="H35" s="6">
        <v>111623</v>
      </c>
    </row>
    <row r="36" spans="1:8" x14ac:dyDescent="0.25">
      <c r="A36" s="2" t="s">
        <v>2</v>
      </c>
      <c r="B36" s="2" t="s">
        <v>37</v>
      </c>
      <c r="C36" s="6">
        <v>21677</v>
      </c>
      <c r="D36" s="6">
        <v>33153</v>
      </c>
      <c r="E36" s="6">
        <v>94533</v>
      </c>
      <c r="F36" s="6">
        <v>85581</v>
      </c>
      <c r="G36" s="6">
        <v>22657</v>
      </c>
      <c r="H36" s="6">
        <v>112522</v>
      </c>
    </row>
    <row r="37" spans="1:8" x14ac:dyDescent="0.25">
      <c r="A37" s="2" t="s">
        <v>2</v>
      </c>
      <c r="B37" s="2" t="s">
        <v>38</v>
      </c>
      <c r="C37" s="6">
        <v>19604</v>
      </c>
      <c r="D37" s="6">
        <v>31940</v>
      </c>
      <c r="E37" s="6">
        <v>89902</v>
      </c>
      <c r="F37" s="6">
        <v>82907</v>
      </c>
      <c r="G37" s="6">
        <v>25420</v>
      </c>
      <c r="H37" s="6">
        <v>112353</v>
      </c>
    </row>
    <row r="38" spans="1:8" x14ac:dyDescent="0.25">
      <c r="A38" s="2" t="s">
        <v>2</v>
      </c>
      <c r="B38" s="2" t="s">
        <v>39</v>
      </c>
      <c r="C38" s="6">
        <v>18361</v>
      </c>
      <c r="D38" s="6">
        <v>31760</v>
      </c>
      <c r="E38" s="6">
        <v>87062</v>
      </c>
      <c r="F38" s="6">
        <v>86601</v>
      </c>
      <c r="G38" s="6">
        <v>27864</v>
      </c>
      <c r="H38" s="6">
        <v>118360</v>
      </c>
    </row>
    <row r="39" spans="1:8" x14ac:dyDescent="0.25">
      <c r="A39" s="2" t="s">
        <v>2</v>
      </c>
      <c r="B39" s="2" t="s">
        <v>40</v>
      </c>
      <c r="C39" s="6">
        <v>18103</v>
      </c>
      <c r="D39" s="6">
        <v>28855</v>
      </c>
      <c r="E39" s="6">
        <v>85022</v>
      </c>
      <c r="F39" s="6">
        <v>87976</v>
      </c>
      <c r="G39" s="6">
        <v>25279</v>
      </c>
      <c r="H39" s="6">
        <v>117361</v>
      </c>
    </row>
    <row r="40" spans="1:8" x14ac:dyDescent="0.25">
      <c r="A40" s="2" t="s">
        <v>2</v>
      </c>
      <c r="B40" s="2" t="s">
        <v>41</v>
      </c>
      <c r="C40" s="6">
        <v>17338</v>
      </c>
      <c r="D40" s="6">
        <v>22104</v>
      </c>
      <c r="E40" s="6">
        <v>78691</v>
      </c>
      <c r="F40" s="6">
        <v>89706</v>
      </c>
      <c r="G40" s="6">
        <v>25674</v>
      </c>
      <c r="H40" s="6">
        <v>119211</v>
      </c>
    </row>
    <row r="41" spans="1:8" x14ac:dyDescent="0.25">
      <c r="A41" s="2" t="s">
        <v>2</v>
      </c>
      <c r="B41" s="2" t="s">
        <v>42</v>
      </c>
      <c r="C41" s="6">
        <v>16986</v>
      </c>
      <c r="D41" s="6">
        <v>25199</v>
      </c>
      <c r="E41" s="6">
        <v>82274</v>
      </c>
      <c r="F41" s="6">
        <v>91667</v>
      </c>
      <c r="G41" s="6">
        <v>25995</v>
      </c>
      <c r="H41" s="6">
        <v>121685</v>
      </c>
    </row>
    <row r="42" spans="1:8" x14ac:dyDescent="0.25">
      <c r="A42" s="2" t="s">
        <v>2</v>
      </c>
      <c r="B42" s="2" t="s">
        <v>43</v>
      </c>
      <c r="C42" s="6">
        <v>13961</v>
      </c>
      <c r="D42" s="6">
        <v>22703</v>
      </c>
      <c r="E42" s="6">
        <v>76451</v>
      </c>
      <c r="F42" s="6">
        <v>89028</v>
      </c>
      <c r="G42" s="6">
        <v>26473</v>
      </c>
      <c r="H42" s="6">
        <v>119378</v>
      </c>
    </row>
    <row r="43" spans="1:8" x14ac:dyDescent="0.25">
      <c r="A43" s="2" t="s">
        <v>2</v>
      </c>
      <c r="B43" s="2" t="s">
        <v>44</v>
      </c>
      <c r="C43" s="6">
        <v>11368</v>
      </c>
      <c r="D43" s="6">
        <v>25253</v>
      </c>
      <c r="E43" s="6">
        <v>73461</v>
      </c>
      <c r="F43" s="6">
        <v>84308</v>
      </c>
      <c r="G43" s="6">
        <v>26999</v>
      </c>
      <c r="H43" s="6">
        <v>115246</v>
      </c>
    </row>
    <row r="44" spans="1:8" x14ac:dyDescent="0.25">
      <c r="A44" s="2" t="s">
        <v>2</v>
      </c>
      <c r="B44" s="2" t="s">
        <v>45</v>
      </c>
      <c r="C44" s="6">
        <v>9598</v>
      </c>
      <c r="D44" s="6">
        <v>26631</v>
      </c>
      <c r="E44" s="6">
        <v>74657</v>
      </c>
      <c r="F44" s="6">
        <v>91271</v>
      </c>
      <c r="G44" s="6">
        <v>27472</v>
      </c>
      <c r="H44" s="6">
        <v>122481</v>
      </c>
    </row>
    <row r="45" spans="1:8" x14ac:dyDescent="0.25">
      <c r="A45" s="2" t="s">
        <v>2</v>
      </c>
      <c r="B45" s="2" t="s">
        <v>46</v>
      </c>
      <c r="C45" s="6">
        <v>7969</v>
      </c>
      <c r="D45" s="6">
        <v>25981</v>
      </c>
      <c r="E45" s="6">
        <v>74184</v>
      </c>
      <c r="F45" s="6">
        <v>91362</v>
      </c>
      <c r="G45" s="6">
        <v>27954</v>
      </c>
      <c r="H45" s="6">
        <v>123307</v>
      </c>
    </row>
    <row r="46" spans="1:8" x14ac:dyDescent="0.25">
      <c r="A46" s="2" t="s">
        <v>2</v>
      </c>
      <c r="B46" s="2" t="s">
        <v>47</v>
      </c>
      <c r="C46" s="6">
        <v>6995</v>
      </c>
      <c r="D46" s="6">
        <v>27084</v>
      </c>
      <c r="E46" s="6">
        <v>73502</v>
      </c>
      <c r="F46" s="6">
        <v>88663</v>
      </c>
      <c r="G46" s="6">
        <v>28196</v>
      </c>
      <c r="H46" s="6">
        <v>121277</v>
      </c>
    </row>
    <row r="47" spans="1:8" x14ac:dyDescent="0.25">
      <c r="A47" s="2" t="s">
        <v>2</v>
      </c>
      <c r="B47" s="2" t="s">
        <v>48</v>
      </c>
      <c r="C47" s="6">
        <v>6810</v>
      </c>
      <c r="D47" s="6">
        <v>25085</v>
      </c>
      <c r="E47" s="6">
        <v>71638</v>
      </c>
      <c r="F47" s="6">
        <v>88604</v>
      </c>
      <c r="G47" s="6">
        <v>28296</v>
      </c>
      <c r="H47" s="6">
        <v>122040</v>
      </c>
    </row>
    <row r="48" spans="1:8" x14ac:dyDescent="0.25">
      <c r="A48" s="2" t="s">
        <v>2</v>
      </c>
      <c r="B48" s="2" t="s">
        <v>49</v>
      </c>
      <c r="C48" s="6">
        <v>6423</v>
      </c>
      <c r="D48" s="6">
        <v>23922</v>
      </c>
      <c r="E48" s="6">
        <v>69405</v>
      </c>
      <c r="F48" s="6">
        <v>87118</v>
      </c>
      <c r="G48" s="6">
        <v>28415</v>
      </c>
      <c r="H48" s="6">
        <v>120317</v>
      </c>
    </row>
    <row r="49" spans="1:8" x14ac:dyDescent="0.25">
      <c r="A49" s="2" t="s">
        <v>2</v>
      </c>
      <c r="B49" s="2" t="s">
        <v>50</v>
      </c>
      <c r="C49" s="6">
        <v>5371</v>
      </c>
      <c r="D49" s="6">
        <v>20621</v>
      </c>
      <c r="E49" s="6">
        <v>64471</v>
      </c>
      <c r="F49" s="6">
        <v>85506</v>
      </c>
      <c r="G49" s="6">
        <v>28432</v>
      </c>
      <c r="H49" s="6">
        <v>118720</v>
      </c>
    </row>
    <row r="50" spans="1:8" x14ac:dyDescent="0.25">
      <c r="A50" s="2" t="s">
        <v>2</v>
      </c>
      <c r="B50" s="2" t="s">
        <v>51</v>
      </c>
      <c r="C50" s="6">
        <v>5196</v>
      </c>
      <c r="D50" s="6">
        <v>19833</v>
      </c>
      <c r="E50" s="6">
        <v>64080</v>
      </c>
      <c r="F50" s="6">
        <v>84073</v>
      </c>
      <c r="G50" s="6">
        <v>28512</v>
      </c>
      <c r="H50" s="6">
        <v>117406</v>
      </c>
    </row>
    <row r="51" spans="1:8" x14ac:dyDescent="0.25">
      <c r="A51" s="2" t="s">
        <v>2</v>
      </c>
      <c r="B51" s="2" t="s">
        <v>52</v>
      </c>
      <c r="C51" s="6">
        <v>4705</v>
      </c>
      <c r="D51" s="6">
        <v>19619</v>
      </c>
      <c r="E51" s="6">
        <v>62494</v>
      </c>
      <c r="F51" s="6">
        <v>84078</v>
      </c>
      <c r="G51" s="6">
        <v>28920</v>
      </c>
      <c r="H51" s="6">
        <v>117727</v>
      </c>
    </row>
    <row r="52" spans="1:8" x14ac:dyDescent="0.25">
      <c r="A52" s="2" t="s">
        <v>2</v>
      </c>
      <c r="B52" s="2" t="s">
        <v>53</v>
      </c>
      <c r="C52" s="6">
        <v>3849</v>
      </c>
      <c r="D52" s="6">
        <v>18122</v>
      </c>
      <c r="E52" s="6">
        <v>55542</v>
      </c>
      <c r="F52" s="6">
        <v>77463</v>
      </c>
      <c r="G52" s="6">
        <v>29230</v>
      </c>
      <c r="H52" s="6">
        <v>111584</v>
      </c>
    </row>
    <row r="53" spans="1:8" x14ac:dyDescent="0.25">
      <c r="A53" s="2" t="s">
        <v>2</v>
      </c>
      <c r="B53" s="2" t="s">
        <v>54</v>
      </c>
      <c r="C53" s="6">
        <v>2867</v>
      </c>
      <c r="D53" s="6">
        <v>16538</v>
      </c>
      <c r="E53" s="6">
        <v>51567</v>
      </c>
      <c r="F53" s="6">
        <v>72473</v>
      </c>
      <c r="G53" s="6">
        <v>29640</v>
      </c>
      <c r="H53" s="6">
        <v>107260</v>
      </c>
    </row>
    <row r="54" spans="1:8" x14ac:dyDescent="0.25">
      <c r="A54" s="2" t="s">
        <v>2</v>
      </c>
      <c r="B54" s="2" t="s">
        <v>55</v>
      </c>
      <c r="C54" s="6">
        <v>2995</v>
      </c>
      <c r="D54" s="6">
        <v>20288</v>
      </c>
      <c r="E54" s="6">
        <v>56382</v>
      </c>
      <c r="F54" s="6">
        <v>71675</v>
      </c>
      <c r="G54" s="6">
        <v>30010</v>
      </c>
      <c r="H54" s="6">
        <v>106903</v>
      </c>
    </row>
    <row r="55" spans="1:8" x14ac:dyDescent="0.25">
      <c r="A55" s="2" t="s">
        <v>2</v>
      </c>
      <c r="B55" s="2" t="s">
        <v>56</v>
      </c>
      <c r="C55" s="6">
        <v>2940</v>
      </c>
      <c r="D55" s="6">
        <v>16132</v>
      </c>
      <c r="E55" s="6">
        <v>47928</v>
      </c>
      <c r="F55" s="6">
        <v>71376</v>
      </c>
      <c r="G55" s="6">
        <v>30449</v>
      </c>
      <c r="H55" s="6">
        <v>106460</v>
      </c>
    </row>
    <row r="56" spans="1:8" x14ac:dyDescent="0.25">
      <c r="A56" s="2" t="s">
        <v>2</v>
      </c>
      <c r="B56" s="2" t="s">
        <v>57</v>
      </c>
      <c r="C56" s="6">
        <v>2919</v>
      </c>
      <c r="D56" s="6">
        <v>14261</v>
      </c>
      <c r="E56" s="6">
        <v>47985</v>
      </c>
      <c r="F56" s="5">
        <v>69668</v>
      </c>
      <c r="G56" s="5">
        <v>30970</v>
      </c>
      <c r="H56" s="6">
        <v>106125</v>
      </c>
    </row>
    <row r="57" spans="1:8" x14ac:dyDescent="0.25">
      <c r="A57" s="2" t="s">
        <v>2</v>
      </c>
      <c r="B57" s="2" t="s">
        <v>58</v>
      </c>
      <c r="C57" s="6">
        <v>2395</v>
      </c>
      <c r="D57" s="5">
        <v>14947</v>
      </c>
      <c r="E57" s="6">
        <v>46841</v>
      </c>
      <c r="F57" s="6">
        <v>71424</v>
      </c>
      <c r="G57" s="6">
        <v>31220</v>
      </c>
      <c r="H57" s="5">
        <v>108224</v>
      </c>
    </row>
    <row r="58" spans="1:8" x14ac:dyDescent="0.25">
      <c r="A58" s="2" t="s">
        <v>2</v>
      </c>
      <c r="B58" s="2" t="s">
        <v>59</v>
      </c>
      <c r="C58" s="6">
        <v>1816</v>
      </c>
      <c r="D58" s="5">
        <v>13625</v>
      </c>
      <c r="E58" s="6">
        <v>47866</v>
      </c>
      <c r="F58" s="5">
        <v>70233</v>
      </c>
      <c r="G58" s="5">
        <v>31220</v>
      </c>
      <c r="H58" s="5">
        <v>106456</v>
      </c>
    </row>
    <row r="59" spans="1:8" x14ac:dyDescent="0.25">
      <c r="A59" s="2" t="s">
        <v>2</v>
      </c>
      <c r="B59" s="2" t="s">
        <v>60</v>
      </c>
      <c r="C59" s="6">
        <v>2001</v>
      </c>
      <c r="D59" s="5">
        <v>14210</v>
      </c>
      <c r="E59" s="6">
        <v>49644</v>
      </c>
      <c r="F59" s="6">
        <v>71320</v>
      </c>
      <c r="G59" s="6">
        <v>31840</v>
      </c>
      <c r="H59" s="5">
        <v>109573</v>
      </c>
    </row>
    <row r="60" spans="1:8" x14ac:dyDescent="0.25">
      <c r="A60" s="2" t="s">
        <v>2</v>
      </c>
      <c r="B60" s="2" t="s">
        <v>61</v>
      </c>
      <c r="C60" s="6">
        <v>2093</v>
      </c>
      <c r="D60" s="5">
        <v>15754</v>
      </c>
      <c r="E60" s="6">
        <v>51529</v>
      </c>
      <c r="F60" s="6">
        <v>73079</v>
      </c>
      <c r="G60" s="5">
        <v>32000</v>
      </c>
      <c r="H60" s="6">
        <v>111219</v>
      </c>
    </row>
    <row r="61" spans="1:8" x14ac:dyDescent="0.25">
      <c r="A61" s="2" t="s">
        <v>2</v>
      </c>
      <c r="B61" s="2" t="s">
        <v>62</v>
      </c>
      <c r="C61" s="6">
        <v>2119</v>
      </c>
      <c r="D61" s="5">
        <v>14585</v>
      </c>
      <c r="E61" s="6">
        <v>51677.09</v>
      </c>
      <c r="F61" s="6">
        <v>72340</v>
      </c>
      <c r="G61" s="6">
        <v>32160</v>
      </c>
      <c r="H61" s="6">
        <v>111171</v>
      </c>
    </row>
    <row r="62" spans="1:8" x14ac:dyDescent="0.25">
      <c r="A62" s="2" t="s">
        <v>2</v>
      </c>
      <c r="B62" s="2" t="s">
        <v>123</v>
      </c>
      <c r="C62" s="22">
        <v>1392</v>
      </c>
      <c r="D62" s="5">
        <v>14628</v>
      </c>
      <c r="E62" s="6">
        <v>49801</v>
      </c>
      <c r="F62" s="57">
        <v>70467</v>
      </c>
      <c r="G62" s="57">
        <v>32200</v>
      </c>
      <c r="H62" s="6">
        <v>109178.14</v>
      </c>
    </row>
    <row r="63" spans="1:8" x14ac:dyDescent="0.25">
      <c r="A63" s="2" t="s">
        <v>63</v>
      </c>
      <c r="B63" s="1" t="s">
        <v>3</v>
      </c>
      <c r="C63" s="47">
        <v>46675.865399538066</v>
      </c>
      <c r="D63" s="49">
        <v>55480.52868459795</v>
      </c>
      <c r="E63" s="47">
        <v>155456.52220101163</v>
      </c>
      <c r="F63" s="49">
        <v>55803.420904375533</v>
      </c>
      <c r="G63" s="49">
        <v>15153.52639009883</v>
      </c>
      <c r="H63" s="47">
        <v>79086.25404128326</v>
      </c>
    </row>
    <row r="64" spans="1:8" x14ac:dyDescent="0.25">
      <c r="A64" s="2" t="s">
        <v>63</v>
      </c>
      <c r="B64" s="1" t="s">
        <v>4</v>
      </c>
      <c r="C64" s="6">
        <v>46967</v>
      </c>
      <c r="D64" s="6">
        <v>56932</v>
      </c>
      <c r="E64" s="6">
        <v>155708</v>
      </c>
      <c r="F64" s="6">
        <v>56221</v>
      </c>
      <c r="G64" s="6">
        <v>18397</v>
      </c>
      <c r="H64" s="6">
        <v>82119</v>
      </c>
    </row>
    <row r="65" spans="1:8" x14ac:dyDescent="0.25">
      <c r="A65" s="2" t="s">
        <v>63</v>
      </c>
      <c r="B65" s="1" t="s">
        <v>5</v>
      </c>
      <c r="C65" s="47">
        <v>47067.883376175218</v>
      </c>
      <c r="D65" s="47">
        <v>59567.53132521674</v>
      </c>
      <c r="E65" s="47">
        <v>157540.97507576493</v>
      </c>
      <c r="F65" s="47">
        <v>57725.668179787215</v>
      </c>
      <c r="G65" s="47">
        <v>20175.227452511841</v>
      </c>
      <c r="H65" s="47">
        <v>83917.317375445578</v>
      </c>
    </row>
    <row r="66" spans="1:8" x14ac:dyDescent="0.25">
      <c r="A66" s="2" t="s">
        <v>63</v>
      </c>
      <c r="B66" s="1" t="s">
        <v>6</v>
      </c>
      <c r="C66" s="47">
        <v>47100.959892953979</v>
      </c>
      <c r="D66" s="47">
        <v>63795.556843408966</v>
      </c>
      <c r="E66" s="47">
        <v>161884.11001822673</v>
      </c>
      <c r="F66" s="47">
        <v>59771.696529751927</v>
      </c>
      <c r="G66" s="47">
        <v>21503.417645468471</v>
      </c>
      <c r="H66" s="47">
        <v>86638.052433059769</v>
      </c>
    </row>
    <row r="67" spans="1:8" x14ac:dyDescent="0.25">
      <c r="A67" s="2" t="s">
        <v>63</v>
      </c>
      <c r="B67" s="1" t="s">
        <v>7</v>
      </c>
      <c r="C67" s="6">
        <v>46143</v>
      </c>
      <c r="D67" s="6">
        <v>58050</v>
      </c>
      <c r="E67" s="6">
        <v>161156</v>
      </c>
      <c r="F67" s="6">
        <v>64713</v>
      </c>
      <c r="G67" s="6">
        <v>21534</v>
      </c>
      <c r="H67" s="6">
        <v>95958</v>
      </c>
    </row>
    <row r="68" spans="1:8" x14ac:dyDescent="0.25">
      <c r="A68" s="2" t="s">
        <v>63</v>
      </c>
      <c r="B68" s="1" t="s">
        <v>8</v>
      </c>
      <c r="C68" s="6">
        <v>44989</v>
      </c>
      <c r="D68" s="6">
        <v>55773</v>
      </c>
      <c r="E68" s="6">
        <v>158901</v>
      </c>
      <c r="F68" s="6">
        <v>64865</v>
      </c>
      <c r="G68" s="6">
        <v>22769</v>
      </c>
      <c r="H68" s="6">
        <v>98757</v>
      </c>
    </row>
    <row r="69" spans="1:8" x14ac:dyDescent="0.25">
      <c r="A69" s="2" t="s">
        <v>63</v>
      </c>
      <c r="B69" s="1" t="s">
        <v>9</v>
      </c>
      <c r="C69" s="6">
        <v>49691</v>
      </c>
      <c r="D69" s="6">
        <v>55773</v>
      </c>
      <c r="E69" s="6">
        <v>166884</v>
      </c>
      <c r="F69" s="6">
        <v>70261</v>
      </c>
      <c r="G69" s="6">
        <v>23035</v>
      </c>
      <c r="H69" s="6">
        <v>104159</v>
      </c>
    </row>
    <row r="70" spans="1:8" x14ac:dyDescent="0.25">
      <c r="A70" s="2" t="s">
        <v>63</v>
      </c>
      <c r="B70" s="1" t="s">
        <v>10</v>
      </c>
      <c r="C70" s="6">
        <v>49605</v>
      </c>
      <c r="D70" s="6">
        <v>54841</v>
      </c>
      <c r="E70" s="6">
        <v>170898</v>
      </c>
      <c r="F70" s="6">
        <v>70431</v>
      </c>
      <c r="G70" s="6">
        <v>24755</v>
      </c>
      <c r="H70" s="6">
        <v>106103</v>
      </c>
    </row>
    <row r="71" spans="1:8" x14ac:dyDescent="0.25">
      <c r="A71" s="2" t="s">
        <v>63</v>
      </c>
      <c r="B71" s="1" t="s">
        <v>11</v>
      </c>
      <c r="C71" s="6">
        <v>49469</v>
      </c>
      <c r="D71" s="6">
        <v>53089</v>
      </c>
      <c r="E71" s="6">
        <v>169971</v>
      </c>
      <c r="F71" s="6">
        <v>73455</v>
      </c>
      <c r="G71" s="6">
        <v>24920</v>
      </c>
      <c r="H71" s="6">
        <v>108740</v>
      </c>
    </row>
    <row r="72" spans="1:8" x14ac:dyDescent="0.25">
      <c r="A72" s="2" t="s">
        <v>63</v>
      </c>
      <c r="B72" s="1" t="s">
        <v>12</v>
      </c>
      <c r="C72" s="6">
        <v>49637</v>
      </c>
      <c r="D72" s="6">
        <v>57599</v>
      </c>
      <c r="E72" s="6">
        <v>177552</v>
      </c>
      <c r="F72" s="6">
        <v>74019</v>
      </c>
      <c r="G72" s="6">
        <v>25672</v>
      </c>
      <c r="H72" s="6">
        <v>109970</v>
      </c>
    </row>
    <row r="73" spans="1:8" x14ac:dyDescent="0.25">
      <c r="A73" s="2" t="s">
        <v>63</v>
      </c>
      <c r="B73" s="1" t="s">
        <v>13</v>
      </c>
      <c r="C73" s="6">
        <v>50057</v>
      </c>
      <c r="D73" s="6">
        <v>63359</v>
      </c>
      <c r="E73" s="6">
        <v>182537</v>
      </c>
      <c r="F73" s="6">
        <v>77718</v>
      </c>
      <c r="G73" s="6">
        <v>26487</v>
      </c>
      <c r="H73" s="6">
        <v>114645</v>
      </c>
    </row>
    <row r="74" spans="1:8" x14ac:dyDescent="0.25">
      <c r="A74" s="2" t="s">
        <v>63</v>
      </c>
      <c r="B74" s="1" t="s">
        <v>14</v>
      </c>
      <c r="C74" s="6">
        <v>50378</v>
      </c>
      <c r="D74" s="6">
        <v>94165</v>
      </c>
      <c r="E74" s="6">
        <v>215338</v>
      </c>
      <c r="F74" s="6">
        <v>80052</v>
      </c>
      <c r="G74" s="6">
        <v>28069</v>
      </c>
      <c r="H74" s="6">
        <v>118301</v>
      </c>
    </row>
    <row r="75" spans="1:8" x14ac:dyDescent="0.25">
      <c r="A75" s="2" t="s">
        <v>63</v>
      </c>
      <c r="B75" s="3" t="s">
        <v>15</v>
      </c>
      <c r="C75" s="6">
        <v>51785</v>
      </c>
      <c r="D75" s="6">
        <v>100889</v>
      </c>
      <c r="E75" s="6">
        <v>221092</v>
      </c>
      <c r="F75" s="6">
        <v>85000</v>
      </c>
      <c r="G75" s="6">
        <v>29320</v>
      </c>
      <c r="H75" s="6">
        <v>124419</v>
      </c>
    </row>
    <row r="76" spans="1:8" x14ac:dyDescent="0.25">
      <c r="A76" s="2" t="s">
        <v>63</v>
      </c>
      <c r="B76" s="3" t="s">
        <v>16</v>
      </c>
      <c r="C76" s="6">
        <v>51884</v>
      </c>
      <c r="D76" s="6">
        <v>101813</v>
      </c>
      <c r="E76" s="6">
        <v>220186</v>
      </c>
      <c r="F76" s="6">
        <v>91732</v>
      </c>
      <c r="G76" s="6">
        <v>30653</v>
      </c>
      <c r="H76" s="6">
        <v>131877</v>
      </c>
    </row>
    <row r="77" spans="1:8" x14ac:dyDescent="0.25">
      <c r="A77" s="2" t="s">
        <v>63</v>
      </c>
      <c r="B77" s="3" t="s">
        <v>17</v>
      </c>
      <c r="C77" s="41">
        <v>51884</v>
      </c>
      <c r="D77" s="41">
        <v>90965</v>
      </c>
      <c r="E77" s="41">
        <v>208479</v>
      </c>
      <c r="F77" s="41">
        <v>92512</v>
      </c>
      <c r="G77" s="41">
        <v>30888</v>
      </c>
      <c r="H77" s="41">
        <v>132802</v>
      </c>
    </row>
    <row r="78" spans="1:8" x14ac:dyDescent="0.25">
      <c r="A78" s="2" t="s">
        <v>63</v>
      </c>
      <c r="B78" s="3" t="s">
        <v>18</v>
      </c>
      <c r="C78" s="41">
        <v>51729</v>
      </c>
      <c r="D78" s="41">
        <v>94745</v>
      </c>
      <c r="E78" s="41">
        <v>211176</v>
      </c>
      <c r="F78" s="41">
        <v>104272</v>
      </c>
      <c r="G78" s="41">
        <v>31543</v>
      </c>
      <c r="H78" s="41">
        <v>145133</v>
      </c>
    </row>
    <row r="79" spans="1:8" x14ac:dyDescent="0.25">
      <c r="A79" s="2" t="s">
        <v>63</v>
      </c>
      <c r="B79" s="3" t="s">
        <v>19</v>
      </c>
      <c r="C79" s="41">
        <v>51155</v>
      </c>
      <c r="D79" s="41">
        <v>94745</v>
      </c>
      <c r="E79" s="41">
        <v>210849</v>
      </c>
      <c r="F79" s="41">
        <v>106798</v>
      </c>
      <c r="G79" s="41">
        <v>32163</v>
      </c>
      <c r="H79" s="41">
        <v>148432</v>
      </c>
    </row>
    <row r="80" spans="1:8" x14ac:dyDescent="0.25">
      <c r="A80" s="2" t="s">
        <v>63</v>
      </c>
      <c r="B80" s="3" t="s">
        <v>20</v>
      </c>
      <c r="C80" s="6">
        <v>51189</v>
      </c>
      <c r="D80" s="6">
        <v>94745</v>
      </c>
      <c r="E80" s="6">
        <v>222477</v>
      </c>
      <c r="F80" s="6">
        <v>106798</v>
      </c>
      <c r="G80" s="6">
        <v>32380</v>
      </c>
      <c r="H80" s="6">
        <v>148930</v>
      </c>
    </row>
    <row r="81" spans="1:8" x14ac:dyDescent="0.25">
      <c r="A81" s="2" t="s">
        <v>63</v>
      </c>
      <c r="B81" s="3" t="s">
        <v>21</v>
      </c>
      <c r="C81" s="6">
        <v>51686</v>
      </c>
      <c r="D81" s="6">
        <v>99688</v>
      </c>
      <c r="E81" s="6">
        <v>227852</v>
      </c>
      <c r="F81" s="6">
        <v>107409</v>
      </c>
      <c r="G81" s="6">
        <v>32612</v>
      </c>
      <c r="H81" s="6">
        <v>149596</v>
      </c>
    </row>
    <row r="82" spans="1:8" x14ac:dyDescent="0.25">
      <c r="A82" s="2" t="s">
        <v>63</v>
      </c>
      <c r="B82" s="3" t="s">
        <v>22</v>
      </c>
      <c r="C82" s="6">
        <v>53053</v>
      </c>
      <c r="D82" s="6">
        <v>88538</v>
      </c>
      <c r="E82" s="6">
        <v>204906</v>
      </c>
      <c r="F82" s="6">
        <v>98073</v>
      </c>
      <c r="G82" s="6">
        <v>33995</v>
      </c>
      <c r="H82" s="6">
        <v>140443</v>
      </c>
    </row>
    <row r="83" spans="1:8" x14ac:dyDescent="0.25">
      <c r="A83" s="2" t="s">
        <v>63</v>
      </c>
      <c r="B83" s="3" t="s">
        <v>23</v>
      </c>
      <c r="C83" s="6">
        <v>49657</v>
      </c>
      <c r="D83" s="6">
        <v>85816</v>
      </c>
      <c r="E83" s="6">
        <v>201443</v>
      </c>
      <c r="F83" s="6">
        <v>93465</v>
      </c>
      <c r="G83" s="6">
        <v>33500</v>
      </c>
      <c r="H83" s="6">
        <v>134606</v>
      </c>
    </row>
    <row r="84" spans="1:8" x14ac:dyDescent="0.25">
      <c r="A84" s="2" t="s">
        <v>63</v>
      </c>
      <c r="B84" s="3" t="s">
        <v>24</v>
      </c>
      <c r="C84" s="6">
        <v>50383</v>
      </c>
      <c r="D84" s="6">
        <v>79365</v>
      </c>
      <c r="E84" s="6">
        <v>192358</v>
      </c>
      <c r="F84" s="6">
        <v>87563</v>
      </c>
      <c r="G84" s="6">
        <v>34759</v>
      </c>
      <c r="H84" s="6">
        <v>132232</v>
      </c>
    </row>
    <row r="85" spans="1:8" x14ac:dyDescent="0.25">
      <c r="A85" s="2" t="s">
        <v>63</v>
      </c>
      <c r="B85" s="4" t="s">
        <v>25</v>
      </c>
      <c r="C85" s="6">
        <v>50815</v>
      </c>
      <c r="D85" s="6">
        <v>68150</v>
      </c>
      <c r="E85" s="6">
        <v>180153</v>
      </c>
      <c r="F85" s="6">
        <v>81381</v>
      </c>
      <c r="G85" s="6">
        <v>34933</v>
      </c>
      <c r="H85" s="6">
        <v>127063</v>
      </c>
    </row>
    <row r="86" spans="1:8" x14ac:dyDescent="0.25">
      <c r="A86" s="2" t="s">
        <v>63</v>
      </c>
      <c r="B86" s="2" t="s">
        <v>26</v>
      </c>
      <c r="C86" s="6">
        <v>49889</v>
      </c>
      <c r="D86" s="6">
        <v>64391</v>
      </c>
      <c r="E86" s="6">
        <v>170638</v>
      </c>
      <c r="F86" s="6">
        <v>84488</v>
      </c>
      <c r="G86" s="6">
        <v>34674</v>
      </c>
      <c r="H86" s="6">
        <v>129186</v>
      </c>
    </row>
    <row r="87" spans="1:8" x14ac:dyDescent="0.25">
      <c r="A87" s="2" t="s">
        <v>63</v>
      </c>
      <c r="B87" s="2" t="s">
        <v>27</v>
      </c>
      <c r="C87" s="6">
        <v>50055</v>
      </c>
      <c r="D87" s="6">
        <v>59097</v>
      </c>
      <c r="E87" s="6">
        <v>164965</v>
      </c>
      <c r="F87" s="6">
        <v>81765</v>
      </c>
      <c r="G87" s="6">
        <v>38890</v>
      </c>
      <c r="H87" s="6">
        <v>129296</v>
      </c>
    </row>
    <row r="88" spans="1:8" x14ac:dyDescent="0.25">
      <c r="A88" s="2" t="s">
        <v>63</v>
      </c>
      <c r="B88" s="2" t="s">
        <v>28</v>
      </c>
      <c r="C88" s="6">
        <v>50406</v>
      </c>
      <c r="D88" s="6">
        <v>60451</v>
      </c>
      <c r="E88" s="6">
        <v>164357</v>
      </c>
      <c r="F88" s="6">
        <v>84544</v>
      </c>
      <c r="G88" s="6">
        <v>38890</v>
      </c>
      <c r="H88" s="6">
        <v>132579</v>
      </c>
    </row>
    <row r="89" spans="1:8" x14ac:dyDescent="0.25">
      <c r="A89" s="2" t="s">
        <v>63</v>
      </c>
      <c r="B89" s="2" t="s">
        <v>29</v>
      </c>
      <c r="C89" s="6">
        <v>49601</v>
      </c>
      <c r="D89" s="6">
        <v>55425</v>
      </c>
      <c r="E89" s="6">
        <v>159576</v>
      </c>
      <c r="F89" s="6">
        <v>85178</v>
      </c>
      <c r="G89" s="6">
        <v>38666</v>
      </c>
      <c r="H89" s="6">
        <v>131843</v>
      </c>
    </row>
    <row r="90" spans="1:8" x14ac:dyDescent="0.25">
      <c r="A90" s="2" t="s">
        <v>63</v>
      </c>
      <c r="B90" s="2" t="s">
        <v>30</v>
      </c>
      <c r="C90" s="6">
        <v>47880</v>
      </c>
      <c r="D90" s="6">
        <v>41624</v>
      </c>
      <c r="E90" s="6">
        <v>123045</v>
      </c>
      <c r="F90" s="6">
        <v>75018</v>
      </c>
      <c r="G90" s="6">
        <v>34253</v>
      </c>
      <c r="H90" s="6">
        <v>115620</v>
      </c>
    </row>
    <row r="91" spans="1:8" x14ac:dyDescent="0.25">
      <c r="A91" s="2" t="s">
        <v>63</v>
      </c>
      <c r="B91" s="2" t="s">
        <v>31</v>
      </c>
      <c r="C91" s="6">
        <v>37563</v>
      </c>
      <c r="D91" s="6">
        <v>42093</v>
      </c>
      <c r="E91" s="6">
        <v>121860</v>
      </c>
      <c r="F91" s="6">
        <v>68927</v>
      </c>
      <c r="G91" s="6">
        <v>30208</v>
      </c>
      <c r="H91" s="6">
        <v>105912</v>
      </c>
    </row>
    <row r="92" spans="1:8" x14ac:dyDescent="0.25">
      <c r="A92" s="2" t="s">
        <v>63</v>
      </c>
      <c r="B92" s="2" t="s">
        <v>32</v>
      </c>
      <c r="C92" s="6">
        <v>34794</v>
      </c>
      <c r="D92" s="6">
        <v>35614</v>
      </c>
      <c r="E92" s="6">
        <v>111220</v>
      </c>
      <c r="F92" s="6">
        <v>68769</v>
      </c>
      <c r="G92" s="6">
        <v>36033</v>
      </c>
      <c r="H92" s="6">
        <v>112251</v>
      </c>
    </row>
    <row r="93" spans="1:8" x14ac:dyDescent="0.25">
      <c r="A93" s="2" t="s">
        <v>63</v>
      </c>
      <c r="B93" s="2" t="s">
        <v>33</v>
      </c>
      <c r="C93" s="6">
        <v>32824</v>
      </c>
      <c r="D93" s="6">
        <v>32992</v>
      </c>
      <c r="E93" s="6">
        <v>106143</v>
      </c>
      <c r="F93" s="6">
        <v>70599</v>
      </c>
      <c r="G93" s="6">
        <v>37288</v>
      </c>
      <c r="H93" s="6">
        <v>113974</v>
      </c>
    </row>
    <row r="94" spans="1:8" x14ac:dyDescent="0.25">
      <c r="A94" s="2" t="s">
        <v>63</v>
      </c>
      <c r="B94" s="2" t="s">
        <v>34</v>
      </c>
      <c r="C94" s="6">
        <v>30227</v>
      </c>
      <c r="D94" s="6">
        <v>33446</v>
      </c>
      <c r="E94" s="6">
        <v>108088</v>
      </c>
      <c r="F94" s="6">
        <v>76172</v>
      </c>
      <c r="G94" s="6">
        <v>30186</v>
      </c>
      <c r="H94" s="6">
        <v>111883</v>
      </c>
    </row>
    <row r="95" spans="1:8" x14ac:dyDescent="0.25">
      <c r="A95" s="2" t="s">
        <v>63</v>
      </c>
      <c r="B95" s="2" t="s">
        <v>35</v>
      </c>
      <c r="C95" s="6">
        <v>27876</v>
      </c>
      <c r="D95" s="6">
        <v>33900</v>
      </c>
      <c r="E95" s="6">
        <v>106695</v>
      </c>
      <c r="F95" s="6">
        <v>81754</v>
      </c>
      <c r="G95" s="6">
        <v>31560</v>
      </c>
      <c r="H95" s="6">
        <v>119577</v>
      </c>
    </row>
    <row r="96" spans="1:8" x14ac:dyDescent="0.25">
      <c r="A96" s="2" t="s">
        <v>63</v>
      </c>
      <c r="B96" s="2" t="s">
        <v>36</v>
      </c>
      <c r="C96" s="6">
        <v>31074</v>
      </c>
      <c r="D96" s="6">
        <v>34203</v>
      </c>
      <c r="E96" s="6">
        <v>111332</v>
      </c>
      <c r="F96" s="6">
        <v>76752</v>
      </c>
      <c r="G96" s="6">
        <v>34241</v>
      </c>
      <c r="H96" s="6">
        <v>117392</v>
      </c>
    </row>
    <row r="97" spans="1:8" x14ac:dyDescent="0.25">
      <c r="A97" s="2" t="s">
        <v>63</v>
      </c>
      <c r="B97" s="2" t="s">
        <v>37</v>
      </c>
      <c r="C97" s="6">
        <v>30513</v>
      </c>
      <c r="D97" s="6">
        <v>30736</v>
      </c>
      <c r="E97" s="6">
        <v>108801</v>
      </c>
      <c r="F97" s="6">
        <v>77874</v>
      </c>
      <c r="G97" s="6">
        <v>30076</v>
      </c>
      <c r="H97" s="6">
        <v>114291</v>
      </c>
    </row>
    <row r="98" spans="1:8" x14ac:dyDescent="0.25">
      <c r="A98" s="2" t="s">
        <v>63</v>
      </c>
      <c r="B98" s="2" t="s">
        <v>38</v>
      </c>
      <c r="C98" s="6">
        <v>27619</v>
      </c>
      <c r="D98" s="6">
        <v>31759</v>
      </c>
      <c r="E98" s="6">
        <v>105724</v>
      </c>
      <c r="F98" s="6">
        <v>75454</v>
      </c>
      <c r="G98" s="6">
        <v>31146</v>
      </c>
      <c r="H98" s="6">
        <v>112543</v>
      </c>
    </row>
    <row r="99" spans="1:8" x14ac:dyDescent="0.25">
      <c r="A99" s="2" t="s">
        <v>63</v>
      </c>
      <c r="B99" s="2" t="s">
        <v>39</v>
      </c>
      <c r="C99" s="6">
        <v>28460</v>
      </c>
      <c r="D99" s="6">
        <v>29748</v>
      </c>
      <c r="E99" s="6">
        <v>103628</v>
      </c>
      <c r="F99" s="6">
        <v>76658</v>
      </c>
      <c r="G99" s="6">
        <v>32819</v>
      </c>
      <c r="H99" s="6">
        <v>115198</v>
      </c>
    </row>
    <row r="100" spans="1:8" x14ac:dyDescent="0.25">
      <c r="A100" s="2" t="s">
        <v>63</v>
      </c>
      <c r="B100" s="2" t="s">
        <v>40</v>
      </c>
      <c r="C100" s="6">
        <v>26775</v>
      </c>
      <c r="D100" s="6">
        <v>29004</v>
      </c>
      <c r="E100" s="6">
        <v>103987</v>
      </c>
      <c r="F100" s="6">
        <v>76661</v>
      </c>
      <c r="G100" s="6">
        <v>34067</v>
      </c>
      <c r="H100" s="6">
        <v>116278</v>
      </c>
    </row>
    <row r="101" spans="1:8" x14ac:dyDescent="0.25">
      <c r="A101" s="2" t="s">
        <v>63</v>
      </c>
      <c r="B101" s="2" t="s">
        <v>41</v>
      </c>
      <c r="C101" s="6">
        <v>25282</v>
      </c>
      <c r="D101" s="6">
        <v>24590</v>
      </c>
      <c r="E101" s="6">
        <v>95955</v>
      </c>
      <c r="F101" s="6">
        <v>81528</v>
      </c>
      <c r="G101" s="6">
        <v>34771</v>
      </c>
      <c r="H101" s="6">
        <v>122372</v>
      </c>
    </row>
    <row r="102" spans="1:8" x14ac:dyDescent="0.25">
      <c r="A102" s="2" t="s">
        <v>63</v>
      </c>
      <c r="B102" s="2" t="s">
        <v>42</v>
      </c>
      <c r="C102" s="6">
        <v>23252</v>
      </c>
      <c r="D102" s="6">
        <v>24697</v>
      </c>
      <c r="E102" s="6">
        <v>98449</v>
      </c>
      <c r="F102" s="6">
        <v>81034</v>
      </c>
      <c r="G102" s="6">
        <v>35347</v>
      </c>
      <c r="H102" s="6">
        <v>121606</v>
      </c>
    </row>
    <row r="103" spans="1:8" x14ac:dyDescent="0.25">
      <c r="A103" s="2" t="s">
        <v>63</v>
      </c>
      <c r="B103" s="2" t="s">
        <v>43</v>
      </c>
      <c r="C103" s="6">
        <v>22223</v>
      </c>
      <c r="D103" s="6">
        <v>33913</v>
      </c>
      <c r="E103" s="6">
        <v>106055</v>
      </c>
      <c r="F103" s="6">
        <v>79374</v>
      </c>
      <c r="G103" s="6">
        <v>35635</v>
      </c>
      <c r="H103" s="6">
        <v>120397</v>
      </c>
    </row>
    <row r="104" spans="1:8" x14ac:dyDescent="0.25">
      <c r="A104" s="2" t="s">
        <v>63</v>
      </c>
      <c r="B104" s="2" t="s">
        <v>44</v>
      </c>
      <c r="C104" s="6">
        <v>20023</v>
      </c>
      <c r="D104" s="6">
        <v>34468</v>
      </c>
      <c r="E104" s="6">
        <v>105914</v>
      </c>
      <c r="F104" s="6">
        <v>79523</v>
      </c>
      <c r="G104" s="6">
        <v>35976</v>
      </c>
      <c r="H104" s="6">
        <v>120623</v>
      </c>
    </row>
    <row r="105" spans="1:8" x14ac:dyDescent="0.25">
      <c r="A105" s="2" t="s">
        <v>63</v>
      </c>
      <c r="B105" s="2" t="s">
        <v>45</v>
      </c>
      <c r="C105" s="6">
        <v>17571</v>
      </c>
      <c r="D105" s="6">
        <v>28005</v>
      </c>
      <c r="E105" s="6">
        <v>95562</v>
      </c>
      <c r="F105" s="6">
        <v>75614</v>
      </c>
      <c r="G105" s="6">
        <v>36275</v>
      </c>
      <c r="H105" s="6">
        <v>116816</v>
      </c>
    </row>
    <row r="106" spans="1:8" x14ac:dyDescent="0.25">
      <c r="A106" s="2" t="s">
        <v>63</v>
      </c>
      <c r="B106" s="2" t="s">
        <v>46</v>
      </c>
      <c r="C106" s="6">
        <v>17426</v>
      </c>
      <c r="D106" s="6">
        <v>25678</v>
      </c>
      <c r="E106" s="6">
        <v>91577</v>
      </c>
      <c r="F106" s="6">
        <v>79906</v>
      </c>
      <c r="G106" s="6">
        <v>36452</v>
      </c>
      <c r="H106" s="6">
        <v>121034</v>
      </c>
    </row>
    <row r="107" spans="1:8" x14ac:dyDescent="0.25">
      <c r="A107" s="2" t="s">
        <v>63</v>
      </c>
      <c r="B107" s="2" t="s">
        <v>47</v>
      </c>
      <c r="C107" s="6">
        <v>14939</v>
      </c>
      <c r="D107" s="6">
        <v>26484</v>
      </c>
      <c r="E107" s="6">
        <v>90781</v>
      </c>
      <c r="F107" s="6">
        <v>79709</v>
      </c>
      <c r="G107" s="6">
        <v>36771</v>
      </c>
      <c r="H107" s="6">
        <v>121548</v>
      </c>
    </row>
    <row r="108" spans="1:8" x14ac:dyDescent="0.25">
      <c r="A108" s="2" t="s">
        <v>63</v>
      </c>
      <c r="B108" s="2" t="s">
        <v>48</v>
      </c>
      <c r="C108" s="6">
        <v>11459</v>
      </c>
      <c r="D108" s="6">
        <v>26114</v>
      </c>
      <c r="E108" s="6">
        <v>86939</v>
      </c>
      <c r="F108" s="6">
        <v>74956</v>
      </c>
      <c r="G108" s="6">
        <v>36863</v>
      </c>
      <c r="H108" s="6">
        <v>117455</v>
      </c>
    </row>
    <row r="109" spans="1:8" x14ac:dyDescent="0.25">
      <c r="A109" s="2" t="s">
        <v>63</v>
      </c>
      <c r="B109" s="2" t="s">
        <v>49</v>
      </c>
      <c r="C109" s="6">
        <v>11457</v>
      </c>
      <c r="D109" s="6">
        <v>24065</v>
      </c>
      <c r="E109" s="6">
        <v>81854</v>
      </c>
      <c r="F109" s="6">
        <v>71310</v>
      </c>
      <c r="G109" s="6">
        <v>36797</v>
      </c>
      <c r="H109" s="6">
        <v>112165</v>
      </c>
    </row>
    <row r="110" spans="1:8" x14ac:dyDescent="0.25">
      <c r="A110" s="2" t="s">
        <v>63</v>
      </c>
      <c r="B110" s="2" t="s">
        <v>50</v>
      </c>
      <c r="C110" s="6">
        <v>10187</v>
      </c>
      <c r="D110" s="6">
        <v>22253</v>
      </c>
      <c r="E110" s="6">
        <v>77786</v>
      </c>
      <c r="F110" s="6">
        <v>67531</v>
      </c>
      <c r="G110" s="6">
        <v>36741</v>
      </c>
      <c r="H110" s="6">
        <v>109711</v>
      </c>
    </row>
    <row r="111" spans="1:8" x14ac:dyDescent="0.25">
      <c r="A111" s="2" t="s">
        <v>63</v>
      </c>
      <c r="B111" s="2" t="s">
        <v>51</v>
      </c>
      <c r="C111" s="6">
        <v>8949</v>
      </c>
      <c r="D111" s="6">
        <v>21817</v>
      </c>
      <c r="E111" s="6">
        <v>81174</v>
      </c>
      <c r="F111" s="6">
        <v>66153</v>
      </c>
      <c r="G111" s="6">
        <v>36805</v>
      </c>
      <c r="H111" s="6">
        <v>108411</v>
      </c>
    </row>
    <row r="112" spans="1:8" x14ac:dyDescent="0.25">
      <c r="A112" s="2" t="s">
        <v>63</v>
      </c>
      <c r="B112" s="2" t="s">
        <v>52</v>
      </c>
      <c r="C112" s="6">
        <v>7218</v>
      </c>
      <c r="D112" s="6">
        <v>23814</v>
      </c>
      <c r="E112" s="6">
        <v>80923</v>
      </c>
      <c r="F112" s="6">
        <v>66134</v>
      </c>
      <c r="G112" s="6">
        <v>36860</v>
      </c>
      <c r="H112" s="6">
        <v>108552</v>
      </c>
    </row>
    <row r="113" spans="1:8" x14ac:dyDescent="0.25">
      <c r="A113" s="2" t="s">
        <v>63</v>
      </c>
      <c r="B113" s="2" t="s">
        <v>53</v>
      </c>
      <c r="C113" s="6">
        <v>5497</v>
      </c>
      <c r="D113" s="6">
        <v>21863</v>
      </c>
      <c r="E113" s="6">
        <v>75362</v>
      </c>
      <c r="F113" s="6">
        <v>65392</v>
      </c>
      <c r="G113" s="6">
        <v>35545</v>
      </c>
      <c r="H113" s="6">
        <v>107927</v>
      </c>
    </row>
    <row r="114" spans="1:8" x14ac:dyDescent="0.25">
      <c r="A114" s="2" t="s">
        <v>63</v>
      </c>
      <c r="B114" s="2" t="s">
        <v>54</v>
      </c>
      <c r="C114" s="6">
        <v>3538</v>
      </c>
      <c r="D114" s="6">
        <v>21281</v>
      </c>
      <c r="E114" s="6">
        <v>69275</v>
      </c>
      <c r="F114" s="6">
        <v>58575</v>
      </c>
      <c r="G114" s="6">
        <v>35760</v>
      </c>
      <c r="H114" s="6">
        <v>101626</v>
      </c>
    </row>
    <row r="115" spans="1:8" x14ac:dyDescent="0.25">
      <c r="A115" s="2" t="s">
        <v>63</v>
      </c>
      <c r="B115" s="2" t="s">
        <v>55</v>
      </c>
      <c r="C115" s="5">
        <v>3859</v>
      </c>
      <c r="D115" s="5">
        <v>19208</v>
      </c>
      <c r="E115" s="5">
        <v>65270</v>
      </c>
      <c r="F115" s="5">
        <v>58397</v>
      </c>
      <c r="G115" s="5">
        <v>35650</v>
      </c>
      <c r="H115" s="5">
        <v>101572</v>
      </c>
    </row>
    <row r="116" spans="1:8" x14ac:dyDescent="0.25">
      <c r="A116" s="2" t="s">
        <v>63</v>
      </c>
      <c r="B116" s="2" t="s">
        <v>56</v>
      </c>
      <c r="C116" s="5">
        <v>3453</v>
      </c>
      <c r="D116" s="5">
        <v>16933</v>
      </c>
      <c r="E116" s="5">
        <v>61344</v>
      </c>
      <c r="F116" s="5">
        <v>56675</v>
      </c>
      <c r="G116" s="5">
        <v>36111</v>
      </c>
      <c r="H116" s="5">
        <v>100154</v>
      </c>
    </row>
    <row r="117" spans="1:8" x14ac:dyDescent="0.25">
      <c r="A117" s="2" t="s">
        <v>63</v>
      </c>
      <c r="B117" s="2" t="s">
        <v>57</v>
      </c>
      <c r="C117" s="5">
        <v>3342</v>
      </c>
      <c r="D117" s="5">
        <v>16172</v>
      </c>
      <c r="E117" s="5">
        <v>59916</v>
      </c>
      <c r="F117" s="5">
        <v>56060</v>
      </c>
      <c r="G117" s="5">
        <v>36530</v>
      </c>
      <c r="H117" s="5">
        <v>99790</v>
      </c>
    </row>
    <row r="118" spans="1:8" x14ac:dyDescent="0.25">
      <c r="A118" s="2" t="s">
        <v>63</v>
      </c>
      <c r="B118" s="2" t="s">
        <v>58</v>
      </c>
      <c r="C118" s="5">
        <v>2097</v>
      </c>
      <c r="D118" s="5">
        <v>16859</v>
      </c>
      <c r="E118" s="5">
        <v>58121</v>
      </c>
      <c r="F118" s="5">
        <v>55304</v>
      </c>
      <c r="G118" s="5">
        <v>36840</v>
      </c>
      <c r="H118" s="5">
        <v>99222</v>
      </c>
    </row>
    <row r="119" spans="1:8" x14ac:dyDescent="0.25">
      <c r="A119" s="2" t="s">
        <v>63</v>
      </c>
      <c r="B119" s="2" t="s">
        <v>59</v>
      </c>
      <c r="C119" s="5">
        <v>1387</v>
      </c>
      <c r="D119" s="5">
        <v>16397</v>
      </c>
      <c r="E119" s="5">
        <v>57378</v>
      </c>
      <c r="F119" s="5">
        <v>55120</v>
      </c>
      <c r="G119" s="5">
        <v>36840</v>
      </c>
      <c r="H119" s="5">
        <v>98386</v>
      </c>
    </row>
    <row r="120" spans="1:8" x14ac:dyDescent="0.25">
      <c r="A120" s="2" t="s">
        <v>63</v>
      </c>
      <c r="B120" s="2" t="s">
        <v>60</v>
      </c>
      <c r="C120" s="5">
        <v>1363</v>
      </c>
      <c r="D120" s="5">
        <v>16507</v>
      </c>
      <c r="E120" s="5">
        <v>54895</v>
      </c>
      <c r="F120" s="5">
        <v>61309</v>
      </c>
      <c r="G120" s="5">
        <v>37105</v>
      </c>
      <c r="H120" s="5">
        <v>104689</v>
      </c>
    </row>
    <row r="121" spans="1:8" x14ac:dyDescent="0.25">
      <c r="A121" s="2" t="s">
        <v>63</v>
      </c>
      <c r="B121" s="2" t="s">
        <v>61</v>
      </c>
      <c r="C121" s="5">
        <v>1327</v>
      </c>
      <c r="D121" s="5">
        <v>17028</v>
      </c>
      <c r="E121" s="5">
        <v>55521</v>
      </c>
      <c r="F121" s="5">
        <v>52360</v>
      </c>
      <c r="G121" s="5">
        <v>37170</v>
      </c>
      <c r="H121" s="5">
        <v>95725</v>
      </c>
    </row>
    <row r="122" spans="1:8" x14ac:dyDescent="0.25">
      <c r="A122" s="2" t="s">
        <v>63</v>
      </c>
      <c r="B122" s="2" t="s">
        <v>62</v>
      </c>
      <c r="C122" s="5">
        <v>1555</v>
      </c>
      <c r="D122" s="5">
        <v>15147</v>
      </c>
      <c r="E122" s="5">
        <v>54158.18</v>
      </c>
      <c r="F122" s="5">
        <v>51834</v>
      </c>
      <c r="G122" s="5">
        <v>37240</v>
      </c>
      <c r="H122" s="5">
        <v>95159</v>
      </c>
    </row>
    <row r="123" spans="1:8" x14ac:dyDescent="0.25">
      <c r="A123" s="2" t="s">
        <v>63</v>
      </c>
      <c r="B123" s="2" t="s">
        <v>123</v>
      </c>
      <c r="C123" s="5">
        <v>1302</v>
      </c>
      <c r="D123" s="5">
        <v>14421</v>
      </c>
      <c r="E123" s="5">
        <v>53252</v>
      </c>
      <c r="F123" s="5">
        <v>50938</v>
      </c>
      <c r="G123" s="5">
        <v>37260</v>
      </c>
      <c r="H123" s="5">
        <v>94690.37</v>
      </c>
    </row>
    <row r="124" spans="1:8" x14ac:dyDescent="0.25">
      <c r="A124" s="2" t="s">
        <v>64</v>
      </c>
      <c r="B124" s="1" t="s">
        <v>3</v>
      </c>
      <c r="C124" s="48"/>
      <c r="D124" s="48"/>
      <c r="E124" s="48"/>
      <c r="F124" s="48"/>
      <c r="G124" s="48"/>
      <c r="H124" s="48"/>
    </row>
    <row r="125" spans="1:8" x14ac:dyDescent="0.25">
      <c r="A125" s="2" t="s">
        <v>64</v>
      </c>
      <c r="B125" s="1" t="s">
        <v>4</v>
      </c>
      <c r="C125" s="7"/>
      <c r="D125" s="7"/>
      <c r="E125" s="7"/>
      <c r="F125" s="7"/>
      <c r="G125" s="7"/>
      <c r="H125" s="7"/>
    </row>
    <row r="126" spans="1:8" x14ac:dyDescent="0.25">
      <c r="A126" s="2" t="s">
        <v>64</v>
      </c>
      <c r="B126" s="1" t="s">
        <v>5</v>
      </c>
      <c r="C126" s="48"/>
      <c r="D126" s="48"/>
      <c r="E126" s="48"/>
      <c r="F126" s="48"/>
      <c r="G126" s="48"/>
      <c r="H126" s="48"/>
    </row>
    <row r="127" spans="1:8" x14ac:dyDescent="0.25">
      <c r="A127" s="2" t="s">
        <v>64</v>
      </c>
      <c r="B127" s="1" t="s">
        <v>6</v>
      </c>
      <c r="C127" s="48"/>
      <c r="D127" s="48"/>
      <c r="E127" s="48"/>
      <c r="F127" s="48"/>
      <c r="G127" s="48"/>
      <c r="H127" s="48"/>
    </row>
    <row r="128" spans="1:8" x14ac:dyDescent="0.25">
      <c r="A128" s="2" t="s">
        <v>64</v>
      </c>
      <c r="B128" s="1" t="s">
        <v>7</v>
      </c>
      <c r="C128" s="7"/>
      <c r="D128" s="7"/>
      <c r="E128" s="7"/>
      <c r="F128" s="7"/>
      <c r="G128" s="7"/>
      <c r="H128" s="7"/>
    </row>
    <row r="129" spans="1:8" x14ac:dyDescent="0.25">
      <c r="A129" s="2" t="s">
        <v>64</v>
      </c>
      <c r="B129" s="1" t="s">
        <v>8</v>
      </c>
      <c r="C129" s="7"/>
      <c r="D129" s="7"/>
      <c r="E129" s="7"/>
      <c r="F129" s="7"/>
      <c r="G129" s="7"/>
      <c r="H129" s="7"/>
    </row>
    <row r="130" spans="1:8" x14ac:dyDescent="0.25">
      <c r="A130" s="2" t="s">
        <v>64</v>
      </c>
      <c r="B130" s="1" t="s">
        <v>9</v>
      </c>
      <c r="C130" s="7"/>
      <c r="D130" s="7"/>
      <c r="E130" s="7"/>
      <c r="F130" s="7"/>
      <c r="G130" s="7"/>
      <c r="H130" s="7"/>
    </row>
    <row r="131" spans="1:8" x14ac:dyDescent="0.25">
      <c r="A131" s="2" t="s">
        <v>64</v>
      </c>
      <c r="B131" s="1" t="s">
        <v>10</v>
      </c>
      <c r="C131" s="7"/>
      <c r="D131" s="7"/>
      <c r="E131" s="7"/>
      <c r="F131" s="7"/>
      <c r="G131" s="7"/>
      <c r="H131" s="7"/>
    </row>
    <row r="132" spans="1:8" x14ac:dyDescent="0.25">
      <c r="A132" s="2" t="s">
        <v>64</v>
      </c>
      <c r="B132" s="1" t="s">
        <v>11</v>
      </c>
      <c r="C132" s="7"/>
      <c r="D132" s="7"/>
      <c r="E132" s="7"/>
      <c r="F132" s="7"/>
      <c r="G132" s="7"/>
      <c r="H132" s="7"/>
    </row>
    <row r="133" spans="1:8" x14ac:dyDescent="0.25">
      <c r="A133" s="2" t="s">
        <v>64</v>
      </c>
      <c r="B133" s="1" t="s">
        <v>12</v>
      </c>
      <c r="C133" s="7"/>
      <c r="D133" s="7"/>
      <c r="E133" s="7"/>
      <c r="F133" s="7"/>
      <c r="G133" s="7"/>
      <c r="H133" s="7"/>
    </row>
    <row r="134" spans="1:8" x14ac:dyDescent="0.25">
      <c r="A134" s="2" t="s">
        <v>64</v>
      </c>
      <c r="B134" s="1" t="s">
        <v>13</v>
      </c>
      <c r="C134" s="7"/>
      <c r="D134" s="7"/>
      <c r="E134" s="7"/>
      <c r="F134" s="7"/>
      <c r="G134" s="7"/>
      <c r="H134" s="7"/>
    </row>
    <row r="135" spans="1:8" x14ac:dyDescent="0.25">
      <c r="A135" s="2" t="s">
        <v>64</v>
      </c>
      <c r="B135" s="1" t="s">
        <v>14</v>
      </c>
      <c r="C135" s="7"/>
      <c r="D135" s="7"/>
      <c r="E135" s="7"/>
      <c r="F135" s="7"/>
      <c r="G135" s="7"/>
      <c r="H135" s="7"/>
    </row>
    <row r="136" spans="1:8" x14ac:dyDescent="0.25">
      <c r="A136" s="2" t="s">
        <v>64</v>
      </c>
      <c r="B136" s="3" t="s">
        <v>15</v>
      </c>
      <c r="C136" s="7"/>
      <c r="D136" s="7"/>
      <c r="E136" s="7"/>
      <c r="F136" s="7"/>
      <c r="G136" s="7"/>
      <c r="H136" s="7"/>
    </row>
    <row r="137" spans="1:8" x14ac:dyDescent="0.25">
      <c r="A137" s="2" t="s">
        <v>64</v>
      </c>
      <c r="B137" s="3" t="s">
        <v>16</v>
      </c>
      <c r="C137" s="7"/>
      <c r="D137" s="7"/>
      <c r="E137" s="7"/>
      <c r="F137" s="7"/>
      <c r="G137" s="7"/>
      <c r="H137" s="7"/>
    </row>
    <row r="138" spans="1:8" x14ac:dyDescent="0.25">
      <c r="A138" s="2" t="s">
        <v>64</v>
      </c>
      <c r="B138" s="3" t="s">
        <v>17</v>
      </c>
      <c r="C138" s="7"/>
      <c r="D138" s="7"/>
      <c r="E138" s="7"/>
      <c r="F138" s="7"/>
      <c r="G138" s="7"/>
      <c r="H138" s="7"/>
    </row>
    <row r="139" spans="1:8" x14ac:dyDescent="0.25">
      <c r="A139" s="2" t="s">
        <v>64</v>
      </c>
      <c r="B139" s="3" t="s">
        <v>18</v>
      </c>
      <c r="C139" s="7"/>
      <c r="D139" s="7"/>
      <c r="E139" s="7"/>
      <c r="F139" s="7"/>
      <c r="G139" s="7"/>
      <c r="H139" s="7"/>
    </row>
    <row r="140" spans="1:8" x14ac:dyDescent="0.25">
      <c r="A140" s="2" t="s">
        <v>64</v>
      </c>
      <c r="B140" s="3" t="s">
        <v>19</v>
      </c>
      <c r="C140" s="7"/>
      <c r="D140" s="7"/>
      <c r="E140" s="7"/>
      <c r="F140" s="7"/>
      <c r="G140" s="7"/>
      <c r="H140" s="7"/>
    </row>
    <row r="141" spans="1:8" x14ac:dyDescent="0.25">
      <c r="A141" s="2" t="s">
        <v>64</v>
      </c>
      <c r="B141" s="3" t="s">
        <v>20</v>
      </c>
      <c r="C141" s="7"/>
      <c r="D141" s="7"/>
      <c r="E141" s="7"/>
      <c r="F141" s="7"/>
      <c r="G141" s="7"/>
      <c r="H141" s="7"/>
    </row>
    <row r="142" spans="1:8" x14ac:dyDescent="0.25">
      <c r="A142" s="2" t="s">
        <v>64</v>
      </c>
      <c r="B142" s="3" t="s">
        <v>21</v>
      </c>
      <c r="C142" s="7"/>
      <c r="D142" s="7"/>
      <c r="E142" s="7"/>
      <c r="F142" s="7"/>
      <c r="G142" s="7"/>
      <c r="H142" s="7"/>
    </row>
    <row r="143" spans="1:8" x14ac:dyDescent="0.25">
      <c r="A143" s="2" t="s">
        <v>64</v>
      </c>
      <c r="B143" s="3" t="s">
        <v>22</v>
      </c>
      <c r="C143" s="7"/>
      <c r="D143" s="7"/>
      <c r="E143" s="7"/>
      <c r="F143" s="7"/>
      <c r="G143" s="7"/>
      <c r="H143" s="7"/>
    </row>
    <row r="144" spans="1:8" x14ac:dyDescent="0.25">
      <c r="A144" s="2" t="s">
        <v>64</v>
      </c>
      <c r="B144" s="3" t="s">
        <v>23</v>
      </c>
      <c r="C144" s="7"/>
      <c r="D144" s="7"/>
      <c r="E144" s="7"/>
      <c r="F144" s="7"/>
      <c r="G144" s="7"/>
      <c r="H144" s="7"/>
    </row>
    <row r="145" spans="1:8" x14ac:dyDescent="0.25">
      <c r="A145" s="2" t="s">
        <v>64</v>
      </c>
      <c r="B145" s="3" t="s">
        <v>24</v>
      </c>
      <c r="C145" s="7"/>
      <c r="D145" s="7"/>
      <c r="E145" s="7"/>
      <c r="F145" s="7"/>
      <c r="G145" s="7"/>
      <c r="H145" s="7"/>
    </row>
    <row r="146" spans="1:8" x14ac:dyDescent="0.25">
      <c r="A146" s="2" t="s">
        <v>64</v>
      </c>
      <c r="B146" s="4" t="s">
        <v>25</v>
      </c>
      <c r="C146" s="7"/>
      <c r="D146" s="7"/>
      <c r="E146" s="7"/>
      <c r="F146" s="7"/>
      <c r="G146" s="7"/>
      <c r="H146" s="7"/>
    </row>
    <row r="147" spans="1:8" x14ac:dyDescent="0.25">
      <c r="A147" s="2" t="s">
        <v>64</v>
      </c>
      <c r="B147" s="2" t="s">
        <v>26</v>
      </c>
      <c r="C147" s="7"/>
      <c r="D147" s="7"/>
      <c r="E147" s="7"/>
      <c r="F147" s="7"/>
      <c r="G147" s="7"/>
      <c r="H147" s="7"/>
    </row>
    <row r="148" spans="1:8" x14ac:dyDescent="0.25">
      <c r="A148" s="2" t="s">
        <v>64</v>
      </c>
      <c r="B148" s="2" t="s">
        <v>27</v>
      </c>
      <c r="C148" s="7"/>
      <c r="D148" s="7"/>
      <c r="E148" s="7"/>
      <c r="F148" s="7"/>
      <c r="G148" s="7"/>
      <c r="H148" s="7"/>
    </row>
    <row r="149" spans="1:8" x14ac:dyDescent="0.25">
      <c r="A149" s="2" t="s">
        <v>64</v>
      </c>
      <c r="B149" s="2" t="s">
        <v>28</v>
      </c>
      <c r="C149" s="7"/>
      <c r="D149" s="7"/>
      <c r="E149" s="7"/>
      <c r="F149" s="7"/>
      <c r="G149" s="7"/>
      <c r="H149" s="7"/>
    </row>
    <row r="150" spans="1:8" x14ac:dyDescent="0.25">
      <c r="A150" s="2" t="s">
        <v>64</v>
      </c>
      <c r="B150" s="2" t="s">
        <v>29</v>
      </c>
      <c r="C150" s="7"/>
      <c r="D150" s="7"/>
      <c r="E150" s="7"/>
      <c r="F150" s="7"/>
      <c r="G150" s="7"/>
      <c r="H150" s="7"/>
    </row>
    <row r="151" spans="1:8" x14ac:dyDescent="0.25">
      <c r="A151" s="2" t="s">
        <v>64</v>
      </c>
      <c r="B151" s="2" t="s">
        <v>30</v>
      </c>
      <c r="C151" s="6">
        <v>0</v>
      </c>
      <c r="D151" s="6">
        <v>17883</v>
      </c>
      <c r="E151" s="5">
        <v>57830</v>
      </c>
      <c r="F151" s="5">
        <v>28807</v>
      </c>
      <c r="G151" s="5">
        <v>16674</v>
      </c>
      <c r="H151" s="5">
        <v>49177</v>
      </c>
    </row>
    <row r="152" spans="1:8" x14ac:dyDescent="0.25">
      <c r="A152" s="2" t="s">
        <v>64</v>
      </c>
      <c r="B152" s="2" t="s">
        <v>31</v>
      </c>
      <c r="C152" s="6">
        <v>17439</v>
      </c>
      <c r="D152" s="6">
        <v>13650</v>
      </c>
      <c r="E152" s="5">
        <v>52869</v>
      </c>
      <c r="F152" s="5">
        <v>25926</v>
      </c>
      <c r="G152" s="5">
        <v>22098</v>
      </c>
      <c r="H152" s="5">
        <v>51695</v>
      </c>
    </row>
    <row r="153" spans="1:8" x14ac:dyDescent="0.25">
      <c r="A153" s="2" t="s">
        <v>64</v>
      </c>
      <c r="B153" s="2" t="s">
        <v>32</v>
      </c>
      <c r="C153" s="6">
        <v>14498</v>
      </c>
      <c r="D153" s="6">
        <v>13566</v>
      </c>
      <c r="E153" s="5">
        <v>51674</v>
      </c>
      <c r="F153" s="5">
        <v>27521</v>
      </c>
      <c r="G153" s="5">
        <v>28343</v>
      </c>
      <c r="H153" s="5">
        <v>59687</v>
      </c>
    </row>
    <row r="154" spans="1:8" x14ac:dyDescent="0.25">
      <c r="A154" s="2" t="s">
        <v>64</v>
      </c>
      <c r="B154" s="2" t="s">
        <v>33</v>
      </c>
      <c r="C154" s="6">
        <v>13130</v>
      </c>
      <c r="D154" s="6">
        <v>13193</v>
      </c>
      <c r="E154" s="5">
        <v>49953</v>
      </c>
      <c r="F154" s="5">
        <v>26158</v>
      </c>
      <c r="G154" s="5">
        <v>28709</v>
      </c>
      <c r="H154" s="5">
        <v>58334</v>
      </c>
    </row>
    <row r="155" spans="1:8" x14ac:dyDescent="0.25">
      <c r="A155" s="2" t="s">
        <v>64</v>
      </c>
      <c r="B155" s="2" t="s">
        <v>34</v>
      </c>
      <c r="C155" s="6">
        <v>14102</v>
      </c>
      <c r="D155" s="6">
        <v>12187</v>
      </c>
      <c r="E155" s="5">
        <v>52622</v>
      </c>
      <c r="F155" s="5">
        <v>29403</v>
      </c>
      <c r="G155" s="5">
        <v>32990</v>
      </c>
      <c r="H155" s="5">
        <v>66408</v>
      </c>
    </row>
    <row r="156" spans="1:8" x14ac:dyDescent="0.25">
      <c r="A156" s="2" t="s">
        <v>64</v>
      </c>
      <c r="B156" s="2" t="s">
        <v>35</v>
      </c>
      <c r="C156" s="6">
        <v>13537</v>
      </c>
      <c r="D156" s="6">
        <v>11717</v>
      </c>
      <c r="E156" s="5">
        <v>53835</v>
      </c>
      <c r="F156" s="5">
        <v>30274</v>
      </c>
      <c r="G156" s="5">
        <v>34794</v>
      </c>
      <c r="H156" s="5">
        <v>68499</v>
      </c>
    </row>
    <row r="157" spans="1:8" x14ac:dyDescent="0.25">
      <c r="A157" s="2" t="s">
        <v>64</v>
      </c>
      <c r="B157" s="2" t="s">
        <v>36</v>
      </c>
      <c r="C157" s="6">
        <v>13949</v>
      </c>
      <c r="D157" s="6">
        <v>11656</v>
      </c>
      <c r="E157" s="5">
        <v>55017</v>
      </c>
      <c r="F157" s="5">
        <v>28752</v>
      </c>
      <c r="G157" s="5">
        <v>38213</v>
      </c>
      <c r="H157" s="5">
        <v>70396</v>
      </c>
    </row>
    <row r="158" spans="1:8" x14ac:dyDescent="0.25">
      <c r="A158" s="2" t="s">
        <v>64</v>
      </c>
      <c r="B158" s="2" t="s">
        <v>37</v>
      </c>
      <c r="C158" s="6">
        <v>14234</v>
      </c>
      <c r="D158" s="6">
        <v>10637</v>
      </c>
      <c r="E158" s="5">
        <v>52588</v>
      </c>
      <c r="F158" s="5">
        <v>27505</v>
      </c>
      <c r="G158" s="5">
        <v>43715</v>
      </c>
      <c r="H158" s="5">
        <v>74831</v>
      </c>
    </row>
    <row r="159" spans="1:8" x14ac:dyDescent="0.25">
      <c r="A159" s="2" t="s">
        <v>64</v>
      </c>
      <c r="B159" s="2" t="s">
        <v>38</v>
      </c>
      <c r="C159" s="6">
        <v>13153</v>
      </c>
      <c r="D159" s="6">
        <v>9627</v>
      </c>
      <c r="E159" s="5">
        <v>49302</v>
      </c>
      <c r="F159" s="5">
        <v>26850</v>
      </c>
      <c r="G159" s="5">
        <v>47705</v>
      </c>
      <c r="H159" s="5">
        <v>78261</v>
      </c>
    </row>
    <row r="160" spans="1:8" x14ac:dyDescent="0.25">
      <c r="A160" s="2" t="s">
        <v>64</v>
      </c>
      <c r="B160" s="2" t="s">
        <v>39</v>
      </c>
      <c r="C160" s="6">
        <v>12892</v>
      </c>
      <c r="D160" s="6">
        <v>8918</v>
      </c>
      <c r="E160" s="5">
        <v>47733</v>
      </c>
      <c r="F160" s="5">
        <v>25635</v>
      </c>
      <c r="G160" s="5">
        <v>50492</v>
      </c>
      <c r="H160" s="5">
        <v>80059</v>
      </c>
    </row>
    <row r="161" spans="1:8" x14ac:dyDescent="0.25">
      <c r="A161" s="2" t="s">
        <v>64</v>
      </c>
      <c r="B161" s="2" t="s">
        <v>40</v>
      </c>
      <c r="C161" s="6">
        <v>12191</v>
      </c>
      <c r="D161" s="6">
        <v>8620</v>
      </c>
      <c r="E161" s="5">
        <v>44464</v>
      </c>
      <c r="F161" s="5">
        <v>22597</v>
      </c>
      <c r="G161" s="5">
        <v>45857</v>
      </c>
      <c r="H161" s="5">
        <v>73069</v>
      </c>
    </row>
    <row r="162" spans="1:8" x14ac:dyDescent="0.25">
      <c r="A162" s="2" t="s">
        <v>64</v>
      </c>
      <c r="B162" s="2" t="s">
        <v>41</v>
      </c>
      <c r="C162" s="6">
        <v>11045</v>
      </c>
      <c r="D162" s="6">
        <v>7557</v>
      </c>
      <c r="E162" s="5">
        <v>43453</v>
      </c>
      <c r="F162" s="5">
        <v>25807</v>
      </c>
      <c r="G162" s="5">
        <v>46122</v>
      </c>
      <c r="H162" s="5">
        <v>76873</v>
      </c>
    </row>
    <row r="163" spans="1:8" x14ac:dyDescent="0.25">
      <c r="A163" s="2" t="s">
        <v>64</v>
      </c>
      <c r="B163" s="2" t="s">
        <v>42</v>
      </c>
      <c r="C163" s="6">
        <v>10860</v>
      </c>
      <c r="D163" s="6">
        <v>7208</v>
      </c>
      <c r="E163" s="5">
        <v>41516</v>
      </c>
      <c r="F163" s="5">
        <v>23712</v>
      </c>
      <c r="G163" s="5">
        <v>47063</v>
      </c>
      <c r="H163" s="5">
        <v>75075</v>
      </c>
    </row>
    <row r="164" spans="1:8" x14ac:dyDescent="0.25">
      <c r="A164" s="2" t="s">
        <v>64</v>
      </c>
      <c r="B164" s="2" t="s">
        <v>43</v>
      </c>
      <c r="C164" s="6">
        <v>10985</v>
      </c>
      <c r="D164" s="6">
        <v>6553</v>
      </c>
      <c r="E164" s="5">
        <v>41068</v>
      </c>
      <c r="F164" s="5">
        <v>23346</v>
      </c>
      <c r="G164" s="5">
        <v>47267</v>
      </c>
      <c r="H164" s="5">
        <v>75720</v>
      </c>
    </row>
    <row r="165" spans="1:8" x14ac:dyDescent="0.25">
      <c r="A165" s="2" t="s">
        <v>64</v>
      </c>
      <c r="B165" s="2" t="s">
        <v>44</v>
      </c>
      <c r="C165" s="6">
        <v>8267</v>
      </c>
      <c r="D165" s="6">
        <v>6605</v>
      </c>
      <c r="E165" s="5">
        <v>37457</v>
      </c>
      <c r="F165" s="5">
        <v>22056</v>
      </c>
      <c r="G165" s="5">
        <v>47429</v>
      </c>
      <c r="H165" s="5">
        <v>74642</v>
      </c>
    </row>
    <row r="166" spans="1:8" x14ac:dyDescent="0.25">
      <c r="A166" s="2" t="s">
        <v>64</v>
      </c>
      <c r="B166" s="2" t="s">
        <v>45</v>
      </c>
      <c r="C166" s="6">
        <v>7497</v>
      </c>
      <c r="D166" s="6">
        <v>6076</v>
      </c>
      <c r="E166" s="5">
        <v>34808</v>
      </c>
      <c r="F166" s="5">
        <v>21994</v>
      </c>
      <c r="G166" s="5">
        <v>47570</v>
      </c>
      <c r="H166" s="5">
        <v>74690</v>
      </c>
    </row>
    <row r="167" spans="1:8" x14ac:dyDescent="0.25">
      <c r="A167" s="2" t="s">
        <v>64</v>
      </c>
      <c r="B167" s="2" t="s">
        <v>46</v>
      </c>
      <c r="C167" s="6">
        <v>6716</v>
      </c>
      <c r="D167" s="6">
        <v>6877</v>
      </c>
      <c r="E167" s="5">
        <v>36898</v>
      </c>
      <c r="F167" s="5">
        <v>22769</v>
      </c>
      <c r="G167" s="5">
        <v>47700</v>
      </c>
      <c r="H167" s="5">
        <v>75383</v>
      </c>
    </row>
    <row r="168" spans="1:8" x14ac:dyDescent="0.25">
      <c r="A168" s="2" t="s">
        <v>64</v>
      </c>
      <c r="B168" s="2" t="s">
        <v>47</v>
      </c>
      <c r="C168" s="6">
        <v>6279</v>
      </c>
      <c r="D168" s="6">
        <v>7681</v>
      </c>
      <c r="E168" s="5">
        <v>39166</v>
      </c>
      <c r="F168" s="5">
        <v>22794</v>
      </c>
      <c r="G168" s="5">
        <v>47869</v>
      </c>
      <c r="H168" s="5">
        <v>76107</v>
      </c>
    </row>
    <row r="169" spans="1:8" x14ac:dyDescent="0.25">
      <c r="A169" s="2" t="s">
        <v>64</v>
      </c>
      <c r="B169" s="2" t="s">
        <v>48</v>
      </c>
      <c r="C169" s="6">
        <v>5218</v>
      </c>
      <c r="D169" s="6">
        <v>8833</v>
      </c>
      <c r="E169" s="5">
        <v>39761</v>
      </c>
      <c r="F169" s="5">
        <v>22696</v>
      </c>
      <c r="G169" s="5">
        <v>47862</v>
      </c>
      <c r="H169" s="5">
        <v>76734</v>
      </c>
    </row>
    <row r="170" spans="1:8" x14ac:dyDescent="0.25">
      <c r="A170" s="2" t="s">
        <v>64</v>
      </c>
      <c r="B170" s="2" t="s">
        <v>49</v>
      </c>
      <c r="C170" s="6">
        <v>5431</v>
      </c>
      <c r="D170" s="6">
        <v>7614</v>
      </c>
      <c r="E170" s="5">
        <v>39889</v>
      </c>
      <c r="F170" s="5">
        <v>21764</v>
      </c>
      <c r="G170" s="5">
        <v>47905</v>
      </c>
      <c r="H170" s="5">
        <v>76736</v>
      </c>
    </row>
    <row r="171" spans="1:8" x14ac:dyDescent="0.25">
      <c r="A171" s="2" t="s">
        <v>64</v>
      </c>
      <c r="B171" s="2" t="s">
        <v>50</v>
      </c>
      <c r="C171" s="6">
        <v>5262</v>
      </c>
      <c r="D171" s="6">
        <v>7524</v>
      </c>
      <c r="E171" s="5">
        <v>39109</v>
      </c>
      <c r="F171" s="5">
        <v>21660</v>
      </c>
      <c r="G171" s="5">
        <v>47820</v>
      </c>
      <c r="H171" s="5">
        <v>76167</v>
      </c>
    </row>
    <row r="172" spans="1:8" x14ac:dyDescent="0.25">
      <c r="A172" s="2" t="s">
        <v>64</v>
      </c>
      <c r="B172" s="2" t="s">
        <v>51</v>
      </c>
      <c r="C172" s="6">
        <v>4339</v>
      </c>
      <c r="D172" s="6">
        <v>7991</v>
      </c>
      <c r="E172" s="5">
        <v>41093</v>
      </c>
      <c r="F172" s="5">
        <v>21739</v>
      </c>
      <c r="G172" s="5">
        <v>47847</v>
      </c>
      <c r="H172" s="5">
        <v>76510</v>
      </c>
    </row>
    <row r="173" spans="1:8" x14ac:dyDescent="0.25">
      <c r="A173" s="2" t="s">
        <v>64</v>
      </c>
      <c r="B173" s="2" t="s">
        <v>52</v>
      </c>
      <c r="C173" s="6">
        <v>3291</v>
      </c>
      <c r="D173" s="6">
        <v>7868</v>
      </c>
      <c r="E173" s="5">
        <v>39031</v>
      </c>
      <c r="F173" s="5">
        <v>21375</v>
      </c>
      <c r="G173" s="5">
        <v>47969</v>
      </c>
      <c r="H173" s="5">
        <v>76056</v>
      </c>
    </row>
    <row r="174" spans="1:8" x14ac:dyDescent="0.25">
      <c r="A174" s="2" t="s">
        <v>64</v>
      </c>
      <c r="B174" s="2" t="s">
        <v>53</v>
      </c>
      <c r="C174" s="6">
        <v>2616</v>
      </c>
      <c r="D174" s="6">
        <v>7000</v>
      </c>
      <c r="E174" s="5">
        <v>35809</v>
      </c>
      <c r="F174" s="5">
        <v>18842</v>
      </c>
      <c r="G174" s="5">
        <v>49835</v>
      </c>
      <c r="H174" s="5">
        <v>74819</v>
      </c>
    </row>
    <row r="175" spans="1:8" x14ac:dyDescent="0.25">
      <c r="A175" s="2" t="s">
        <v>64</v>
      </c>
      <c r="B175" s="2" t="s">
        <v>54</v>
      </c>
      <c r="C175" s="6">
        <v>2001</v>
      </c>
      <c r="D175" s="6">
        <v>6783</v>
      </c>
      <c r="E175" s="5">
        <v>32695</v>
      </c>
      <c r="F175" s="5">
        <v>17903</v>
      </c>
      <c r="G175" s="5">
        <v>49860</v>
      </c>
      <c r="H175" s="5">
        <v>74011</v>
      </c>
    </row>
    <row r="176" spans="1:8" x14ac:dyDescent="0.25">
      <c r="A176" s="2" t="s">
        <v>64</v>
      </c>
      <c r="B176" s="2" t="s">
        <v>55</v>
      </c>
      <c r="C176" s="5">
        <v>2681</v>
      </c>
      <c r="D176" s="5">
        <v>6454</v>
      </c>
      <c r="E176" s="6">
        <v>28239</v>
      </c>
      <c r="F176" s="5">
        <v>16632</v>
      </c>
      <c r="G176" s="5">
        <v>49770</v>
      </c>
      <c r="H176" s="5">
        <v>73263</v>
      </c>
    </row>
    <row r="177" spans="1:8" x14ac:dyDescent="0.25">
      <c r="A177" s="2" t="s">
        <v>64</v>
      </c>
      <c r="B177" s="2" t="s">
        <v>56</v>
      </c>
      <c r="C177" s="5">
        <v>2996</v>
      </c>
      <c r="D177" s="5">
        <v>6440</v>
      </c>
      <c r="E177" s="5">
        <v>30022</v>
      </c>
      <c r="F177" s="5">
        <v>16213</v>
      </c>
      <c r="G177" s="5">
        <v>49957</v>
      </c>
      <c r="H177" s="5">
        <v>73517</v>
      </c>
    </row>
    <row r="178" spans="1:8" x14ac:dyDescent="0.25">
      <c r="A178" s="2" t="s">
        <v>64</v>
      </c>
      <c r="B178" s="2" t="s">
        <v>57</v>
      </c>
      <c r="C178" s="5">
        <v>2986</v>
      </c>
      <c r="D178" s="5">
        <v>6124</v>
      </c>
      <c r="E178" s="5">
        <v>29116</v>
      </c>
      <c r="F178" s="5">
        <v>15627</v>
      </c>
      <c r="G178" s="5">
        <v>50260</v>
      </c>
      <c r="H178" s="5">
        <v>74325</v>
      </c>
    </row>
    <row r="179" spans="1:8" x14ac:dyDescent="0.25">
      <c r="A179" s="2" t="s">
        <v>64</v>
      </c>
      <c r="B179" s="2" t="s">
        <v>58</v>
      </c>
      <c r="C179" s="5">
        <v>2802</v>
      </c>
      <c r="D179" s="5">
        <v>6001</v>
      </c>
      <c r="E179" s="5">
        <v>28107</v>
      </c>
      <c r="F179" s="5">
        <v>16185</v>
      </c>
      <c r="G179" s="5">
        <v>50540</v>
      </c>
      <c r="H179" s="5">
        <v>74278</v>
      </c>
    </row>
    <row r="180" spans="1:8" x14ac:dyDescent="0.25">
      <c r="A180" s="2" t="s">
        <v>64</v>
      </c>
      <c r="B180" s="2" t="s">
        <v>59</v>
      </c>
      <c r="C180" s="5">
        <v>2280</v>
      </c>
      <c r="D180" s="5">
        <v>5420</v>
      </c>
      <c r="E180" s="5">
        <v>26187</v>
      </c>
      <c r="F180" s="5">
        <v>15433</v>
      </c>
      <c r="G180" s="5">
        <v>50540</v>
      </c>
      <c r="H180" s="5">
        <v>73532</v>
      </c>
    </row>
    <row r="181" spans="1:8" x14ac:dyDescent="0.25">
      <c r="A181" s="2" t="s">
        <v>64</v>
      </c>
      <c r="B181" s="2" t="s">
        <v>60</v>
      </c>
      <c r="C181" s="5">
        <v>2467</v>
      </c>
      <c r="D181" s="5">
        <v>5082</v>
      </c>
      <c r="E181" s="5">
        <v>26634</v>
      </c>
      <c r="F181" s="5">
        <v>15606</v>
      </c>
      <c r="G181" s="5">
        <v>50740</v>
      </c>
      <c r="H181" s="5">
        <v>74692</v>
      </c>
    </row>
    <row r="182" spans="1:8" x14ac:dyDescent="0.25">
      <c r="A182" s="2" t="s">
        <v>64</v>
      </c>
      <c r="B182" s="2" t="s">
        <v>61</v>
      </c>
      <c r="C182" s="5">
        <v>2592</v>
      </c>
      <c r="D182" s="5">
        <v>5356</v>
      </c>
      <c r="E182" s="5">
        <v>27660</v>
      </c>
      <c r="F182" s="5">
        <v>15803</v>
      </c>
      <c r="G182" s="5">
        <v>50810</v>
      </c>
      <c r="H182" s="5">
        <v>75684</v>
      </c>
    </row>
    <row r="183" spans="1:8" x14ac:dyDescent="0.25">
      <c r="A183" s="2" t="s">
        <v>64</v>
      </c>
      <c r="B183" s="2" t="s">
        <v>62</v>
      </c>
      <c r="C183" s="5">
        <v>2534</v>
      </c>
      <c r="D183" s="5">
        <v>5220</v>
      </c>
      <c r="E183" s="5">
        <v>27767.98</v>
      </c>
      <c r="F183" s="5">
        <v>15884</v>
      </c>
      <c r="G183" s="5">
        <v>50880</v>
      </c>
      <c r="H183" s="5">
        <v>75803</v>
      </c>
    </row>
    <row r="184" spans="1:8" x14ac:dyDescent="0.25">
      <c r="A184" s="2" t="s">
        <v>64</v>
      </c>
      <c r="B184" s="2" t="s">
        <v>123</v>
      </c>
      <c r="C184" s="5">
        <v>2640</v>
      </c>
      <c r="D184" s="5">
        <v>5025</v>
      </c>
      <c r="E184" s="5">
        <v>27991.17</v>
      </c>
      <c r="F184" s="5">
        <v>15877</v>
      </c>
      <c r="G184" s="5">
        <v>50900</v>
      </c>
      <c r="H184" s="5">
        <v>75981.36</v>
      </c>
    </row>
    <row r="185" spans="1:8" x14ac:dyDescent="0.25">
      <c r="A185" s="2" t="s">
        <v>65</v>
      </c>
      <c r="B185" s="1" t="s">
        <v>3</v>
      </c>
      <c r="C185" s="49">
        <v>62987.126046430953</v>
      </c>
      <c r="D185" s="49">
        <v>23689.246325333585</v>
      </c>
      <c r="E185" s="49">
        <v>113896.7523133918</v>
      </c>
      <c r="F185" s="49">
        <v>67735.135436160781</v>
      </c>
      <c r="G185" s="49">
        <v>1153.9974165640301</v>
      </c>
      <c r="H185" s="49">
        <v>79918.34556080577</v>
      </c>
    </row>
    <row r="186" spans="1:8" x14ac:dyDescent="0.25">
      <c r="A186" s="2" t="s">
        <v>65</v>
      </c>
      <c r="B186" s="1" t="s">
        <v>4</v>
      </c>
      <c r="C186" s="6">
        <v>63380</v>
      </c>
      <c r="D186" s="6">
        <v>24309</v>
      </c>
      <c r="E186" s="6">
        <v>114081</v>
      </c>
      <c r="F186" s="6">
        <v>68242</v>
      </c>
      <c r="G186" s="6">
        <v>1401</v>
      </c>
      <c r="H186" s="6">
        <v>82983</v>
      </c>
    </row>
    <row r="187" spans="1:8" x14ac:dyDescent="0.25">
      <c r="A187" s="2" t="s">
        <v>65</v>
      </c>
      <c r="B187" s="1" t="s">
        <v>5</v>
      </c>
      <c r="C187" s="49">
        <v>63516.137892179308</v>
      </c>
      <c r="D187" s="49">
        <v>25434.327249783844</v>
      </c>
      <c r="E187" s="49">
        <v>115423.9472449607</v>
      </c>
      <c r="F187" s="49">
        <v>70068.391667260265</v>
      </c>
      <c r="G187" s="49">
        <v>1536.4186367869265</v>
      </c>
      <c r="H187" s="49">
        <v>84800.238041946446</v>
      </c>
    </row>
    <row r="188" spans="1:8" x14ac:dyDescent="0.25">
      <c r="A188" s="2" t="s">
        <v>65</v>
      </c>
      <c r="B188" s="1" t="s">
        <v>6</v>
      </c>
      <c r="C188" s="49">
        <v>63560.773266664321</v>
      </c>
      <c r="D188" s="49">
        <v>27239.622555090788</v>
      </c>
      <c r="E188" s="49">
        <v>118605.98784255995</v>
      </c>
      <c r="F188" s="49">
        <v>72551.895458695697</v>
      </c>
      <c r="G188" s="49">
        <v>1637.5652617981916</v>
      </c>
      <c r="H188" s="49">
        <v>87549.598814556914</v>
      </c>
    </row>
    <row r="189" spans="1:8" x14ac:dyDescent="0.25">
      <c r="A189" s="2" t="s">
        <v>65</v>
      </c>
      <c r="B189" s="1" t="s">
        <v>7</v>
      </c>
      <c r="C189" s="6">
        <v>79389</v>
      </c>
      <c r="D189" s="6">
        <v>28217</v>
      </c>
      <c r="E189" s="6">
        <v>138524</v>
      </c>
      <c r="F189" s="6">
        <v>75829</v>
      </c>
      <c r="G189" s="6">
        <v>1960</v>
      </c>
      <c r="H189" s="6">
        <v>83378</v>
      </c>
    </row>
    <row r="190" spans="1:8" x14ac:dyDescent="0.25">
      <c r="A190" s="2" t="s">
        <v>65</v>
      </c>
      <c r="B190" s="1" t="s">
        <v>8</v>
      </c>
      <c r="C190" s="6">
        <v>76125</v>
      </c>
      <c r="D190" s="6">
        <v>27981</v>
      </c>
      <c r="E190" s="6">
        <v>136034</v>
      </c>
      <c r="F190" s="6">
        <v>77064</v>
      </c>
      <c r="G190" s="6">
        <v>2320</v>
      </c>
      <c r="H190" s="6">
        <v>85328</v>
      </c>
    </row>
    <row r="191" spans="1:8" x14ac:dyDescent="0.25">
      <c r="A191" s="2" t="s">
        <v>65</v>
      </c>
      <c r="B191" s="1" t="s">
        <v>9</v>
      </c>
      <c r="C191" s="6">
        <v>82302</v>
      </c>
      <c r="D191" s="6">
        <v>29939</v>
      </c>
      <c r="E191" s="6">
        <v>144127</v>
      </c>
      <c r="F191" s="6">
        <v>68425</v>
      </c>
      <c r="G191" s="6">
        <v>2500</v>
      </c>
      <c r="H191" s="6">
        <v>77333</v>
      </c>
    </row>
    <row r="192" spans="1:8" x14ac:dyDescent="0.25">
      <c r="A192" s="2" t="s">
        <v>65</v>
      </c>
      <c r="B192" s="1" t="s">
        <v>10</v>
      </c>
      <c r="C192" s="6">
        <v>82320</v>
      </c>
      <c r="D192" s="6">
        <v>26590</v>
      </c>
      <c r="E192" s="6">
        <v>141794</v>
      </c>
      <c r="F192" s="6">
        <v>69059</v>
      </c>
      <c r="G192" s="6">
        <v>2715</v>
      </c>
      <c r="H192" s="6">
        <v>78413</v>
      </c>
    </row>
    <row r="193" spans="1:8" x14ac:dyDescent="0.25">
      <c r="A193" s="2" t="s">
        <v>65</v>
      </c>
      <c r="B193" s="1" t="s">
        <v>11</v>
      </c>
      <c r="C193" s="6">
        <v>81911</v>
      </c>
      <c r="D193" s="6">
        <v>24060</v>
      </c>
      <c r="E193" s="6">
        <v>139473</v>
      </c>
      <c r="F193" s="6">
        <v>70784</v>
      </c>
      <c r="G193" s="6">
        <v>2737</v>
      </c>
      <c r="H193" s="6">
        <v>80308</v>
      </c>
    </row>
    <row r="194" spans="1:8" x14ac:dyDescent="0.25">
      <c r="A194" s="2" t="s">
        <v>65</v>
      </c>
      <c r="B194" s="1" t="s">
        <v>12</v>
      </c>
      <c r="C194" s="6">
        <v>81603</v>
      </c>
      <c r="D194" s="6">
        <v>23035</v>
      </c>
      <c r="E194" s="6">
        <v>137178</v>
      </c>
      <c r="F194" s="6">
        <v>75599</v>
      </c>
      <c r="G194" s="6">
        <v>2736</v>
      </c>
      <c r="H194" s="6">
        <v>85104</v>
      </c>
    </row>
    <row r="195" spans="1:8" x14ac:dyDescent="0.25">
      <c r="A195" s="2" t="s">
        <v>65</v>
      </c>
      <c r="B195" s="1" t="s">
        <v>13</v>
      </c>
      <c r="C195" s="6">
        <v>81087</v>
      </c>
      <c r="D195" s="6">
        <v>22262</v>
      </c>
      <c r="E195" s="6">
        <v>138844</v>
      </c>
      <c r="F195" s="6">
        <v>77595</v>
      </c>
      <c r="G195" s="6">
        <v>2827</v>
      </c>
      <c r="H195" s="6">
        <v>87296</v>
      </c>
    </row>
    <row r="196" spans="1:8" x14ac:dyDescent="0.25">
      <c r="A196" s="2" t="s">
        <v>65</v>
      </c>
      <c r="B196" s="1" t="s">
        <v>14</v>
      </c>
      <c r="C196" s="6">
        <v>81708</v>
      </c>
      <c r="D196" s="6">
        <v>25113</v>
      </c>
      <c r="E196" s="6">
        <v>142145</v>
      </c>
      <c r="F196" s="6">
        <v>79675</v>
      </c>
      <c r="G196" s="6">
        <v>3103</v>
      </c>
      <c r="H196" s="6">
        <v>87868</v>
      </c>
    </row>
    <row r="197" spans="1:8" x14ac:dyDescent="0.25">
      <c r="A197" s="2" t="s">
        <v>65</v>
      </c>
      <c r="B197" s="3" t="s">
        <v>15</v>
      </c>
      <c r="C197" s="6">
        <v>86713</v>
      </c>
      <c r="D197" s="6">
        <v>22901</v>
      </c>
      <c r="E197" s="6">
        <v>144803</v>
      </c>
      <c r="F197" s="6">
        <v>81557</v>
      </c>
      <c r="G197" s="6">
        <v>3217</v>
      </c>
      <c r="H197" s="6">
        <v>91072</v>
      </c>
    </row>
    <row r="198" spans="1:8" x14ac:dyDescent="0.25">
      <c r="A198" s="2" t="s">
        <v>65</v>
      </c>
      <c r="B198" s="3" t="s">
        <v>16</v>
      </c>
      <c r="C198" s="6">
        <v>85240</v>
      </c>
      <c r="D198" s="6">
        <v>24008</v>
      </c>
      <c r="E198" s="6">
        <v>144584</v>
      </c>
      <c r="F198" s="6">
        <v>82463</v>
      </c>
      <c r="G198" s="6">
        <v>3446</v>
      </c>
      <c r="H198" s="6">
        <v>91591</v>
      </c>
    </row>
    <row r="199" spans="1:8" x14ac:dyDescent="0.25">
      <c r="A199" s="2" t="s">
        <v>65</v>
      </c>
      <c r="B199" s="3" t="s">
        <v>17</v>
      </c>
      <c r="C199" s="41">
        <v>85162</v>
      </c>
      <c r="D199" s="41">
        <v>19715</v>
      </c>
      <c r="E199" s="41">
        <v>141015</v>
      </c>
      <c r="F199" s="41">
        <v>81962</v>
      </c>
      <c r="G199" s="41">
        <v>3584</v>
      </c>
      <c r="H199" s="41">
        <v>91141</v>
      </c>
    </row>
    <row r="200" spans="1:8" x14ac:dyDescent="0.25">
      <c r="A200" s="2" t="s">
        <v>65</v>
      </c>
      <c r="B200" s="3" t="s">
        <v>18</v>
      </c>
      <c r="C200" s="41">
        <v>85162</v>
      </c>
      <c r="D200" s="41">
        <v>19124</v>
      </c>
      <c r="E200" s="41">
        <v>141584</v>
      </c>
      <c r="F200" s="41">
        <v>82139</v>
      </c>
      <c r="G200" s="41">
        <v>3718</v>
      </c>
      <c r="H200" s="41">
        <v>91583</v>
      </c>
    </row>
    <row r="201" spans="1:8" x14ac:dyDescent="0.25">
      <c r="A201" s="2" t="s">
        <v>65</v>
      </c>
      <c r="B201" s="3" t="s">
        <v>19</v>
      </c>
      <c r="C201" s="41">
        <v>91131</v>
      </c>
      <c r="D201" s="41">
        <v>19124</v>
      </c>
      <c r="E201" s="41">
        <v>147594</v>
      </c>
      <c r="F201" s="41">
        <v>79941</v>
      </c>
      <c r="G201" s="41">
        <v>3797</v>
      </c>
      <c r="H201" s="41">
        <v>89409</v>
      </c>
    </row>
    <row r="202" spans="1:8" x14ac:dyDescent="0.25">
      <c r="A202" s="2" t="s">
        <v>65</v>
      </c>
      <c r="B202" s="3" t="s">
        <v>20</v>
      </c>
      <c r="C202" s="6">
        <v>92039</v>
      </c>
      <c r="D202" s="6">
        <v>19124</v>
      </c>
      <c r="E202" s="6">
        <v>150608</v>
      </c>
      <c r="F202" s="6">
        <v>79941</v>
      </c>
      <c r="G202" s="6">
        <v>3788</v>
      </c>
      <c r="H202" s="6">
        <v>89357</v>
      </c>
    </row>
    <row r="203" spans="1:8" x14ac:dyDescent="0.25">
      <c r="A203" s="2" t="s">
        <v>65</v>
      </c>
      <c r="B203" s="3" t="s">
        <v>21</v>
      </c>
      <c r="C203" s="6">
        <v>96459</v>
      </c>
      <c r="D203" s="6">
        <v>19124</v>
      </c>
      <c r="E203" s="6">
        <v>155179</v>
      </c>
      <c r="F203" s="6">
        <v>79963</v>
      </c>
      <c r="G203" s="6">
        <v>3815</v>
      </c>
      <c r="H203" s="6">
        <v>89534</v>
      </c>
    </row>
    <row r="204" spans="1:8" x14ac:dyDescent="0.25">
      <c r="A204" s="2" t="s">
        <v>65</v>
      </c>
      <c r="B204" s="3" t="s">
        <v>22</v>
      </c>
      <c r="C204" s="6">
        <v>96316</v>
      </c>
      <c r="D204" s="6">
        <v>24568</v>
      </c>
      <c r="E204" s="6">
        <v>152114</v>
      </c>
      <c r="F204" s="6">
        <v>72824</v>
      </c>
      <c r="G204" s="6">
        <v>4029</v>
      </c>
      <c r="H204" s="6">
        <v>84652</v>
      </c>
    </row>
    <row r="205" spans="1:8" x14ac:dyDescent="0.25">
      <c r="A205" s="2" t="s">
        <v>65</v>
      </c>
      <c r="B205" s="3" t="s">
        <v>23</v>
      </c>
      <c r="C205" s="6">
        <v>88591</v>
      </c>
      <c r="D205" s="6">
        <v>28677</v>
      </c>
      <c r="E205" s="6">
        <v>150491</v>
      </c>
      <c r="F205" s="6">
        <v>64338</v>
      </c>
      <c r="G205" s="6">
        <v>3847</v>
      </c>
      <c r="H205" s="6">
        <v>75902</v>
      </c>
    </row>
    <row r="206" spans="1:8" x14ac:dyDescent="0.25">
      <c r="A206" s="2" t="s">
        <v>65</v>
      </c>
      <c r="B206" s="3" t="s">
        <v>24</v>
      </c>
      <c r="C206" s="6">
        <v>90907</v>
      </c>
      <c r="D206" s="6">
        <v>23469</v>
      </c>
      <c r="E206" s="6">
        <v>151145</v>
      </c>
      <c r="F206" s="6">
        <v>59354</v>
      </c>
      <c r="G206" s="6">
        <v>3865</v>
      </c>
      <c r="H206" s="6">
        <v>74540</v>
      </c>
    </row>
    <row r="207" spans="1:8" x14ac:dyDescent="0.25">
      <c r="A207" s="2" t="s">
        <v>65</v>
      </c>
      <c r="B207" s="4" t="s">
        <v>25</v>
      </c>
      <c r="C207" s="6">
        <v>75501</v>
      </c>
      <c r="D207" s="6">
        <v>20648</v>
      </c>
      <c r="E207" s="6">
        <v>135313</v>
      </c>
      <c r="F207" s="6">
        <v>61814</v>
      </c>
      <c r="G207" s="6">
        <v>3875</v>
      </c>
      <c r="H207" s="6">
        <v>73726</v>
      </c>
    </row>
    <row r="208" spans="1:8" x14ac:dyDescent="0.25">
      <c r="A208" s="2" t="s">
        <v>65</v>
      </c>
      <c r="B208" s="2" t="s">
        <v>26</v>
      </c>
      <c r="C208" s="6">
        <v>80059</v>
      </c>
      <c r="D208" s="6">
        <v>19065</v>
      </c>
      <c r="E208" s="6">
        <v>136576</v>
      </c>
      <c r="F208" s="6">
        <v>62907</v>
      </c>
      <c r="G208" s="6">
        <v>4030</v>
      </c>
      <c r="H208" s="6">
        <v>77366</v>
      </c>
    </row>
    <row r="209" spans="1:8" x14ac:dyDescent="0.25">
      <c r="A209" s="2" t="s">
        <v>65</v>
      </c>
      <c r="B209" s="2" t="s">
        <v>27</v>
      </c>
      <c r="C209" s="6">
        <v>82466</v>
      </c>
      <c r="D209" s="6">
        <v>19592</v>
      </c>
      <c r="E209" s="6">
        <v>140961</v>
      </c>
      <c r="F209" s="6">
        <v>63114</v>
      </c>
      <c r="G209" s="6">
        <v>4273</v>
      </c>
      <c r="H209" s="6">
        <v>77363</v>
      </c>
    </row>
    <row r="210" spans="1:8" x14ac:dyDescent="0.25">
      <c r="A210" s="2" t="s">
        <v>65</v>
      </c>
      <c r="B210" s="2" t="s">
        <v>28</v>
      </c>
      <c r="C210" s="6">
        <v>88606</v>
      </c>
      <c r="D210" s="6">
        <v>19094</v>
      </c>
      <c r="E210" s="6">
        <v>146042</v>
      </c>
      <c r="F210" s="6">
        <v>62118</v>
      </c>
      <c r="G210" s="6">
        <v>4273</v>
      </c>
      <c r="H210" s="6">
        <v>76063</v>
      </c>
    </row>
    <row r="211" spans="1:8" x14ac:dyDescent="0.25">
      <c r="A211" s="2" t="s">
        <v>65</v>
      </c>
      <c r="B211" s="2" t="s">
        <v>29</v>
      </c>
      <c r="C211" s="6">
        <v>83862</v>
      </c>
      <c r="D211" s="6">
        <v>14972</v>
      </c>
      <c r="E211" s="6">
        <v>136706</v>
      </c>
      <c r="F211" s="6">
        <v>62118</v>
      </c>
      <c r="G211" s="6">
        <v>4814</v>
      </c>
      <c r="H211" s="6">
        <v>75539</v>
      </c>
    </row>
    <row r="212" spans="1:8" x14ac:dyDescent="0.25">
      <c r="A212" s="2" t="s">
        <v>65</v>
      </c>
      <c r="B212" s="2" t="s">
        <v>30</v>
      </c>
      <c r="C212" s="6">
        <v>79050</v>
      </c>
      <c r="D212" s="6">
        <v>11900</v>
      </c>
      <c r="E212" s="6">
        <v>110148</v>
      </c>
      <c r="F212" s="6">
        <v>46907</v>
      </c>
      <c r="G212" s="6">
        <v>3447</v>
      </c>
      <c r="H212" s="6">
        <v>58179</v>
      </c>
    </row>
    <row r="213" spans="1:8" x14ac:dyDescent="0.25">
      <c r="A213" s="2" t="s">
        <v>65</v>
      </c>
      <c r="B213" s="2" t="s">
        <v>31</v>
      </c>
      <c r="C213" s="6">
        <v>73610</v>
      </c>
      <c r="D213" s="6">
        <v>10764</v>
      </c>
      <c r="E213" s="6">
        <v>112909</v>
      </c>
      <c r="F213" s="6">
        <v>45699</v>
      </c>
      <c r="G213" s="6">
        <v>5580</v>
      </c>
      <c r="H213" s="6">
        <v>59056</v>
      </c>
    </row>
    <row r="214" spans="1:8" x14ac:dyDescent="0.25">
      <c r="A214" s="2" t="s">
        <v>65</v>
      </c>
      <c r="B214" s="2" t="s">
        <v>32</v>
      </c>
      <c r="C214" s="6">
        <v>56045</v>
      </c>
      <c r="D214" s="6">
        <v>11102</v>
      </c>
      <c r="E214" s="6">
        <v>96277</v>
      </c>
      <c r="F214" s="6">
        <v>48702</v>
      </c>
      <c r="G214" s="6">
        <v>3768</v>
      </c>
      <c r="H214" s="6">
        <v>59757</v>
      </c>
    </row>
    <row r="215" spans="1:8" x14ac:dyDescent="0.25">
      <c r="A215" s="2" t="s">
        <v>65</v>
      </c>
      <c r="B215" s="2" t="s">
        <v>33</v>
      </c>
      <c r="C215" s="6">
        <v>67838</v>
      </c>
      <c r="D215" s="6">
        <v>10226</v>
      </c>
      <c r="E215" s="6">
        <v>106317</v>
      </c>
      <c r="F215" s="6">
        <v>49126</v>
      </c>
      <c r="G215" s="6">
        <v>3831</v>
      </c>
      <c r="H215" s="6">
        <v>59285</v>
      </c>
    </row>
    <row r="216" spans="1:8" x14ac:dyDescent="0.25">
      <c r="A216" s="2" t="s">
        <v>65</v>
      </c>
      <c r="B216" s="2" t="s">
        <v>34</v>
      </c>
      <c r="C216" s="6">
        <v>60763</v>
      </c>
      <c r="D216" s="6">
        <v>8999</v>
      </c>
      <c r="E216" s="6">
        <v>97978</v>
      </c>
      <c r="F216" s="6">
        <v>54292</v>
      </c>
      <c r="G216" s="6">
        <v>3459</v>
      </c>
      <c r="H216" s="6">
        <v>63687</v>
      </c>
    </row>
    <row r="217" spans="1:8" x14ac:dyDescent="0.25">
      <c r="A217" s="2" t="s">
        <v>65</v>
      </c>
      <c r="B217" s="2" t="s">
        <v>35</v>
      </c>
      <c r="C217" s="6">
        <v>64404</v>
      </c>
      <c r="D217" s="6">
        <v>8221</v>
      </c>
      <c r="E217" s="6">
        <v>101466</v>
      </c>
      <c r="F217" s="6">
        <v>57052</v>
      </c>
      <c r="G217" s="6">
        <v>3492</v>
      </c>
      <c r="H217" s="6">
        <v>66424</v>
      </c>
    </row>
    <row r="218" spans="1:8" x14ac:dyDescent="0.25">
      <c r="A218" s="2" t="s">
        <v>65</v>
      </c>
      <c r="B218" s="2" t="s">
        <v>36</v>
      </c>
      <c r="C218" s="6">
        <v>64534</v>
      </c>
      <c r="D218" s="6">
        <v>8336</v>
      </c>
      <c r="E218" s="6">
        <v>101674</v>
      </c>
      <c r="F218" s="6">
        <v>61088</v>
      </c>
      <c r="G218" s="6">
        <v>3223</v>
      </c>
      <c r="H218" s="6">
        <v>69959</v>
      </c>
    </row>
    <row r="219" spans="1:8" x14ac:dyDescent="0.25">
      <c r="A219" s="2" t="s">
        <v>65</v>
      </c>
      <c r="B219" s="2" t="s">
        <v>37</v>
      </c>
      <c r="C219" s="6">
        <v>60675</v>
      </c>
      <c r="D219" s="6">
        <v>7466</v>
      </c>
      <c r="E219" s="6">
        <v>98786</v>
      </c>
      <c r="F219" s="6">
        <v>66664</v>
      </c>
      <c r="G219" s="6">
        <v>2901</v>
      </c>
      <c r="H219" s="6">
        <v>74982</v>
      </c>
    </row>
    <row r="220" spans="1:8" x14ac:dyDescent="0.25">
      <c r="A220" s="2" t="s">
        <v>65</v>
      </c>
      <c r="B220" s="2" t="s">
        <v>38</v>
      </c>
      <c r="C220" s="6">
        <v>55872</v>
      </c>
      <c r="D220" s="6">
        <v>6880</v>
      </c>
      <c r="E220" s="6">
        <v>92839</v>
      </c>
      <c r="F220" s="6">
        <v>65254</v>
      </c>
      <c r="G220" s="6">
        <v>2781</v>
      </c>
      <c r="H220" s="6">
        <v>73154</v>
      </c>
    </row>
    <row r="221" spans="1:8" x14ac:dyDescent="0.25">
      <c r="A221" s="2" t="s">
        <v>65</v>
      </c>
      <c r="B221" s="2" t="s">
        <v>39</v>
      </c>
      <c r="C221" s="6">
        <v>53344</v>
      </c>
      <c r="D221" s="6">
        <v>6274</v>
      </c>
      <c r="E221" s="6">
        <v>87657</v>
      </c>
      <c r="F221" s="6">
        <v>67501</v>
      </c>
      <c r="G221" s="6">
        <v>2569</v>
      </c>
      <c r="H221" s="6">
        <v>74923</v>
      </c>
    </row>
    <row r="222" spans="1:8" x14ac:dyDescent="0.25">
      <c r="A222" s="2" t="s">
        <v>65</v>
      </c>
      <c r="B222" s="2" t="s">
        <v>40</v>
      </c>
      <c r="C222" s="6">
        <v>50781</v>
      </c>
      <c r="D222" s="6">
        <v>5422</v>
      </c>
      <c r="E222" s="6">
        <v>82132</v>
      </c>
      <c r="F222" s="6">
        <v>64478</v>
      </c>
      <c r="G222" s="6">
        <v>3517</v>
      </c>
      <c r="H222" s="6">
        <v>72809</v>
      </c>
    </row>
    <row r="223" spans="1:8" x14ac:dyDescent="0.25">
      <c r="A223" s="2" t="s">
        <v>65</v>
      </c>
      <c r="B223" s="2" t="s">
        <v>41</v>
      </c>
      <c r="C223" s="6">
        <v>54864</v>
      </c>
      <c r="D223" s="6">
        <v>4725</v>
      </c>
      <c r="E223" s="6">
        <v>89155</v>
      </c>
      <c r="F223" s="6">
        <v>68495</v>
      </c>
      <c r="G223" s="6">
        <v>3543</v>
      </c>
      <c r="H223" s="6">
        <v>76309</v>
      </c>
    </row>
    <row r="224" spans="1:8" x14ac:dyDescent="0.25">
      <c r="A224" s="2" t="s">
        <v>65</v>
      </c>
      <c r="B224" s="2" t="s">
        <v>42</v>
      </c>
      <c r="C224" s="6">
        <v>44132</v>
      </c>
      <c r="D224" s="6">
        <v>6571</v>
      </c>
      <c r="E224" s="6">
        <v>81006</v>
      </c>
      <c r="F224" s="6">
        <v>67030</v>
      </c>
      <c r="G224" s="6">
        <v>3573</v>
      </c>
      <c r="H224" s="6">
        <v>75273</v>
      </c>
    </row>
    <row r="225" spans="1:8" x14ac:dyDescent="0.25">
      <c r="A225" s="2" t="s">
        <v>65</v>
      </c>
      <c r="B225" s="2" t="s">
        <v>43</v>
      </c>
      <c r="C225" s="6">
        <v>41447</v>
      </c>
      <c r="D225" s="6">
        <v>6150</v>
      </c>
      <c r="E225" s="6">
        <v>77292</v>
      </c>
      <c r="F225" s="6">
        <v>63852</v>
      </c>
      <c r="G225" s="6">
        <v>3615</v>
      </c>
      <c r="H225" s="6">
        <v>71766</v>
      </c>
    </row>
    <row r="226" spans="1:8" x14ac:dyDescent="0.25">
      <c r="A226" s="2" t="s">
        <v>65</v>
      </c>
      <c r="B226" s="2" t="s">
        <v>44</v>
      </c>
      <c r="C226" s="6">
        <v>43220</v>
      </c>
      <c r="D226" s="6">
        <v>4155</v>
      </c>
      <c r="E226" s="6">
        <v>75912</v>
      </c>
      <c r="F226" s="6">
        <v>61662</v>
      </c>
      <c r="G226" s="6">
        <v>3692</v>
      </c>
      <c r="H226" s="6">
        <v>69661</v>
      </c>
    </row>
    <row r="227" spans="1:8" x14ac:dyDescent="0.25">
      <c r="A227" s="2" t="s">
        <v>65</v>
      </c>
      <c r="B227" s="2" t="s">
        <v>45</v>
      </c>
      <c r="C227" s="6">
        <v>35125</v>
      </c>
      <c r="D227" s="6">
        <v>4929</v>
      </c>
      <c r="E227" s="6">
        <v>68831</v>
      </c>
      <c r="F227" s="6">
        <v>58621</v>
      </c>
      <c r="G227" s="6">
        <v>3722</v>
      </c>
      <c r="H227" s="6">
        <v>66591</v>
      </c>
    </row>
    <row r="228" spans="1:8" x14ac:dyDescent="0.25">
      <c r="A228" s="2" t="s">
        <v>65</v>
      </c>
      <c r="B228" s="2" t="s">
        <v>46</v>
      </c>
      <c r="C228" s="6">
        <v>35326</v>
      </c>
      <c r="D228" s="6">
        <v>4524</v>
      </c>
      <c r="E228" s="6">
        <v>69709</v>
      </c>
      <c r="F228" s="6">
        <v>61270</v>
      </c>
      <c r="G228" s="6">
        <v>3747</v>
      </c>
      <c r="H228" s="6">
        <v>69239</v>
      </c>
    </row>
    <row r="229" spans="1:8" x14ac:dyDescent="0.25">
      <c r="A229" s="2" t="s">
        <v>65</v>
      </c>
      <c r="B229" s="2" t="s">
        <v>47</v>
      </c>
      <c r="C229" s="6">
        <v>37740</v>
      </c>
      <c r="D229" s="6">
        <v>4843</v>
      </c>
      <c r="E229" s="6">
        <v>70890</v>
      </c>
      <c r="F229" s="6">
        <v>59775</v>
      </c>
      <c r="G229" s="6">
        <v>3801</v>
      </c>
      <c r="H229" s="6">
        <v>67705</v>
      </c>
    </row>
    <row r="230" spans="1:8" x14ac:dyDescent="0.25">
      <c r="A230" s="2" t="s">
        <v>65</v>
      </c>
      <c r="B230" s="2" t="s">
        <v>48</v>
      </c>
      <c r="C230" s="6">
        <v>33111</v>
      </c>
      <c r="D230" s="6">
        <v>4367</v>
      </c>
      <c r="E230" s="6">
        <v>65062</v>
      </c>
      <c r="F230" s="6">
        <v>57047</v>
      </c>
      <c r="G230" s="6">
        <v>3849</v>
      </c>
      <c r="H230" s="6">
        <v>65065</v>
      </c>
    </row>
    <row r="231" spans="1:8" x14ac:dyDescent="0.25">
      <c r="A231" s="2" t="s">
        <v>65</v>
      </c>
      <c r="B231" s="2" t="s">
        <v>49</v>
      </c>
      <c r="C231" s="6">
        <v>29635</v>
      </c>
      <c r="D231" s="6">
        <v>4121</v>
      </c>
      <c r="E231" s="6">
        <v>60203</v>
      </c>
      <c r="F231" s="6">
        <v>55407</v>
      </c>
      <c r="G231" s="6">
        <v>3825</v>
      </c>
      <c r="H231" s="6">
        <v>63220</v>
      </c>
    </row>
    <row r="232" spans="1:8" x14ac:dyDescent="0.25">
      <c r="A232" s="2" t="s">
        <v>65</v>
      </c>
      <c r="B232" s="2" t="s">
        <v>50</v>
      </c>
      <c r="C232" s="6">
        <v>32083</v>
      </c>
      <c r="D232" s="6">
        <v>3602</v>
      </c>
      <c r="E232" s="6">
        <v>62076</v>
      </c>
      <c r="F232" s="6">
        <v>55982</v>
      </c>
      <c r="G232" s="6">
        <v>3844</v>
      </c>
      <c r="H232" s="6">
        <v>64426</v>
      </c>
    </row>
    <row r="233" spans="1:8" x14ac:dyDescent="0.25">
      <c r="A233" s="2" t="s">
        <v>65</v>
      </c>
      <c r="B233" s="2" t="s">
        <v>51</v>
      </c>
      <c r="C233" s="6">
        <v>32158</v>
      </c>
      <c r="D233" s="6">
        <v>3462</v>
      </c>
      <c r="E233" s="6">
        <v>62010</v>
      </c>
      <c r="F233" s="6">
        <v>56325</v>
      </c>
      <c r="G233" s="6">
        <v>3860</v>
      </c>
      <c r="H233" s="6">
        <v>64862</v>
      </c>
    </row>
    <row r="234" spans="1:8" x14ac:dyDescent="0.25">
      <c r="A234" s="2" t="s">
        <v>65</v>
      </c>
      <c r="B234" s="2" t="s">
        <v>52</v>
      </c>
      <c r="C234" s="6">
        <v>28768</v>
      </c>
      <c r="D234" s="6">
        <v>2668</v>
      </c>
      <c r="E234" s="6">
        <v>56603</v>
      </c>
      <c r="F234" s="6">
        <v>56154</v>
      </c>
      <c r="G234" s="6">
        <v>3934</v>
      </c>
      <c r="H234" s="6">
        <v>64808</v>
      </c>
    </row>
    <row r="235" spans="1:8" x14ac:dyDescent="0.25">
      <c r="A235" s="2" t="s">
        <v>65</v>
      </c>
      <c r="B235" s="2" t="s">
        <v>53</v>
      </c>
      <c r="C235" s="6">
        <v>31060</v>
      </c>
      <c r="D235" s="6">
        <v>2664</v>
      </c>
      <c r="E235" s="6">
        <v>55796</v>
      </c>
      <c r="F235" s="6">
        <v>48726</v>
      </c>
      <c r="G235" s="6">
        <v>4065</v>
      </c>
      <c r="H235" s="6">
        <v>57967</v>
      </c>
    </row>
    <row r="236" spans="1:8" x14ac:dyDescent="0.25">
      <c r="A236" s="2" t="s">
        <v>65</v>
      </c>
      <c r="B236" s="2" t="s">
        <v>54</v>
      </c>
      <c r="C236" s="6">
        <v>33335</v>
      </c>
      <c r="D236" s="6">
        <v>2516</v>
      </c>
      <c r="E236" s="6">
        <v>56064</v>
      </c>
      <c r="F236" s="6">
        <v>43976</v>
      </c>
      <c r="G236" s="6">
        <v>4210</v>
      </c>
      <c r="H236" s="6">
        <v>53391</v>
      </c>
    </row>
    <row r="237" spans="1:8" x14ac:dyDescent="0.25">
      <c r="A237" s="2" t="s">
        <v>65</v>
      </c>
      <c r="B237" s="2" t="s">
        <v>55</v>
      </c>
      <c r="C237" s="5">
        <v>34143</v>
      </c>
      <c r="D237" s="5">
        <v>3272</v>
      </c>
      <c r="E237" s="5">
        <v>56416</v>
      </c>
      <c r="F237" s="5">
        <v>38859</v>
      </c>
      <c r="G237" s="5">
        <v>4300</v>
      </c>
      <c r="H237" s="5">
        <v>48627</v>
      </c>
    </row>
    <row r="238" spans="1:8" x14ac:dyDescent="0.25">
      <c r="A238" s="2" t="s">
        <v>65</v>
      </c>
      <c r="B238" s="2" t="s">
        <v>56</v>
      </c>
      <c r="C238" s="5">
        <v>33440</v>
      </c>
      <c r="D238" s="5">
        <v>2687</v>
      </c>
      <c r="E238" s="5">
        <v>55374</v>
      </c>
      <c r="F238" s="5">
        <v>39816</v>
      </c>
      <c r="G238" s="5">
        <v>4329</v>
      </c>
      <c r="H238" s="5">
        <v>49784</v>
      </c>
    </row>
    <row r="239" spans="1:8" x14ac:dyDescent="0.25">
      <c r="A239" s="2" t="s">
        <v>65</v>
      </c>
      <c r="B239" s="2" t="s">
        <v>57</v>
      </c>
      <c r="C239" s="5">
        <v>37060</v>
      </c>
      <c r="D239" s="5">
        <v>2788</v>
      </c>
      <c r="E239" s="5">
        <v>59324</v>
      </c>
      <c r="F239" s="5">
        <v>39344</v>
      </c>
      <c r="G239" s="5">
        <v>4380</v>
      </c>
      <c r="H239" s="5">
        <v>49165</v>
      </c>
    </row>
    <row r="240" spans="1:8" x14ac:dyDescent="0.25">
      <c r="A240" s="2" t="s">
        <v>65</v>
      </c>
      <c r="B240" s="2" t="s">
        <v>58</v>
      </c>
      <c r="C240" s="5">
        <v>36251</v>
      </c>
      <c r="D240" s="5">
        <v>2451</v>
      </c>
      <c r="E240" s="5">
        <v>58337</v>
      </c>
      <c r="F240" s="5">
        <v>38556</v>
      </c>
      <c r="G240" s="5">
        <v>4420</v>
      </c>
      <c r="H240" s="5">
        <v>49052</v>
      </c>
    </row>
    <row r="241" spans="1:8" x14ac:dyDescent="0.25">
      <c r="A241" s="2" t="s">
        <v>65</v>
      </c>
      <c r="B241" s="2" t="s">
        <v>59</v>
      </c>
      <c r="C241" s="5">
        <v>36195</v>
      </c>
      <c r="D241" s="5">
        <v>2545</v>
      </c>
      <c r="E241" s="5">
        <v>57111</v>
      </c>
      <c r="F241" s="5">
        <v>36986</v>
      </c>
      <c r="G241" s="5">
        <v>4420</v>
      </c>
      <c r="H241" s="5">
        <v>47176</v>
      </c>
    </row>
    <row r="242" spans="1:8" x14ac:dyDescent="0.25">
      <c r="A242" s="2" t="s">
        <v>65</v>
      </c>
      <c r="B242" s="2" t="s">
        <v>60</v>
      </c>
      <c r="C242" s="5">
        <v>37403</v>
      </c>
      <c r="D242" s="5">
        <v>2511</v>
      </c>
      <c r="E242" s="5">
        <v>59012</v>
      </c>
      <c r="F242" s="5">
        <v>36880</v>
      </c>
      <c r="G242" s="5">
        <v>4480</v>
      </c>
      <c r="H242" s="5">
        <v>47607</v>
      </c>
    </row>
    <row r="243" spans="1:8" x14ac:dyDescent="0.25">
      <c r="A243" s="2" t="s">
        <v>65</v>
      </c>
      <c r="B243" s="2" t="s">
        <v>61</v>
      </c>
      <c r="C243" s="5">
        <v>34415</v>
      </c>
      <c r="D243" s="5">
        <v>2670</v>
      </c>
      <c r="E243" s="5">
        <v>56417</v>
      </c>
      <c r="F243" s="5">
        <v>35161</v>
      </c>
      <c r="G243" s="5">
        <v>4495</v>
      </c>
      <c r="H243" s="5">
        <v>46718</v>
      </c>
    </row>
    <row r="244" spans="1:8" x14ac:dyDescent="0.25">
      <c r="A244" s="2" t="s">
        <v>65</v>
      </c>
      <c r="B244" s="2" t="s">
        <v>62</v>
      </c>
      <c r="C244" s="5">
        <v>31724</v>
      </c>
      <c r="D244" s="5">
        <v>2715</v>
      </c>
      <c r="E244" s="5">
        <v>55303.01</v>
      </c>
      <c r="F244" s="5">
        <v>33227</v>
      </c>
      <c r="G244" s="5">
        <v>4500</v>
      </c>
      <c r="H244" s="5">
        <v>46195</v>
      </c>
    </row>
    <row r="245" spans="1:8" x14ac:dyDescent="0.25">
      <c r="A245" s="2" t="s">
        <v>65</v>
      </c>
      <c r="B245" s="2" t="s">
        <v>123</v>
      </c>
      <c r="C245" s="5">
        <v>32453</v>
      </c>
      <c r="D245" s="5">
        <v>2559</v>
      </c>
      <c r="E245" s="5">
        <v>56201</v>
      </c>
      <c r="F245" s="5">
        <v>33670</v>
      </c>
      <c r="G245" s="5">
        <v>4500</v>
      </c>
      <c r="H245" s="5">
        <v>46419.69</v>
      </c>
    </row>
    <row r="246" spans="1:8" x14ac:dyDescent="0.25">
      <c r="A246" s="2" t="s">
        <v>66</v>
      </c>
      <c r="B246" s="1" t="s">
        <v>3</v>
      </c>
      <c r="C246" s="49">
        <v>46079.584622828399</v>
      </c>
      <c r="D246" s="49">
        <v>31248.482976187694</v>
      </c>
      <c r="E246" s="49">
        <v>152038.05216725444</v>
      </c>
      <c r="F246" s="49">
        <v>56879.369540300599</v>
      </c>
      <c r="G246" s="49">
        <v>32215.555288533749</v>
      </c>
      <c r="H246" s="49">
        <v>133881.98458095003</v>
      </c>
    </row>
    <row r="247" spans="1:8" x14ac:dyDescent="0.25">
      <c r="A247" s="2" t="s">
        <v>66</v>
      </c>
      <c r="B247" s="1" t="s">
        <v>4</v>
      </c>
      <c r="C247" s="6">
        <v>46367</v>
      </c>
      <c r="D247" s="6">
        <v>32066</v>
      </c>
      <c r="E247" s="6">
        <v>152284</v>
      </c>
      <c r="F247" s="6">
        <v>57305</v>
      </c>
      <c r="G247" s="6">
        <v>39111</v>
      </c>
      <c r="H247" s="6">
        <v>139016</v>
      </c>
    </row>
    <row r="248" spans="1:8" x14ac:dyDescent="0.25">
      <c r="A248" s="2" t="s">
        <v>66</v>
      </c>
      <c r="B248" s="1" t="s">
        <v>5</v>
      </c>
      <c r="C248" s="49">
        <v>46466.594598401352</v>
      </c>
      <c r="D248" s="49">
        <v>33550.419087233895</v>
      </c>
      <c r="E248" s="49">
        <v>154076.66817657274</v>
      </c>
      <c r="F248" s="49">
        <v>58838.67976454895</v>
      </c>
      <c r="G248" s="49">
        <v>42891.412778996062</v>
      </c>
      <c r="H248" s="49">
        <v>142060.30020171875</v>
      </c>
    </row>
    <row r="249" spans="1:8" x14ac:dyDescent="0.25">
      <c r="A249" s="2" t="s">
        <v>66</v>
      </c>
      <c r="B249" s="1" t="s">
        <v>6</v>
      </c>
      <c r="C249" s="49">
        <v>46499.248565090325</v>
      </c>
      <c r="D249" s="49">
        <v>35931.783983361762</v>
      </c>
      <c r="E249" s="49">
        <v>158324.29810938193</v>
      </c>
      <c r="F249" s="49">
        <v>60924.157692631474</v>
      </c>
      <c r="G249" s="49">
        <v>45715.071344888704</v>
      </c>
      <c r="H249" s="49">
        <v>146666.1247340352</v>
      </c>
    </row>
    <row r="250" spans="1:8" x14ac:dyDescent="0.25">
      <c r="A250" s="2" t="s">
        <v>66</v>
      </c>
      <c r="B250" s="1" t="s">
        <v>7</v>
      </c>
      <c r="C250" s="6">
        <v>39965</v>
      </c>
      <c r="D250" s="6">
        <v>44231</v>
      </c>
      <c r="E250" s="6">
        <v>166205</v>
      </c>
      <c r="F250" s="6">
        <v>58795</v>
      </c>
      <c r="G250" s="6">
        <v>43137</v>
      </c>
      <c r="H250" s="6">
        <v>144445</v>
      </c>
    </row>
    <row r="251" spans="1:8" x14ac:dyDescent="0.25">
      <c r="A251" s="2" t="s">
        <v>66</v>
      </c>
      <c r="B251" s="1" t="s">
        <v>8</v>
      </c>
      <c r="C251" s="6">
        <v>38706</v>
      </c>
      <c r="D251" s="6">
        <v>44171</v>
      </c>
      <c r="E251" s="6">
        <v>166681</v>
      </c>
      <c r="F251" s="6">
        <v>58944</v>
      </c>
      <c r="G251" s="6">
        <v>44764</v>
      </c>
      <c r="H251" s="6">
        <v>146911</v>
      </c>
    </row>
    <row r="252" spans="1:8" x14ac:dyDescent="0.25">
      <c r="A252" s="2" t="s">
        <v>66</v>
      </c>
      <c r="B252" s="1" t="s">
        <v>9</v>
      </c>
      <c r="C252" s="6">
        <v>40775</v>
      </c>
      <c r="D252" s="6">
        <v>41412</v>
      </c>
      <c r="E252" s="6">
        <v>167484</v>
      </c>
      <c r="F252" s="6">
        <v>63705</v>
      </c>
      <c r="G252" s="6">
        <v>44959</v>
      </c>
      <c r="H252" s="6">
        <v>152767</v>
      </c>
    </row>
    <row r="253" spans="1:8" x14ac:dyDescent="0.25">
      <c r="A253" s="2" t="s">
        <v>66</v>
      </c>
      <c r="B253" s="1" t="s">
        <v>10</v>
      </c>
      <c r="C253" s="6">
        <v>40691</v>
      </c>
      <c r="D253" s="6">
        <v>39263</v>
      </c>
      <c r="E253" s="6">
        <v>167635</v>
      </c>
      <c r="F253" s="6">
        <v>64698</v>
      </c>
      <c r="G253" s="6">
        <v>46670</v>
      </c>
      <c r="H253" s="6">
        <v>155393</v>
      </c>
    </row>
    <row r="254" spans="1:8" x14ac:dyDescent="0.25">
      <c r="A254" s="2" t="s">
        <v>66</v>
      </c>
      <c r="B254" s="1" t="s">
        <v>11</v>
      </c>
      <c r="C254" s="6">
        <v>40775</v>
      </c>
      <c r="D254" s="6">
        <v>41413</v>
      </c>
      <c r="E254" s="6">
        <v>169459</v>
      </c>
      <c r="F254" s="6">
        <v>67065</v>
      </c>
      <c r="G254" s="6">
        <v>46943</v>
      </c>
      <c r="H254" s="6">
        <v>156632</v>
      </c>
    </row>
    <row r="255" spans="1:8" x14ac:dyDescent="0.25">
      <c r="A255" s="2" t="s">
        <v>66</v>
      </c>
      <c r="B255" s="1" t="s">
        <v>12</v>
      </c>
      <c r="C255" s="6">
        <v>40530</v>
      </c>
      <c r="D255" s="6">
        <v>43815</v>
      </c>
      <c r="E255" s="6">
        <v>171275</v>
      </c>
      <c r="F255" s="6">
        <v>71618</v>
      </c>
      <c r="G255" s="6">
        <v>46958</v>
      </c>
      <c r="H255" s="6">
        <v>163438</v>
      </c>
    </row>
    <row r="256" spans="1:8" x14ac:dyDescent="0.25">
      <c r="A256" s="2" t="s">
        <v>66</v>
      </c>
      <c r="B256" s="1" t="s">
        <v>13</v>
      </c>
      <c r="C256" s="6">
        <v>39732</v>
      </c>
      <c r="D256" s="6">
        <v>42833</v>
      </c>
      <c r="E256" s="6">
        <v>186896</v>
      </c>
      <c r="F256" s="6">
        <v>70009</v>
      </c>
      <c r="G256" s="6">
        <v>48319</v>
      </c>
      <c r="H256" s="6">
        <v>163961</v>
      </c>
    </row>
    <row r="257" spans="1:8" x14ac:dyDescent="0.25">
      <c r="A257" s="2" t="s">
        <v>66</v>
      </c>
      <c r="B257" s="1" t="s">
        <v>14</v>
      </c>
      <c r="C257" s="6">
        <v>41008</v>
      </c>
      <c r="D257" s="6">
        <v>32526</v>
      </c>
      <c r="E257" s="6">
        <v>181654</v>
      </c>
      <c r="F257" s="6">
        <v>70865</v>
      </c>
      <c r="G257" s="6">
        <v>50878</v>
      </c>
      <c r="H257" s="6">
        <v>172987</v>
      </c>
    </row>
    <row r="258" spans="1:8" x14ac:dyDescent="0.25">
      <c r="A258" s="2" t="s">
        <v>66</v>
      </c>
      <c r="B258" s="3" t="s">
        <v>15</v>
      </c>
      <c r="C258" s="6">
        <v>49886</v>
      </c>
      <c r="D258" s="6">
        <v>37838</v>
      </c>
      <c r="E258" s="6">
        <v>194947</v>
      </c>
      <c r="F258" s="6">
        <v>78272</v>
      </c>
      <c r="G258" s="6">
        <v>51411</v>
      </c>
      <c r="H258" s="6">
        <v>177205</v>
      </c>
    </row>
    <row r="259" spans="1:8" x14ac:dyDescent="0.25">
      <c r="A259" s="2" t="s">
        <v>66</v>
      </c>
      <c r="B259" s="3" t="s">
        <v>16</v>
      </c>
      <c r="C259" s="6">
        <v>50081</v>
      </c>
      <c r="D259" s="6">
        <v>37107</v>
      </c>
      <c r="E259" s="6">
        <v>194084</v>
      </c>
      <c r="F259" s="6">
        <v>75705</v>
      </c>
      <c r="G259" s="6">
        <v>54281</v>
      </c>
      <c r="H259" s="6">
        <v>176436</v>
      </c>
    </row>
    <row r="260" spans="1:8" x14ac:dyDescent="0.25">
      <c r="A260" s="2" t="s">
        <v>66</v>
      </c>
      <c r="B260" s="3" t="s">
        <v>17</v>
      </c>
      <c r="C260" s="41">
        <v>50033</v>
      </c>
      <c r="D260" s="41">
        <v>37120</v>
      </c>
      <c r="E260" s="41">
        <v>196801</v>
      </c>
      <c r="F260" s="41">
        <v>74839</v>
      </c>
      <c r="G260" s="41">
        <v>55444</v>
      </c>
      <c r="H260" s="41">
        <v>175258</v>
      </c>
    </row>
    <row r="261" spans="1:8" x14ac:dyDescent="0.25">
      <c r="A261" s="2" t="s">
        <v>66</v>
      </c>
      <c r="B261" s="3" t="s">
        <v>18</v>
      </c>
      <c r="C261" s="41">
        <v>50034</v>
      </c>
      <c r="D261" s="41">
        <v>39008</v>
      </c>
      <c r="E261" s="41">
        <v>196426</v>
      </c>
      <c r="F261" s="41">
        <v>70120</v>
      </c>
      <c r="G261" s="41">
        <v>56412</v>
      </c>
      <c r="H261" s="41">
        <v>170536</v>
      </c>
    </row>
    <row r="262" spans="1:8" x14ac:dyDescent="0.25">
      <c r="A262" s="2" t="s">
        <v>66</v>
      </c>
      <c r="B262" s="3" t="s">
        <v>19</v>
      </c>
      <c r="C262" s="41">
        <v>44477</v>
      </c>
      <c r="D262" s="41">
        <v>38040</v>
      </c>
      <c r="E262" s="41">
        <v>138872</v>
      </c>
      <c r="F262" s="41">
        <v>69899</v>
      </c>
      <c r="G262" s="41">
        <v>48488</v>
      </c>
      <c r="H262" s="41">
        <v>131492</v>
      </c>
    </row>
    <row r="263" spans="1:8" x14ac:dyDescent="0.25">
      <c r="A263" s="2" t="s">
        <v>66</v>
      </c>
      <c r="B263" s="3" t="s">
        <v>20</v>
      </c>
      <c r="C263" s="6">
        <v>44359</v>
      </c>
      <c r="D263" s="6">
        <v>38420</v>
      </c>
      <c r="E263" s="6">
        <v>139379</v>
      </c>
      <c r="F263" s="6">
        <v>66404</v>
      </c>
      <c r="G263" s="6">
        <v>52314</v>
      </c>
      <c r="H263" s="6">
        <v>130836</v>
      </c>
    </row>
    <row r="264" spans="1:8" x14ac:dyDescent="0.25">
      <c r="A264" s="2" t="s">
        <v>66</v>
      </c>
      <c r="B264" s="3" t="s">
        <v>21</v>
      </c>
      <c r="C264" s="6">
        <v>44346</v>
      </c>
      <c r="D264" s="6">
        <v>40120</v>
      </c>
      <c r="E264" s="6">
        <v>144707</v>
      </c>
      <c r="F264" s="6">
        <v>66479</v>
      </c>
      <c r="G264" s="6">
        <v>53162</v>
      </c>
      <c r="H264" s="6">
        <v>127198</v>
      </c>
    </row>
    <row r="265" spans="1:8" x14ac:dyDescent="0.25">
      <c r="A265" s="2" t="s">
        <v>66</v>
      </c>
      <c r="B265" s="3" t="s">
        <v>22</v>
      </c>
      <c r="C265" s="6">
        <v>44159</v>
      </c>
      <c r="D265" s="6">
        <v>35429</v>
      </c>
      <c r="E265" s="6">
        <v>130112</v>
      </c>
      <c r="F265" s="6">
        <v>58168</v>
      </c>
      <c r="G265" s="6">
        <v>52600</v>
      </c>
      <c r="H265" s="6">
        <v>117267</v>
      </c>
    </row>
    <row r="266" spans="1:8" x14ac:dyDescent="0.25">
      <c r="A266" s="2" t="s">
        <v>66</v>
      </c>
      <c r="B266" s="3" t="s">
        <v>23</v>
      </c>
      <c r="C266" s="6">
        <v>49247</v>
      </c>
      <c r="D266" s="6">
        <v>40262</v>
      </c>
      <c r="E266" s="6">
        <v>140131</v>
      </c>
      <c r="F266" s="6">
        <v>56535</v>
      </c>
      <c r="G266" s="6">
        <v>55291</v>
      </c>
      <c r="H266" s="6">
        <v>118213</v>
      </c>
    </row>
    <row r="267" spans="1:8" x14ac:dyDescent="0.25">
      <c r="A267" s="2" t="s">
        <v>66</v>
      </c>
      <c r="B267" s="3" t="s">
        <v>24</v>
      </c>
      <c r="C267" s="6">
        <v>43528</v>
      </c>
      <c r="D267" s="6">
        <v>30714</v>
      </c>
      <c r="E267" s="6">
        <v>122617</v>
      </c>
      <c r="F267" s="6">
        <v>51300</v>
      </c>
      <c r="G267" s="6">
        <v>55404</v>
      </c>
      <c r="H267" s="6">
        <v>115000</v>
      </c>
    </row>
    <row r="268" spans="1:8" x14ac:dyDescent="0.25">
      <c r="A268" s="2" t="s">
        <v>66</v>
      </c>
      <c r="B268" s="4" t="s">
        <v>25</v>
      </c>
      <c r="C268" s="6">
        <v>37449</v>
      </c>
      <c r="D268" s="6">
        <v>26957</v>
      </c>
      <c r="E268" s="6">
        <v>114183</v>
      </c>
      <c r="F268" s="6">
        <v>53959</v>
      </c>
      <c r="G268" s="6">
        <v>55931</v>
      </c>
      <c r="H268" s="6">
        <v>121089</v>
      </c>
    </row>
    <row r="269" spans="1:8" x14ac:dyDescent="0.25">
      <c r="A269" s="2" t="s">
        <v>66</v>
      </c>
      <c r="B269" s="2" t="s">
        <v>26</v>
      </c>
      <c r="C269" s="6">
        <v>32928</v>
      </c>
      <c r="D269" s="6">
        <v>24015</v>
      </c>
      <c r="E269" s="6">
        <v>103666</v>
      </c>
      <c r="F269" s="6">
        <v>49747</v>
      </c>
      <c r="G269" s="6">
        <v>55805</v>
      </c>
      <c r="H269" s="6">
        <v>118525</v>
      </c>
    </row>
    <row r="270" spans="1:8" x14ac:dyDescent="0.25">
      <c r="A270" s="2" t="s">
        <v>66</v>
      </c>
      <c r="B270" s="2" t="s">
        <v>27</v>
      </c>
      <c r="C270" s="6">
        <v>31948</v>
      </c>
      <c r="D270" s="6">
        <v>23003</v>
      </c>
      <c r="E270" s="6">
        <v>102335</v>
      </c>
      <c r="F270" s="6">
        <v>51115</v>
      </c>
      <c r="G270" s="6">
        <v>63232</v>
      </c>
      <c r="H270" s="6">
        <v>127854</v>
      </c>
    </row>
    <row r="271" spans="1:8" x14ac:dyDescent="0.25">
      <c r="A271" s="2" t="s">
        <v>66</v>
      </c>
      <c r="B271" s="2" t="s">
        <v>28</v>
      </c>
      <c r="C271" s="6">
        <v>34428</v>
      </c>
      <c r="D271" s="6">
        <v>24560</v>
      </c>
      <c r="E271" s="6">
        <v>105260</v>
      </c>
      <c r="F271" s="6">
        <v>50751</v>
      </c>
      <c r="G271" s="6">
        <v>63232</v>
      </c>
      <c r="H271" s="6">
        <v>126593</v>
      </c>
    </row>
    <row r="272" spans="1:8" x14ac:dyDescent="0.25">
      <c r="A272" s="2" t="s">
        <v>66</v>
      </c>
      <c r="B272" s="2" t="s">
        <v>29</v>
      </c>
      <c r="C272" s="6">
        <v>34596</v>
      </c>
      <c r="D272" s="6">
        <v>21468</v>
      </c>
      <c r="E272" s="6">
        <v>99717</v>
      </c>
      <c r="F272" s="6">
        <v>50876</v>
      </c>
      <c r="G272" s="6">
        <v>62454</v>
      </c>
      <c r="H272" s="6">
        <v>125379</v>
      </c>
    </row>
    <row r="273" spans="1:8" x14ac:dyDescent="0.25">
      <c r="A273" s="2" t="s">
        <v>66</v>
      </c>
      <c r="B273" s="2" t="s">
        <v>30</v>
      </c>
      <c r="C273" s="6">
        <v>34801</v>
      </c>
      <c r="D273" s="6">
        <v>23008</v>
      </c>
      <c r="E273" s="6">
        <v>103559</v>
      </c>
      <c r="F273" s="6">
        <v>50914</v>
      </c>
      <c r="G273" s="6">
        <v>72396</v>
      </c>
      <c r="H273" s="6">
        <v>134679</v>
      </c>
    </row>
    <row r="274" spans="1:8" x14ac:dyDescent="0.25">
      <c r="A274" s="2" t="s">
        <v>66</v>
      </c>
      <c r="B274" s="2" t="s">
        <v>31</v>
      </c>
      <c r="C274" s="6">
        <v>31990</v>
      </c>
      <c r="D274" s="6">
        <v>20084</v>
      </c>
      <c r="E274" s="6">
        <v>94918</v>
      </c>
      <c r="F274" s="6">
        <v>48179</v>
      </c>
      <c r="G274" s="6">
        <v>78739</v>
      </c>
      <c r="H274" s="6">
        <v>138195</v>
      </c>
    </row>
    <row r="275" spans="1:8" x14ac:dyDescent="0.25">
      <c r="A275" s="2" t="s">
        <v>66</v>
      </c>
      <c r="B275" s="2" t="s">
        <v>32</v>
      </c>
      <c r="C275" s="6">
        <v>31884</v>
      </c>
      <c r="D275" s="6">
        <v>19741</v>
      </c>
      <c r="E275" s="6">
        <v>94408</v>
      </c>
      <c r="F275" s="6">
        <v>49033</v>
      </c>
      <c r="G275" s="6">
        <v>83644</v>
      </c>
      <c r="H275" s="6">
        <v>144098</v>
      </c>
    </row>
    <row r="276" spans="1:8" x14ac:dyDescent="0.25">
      <c r="A276" s="2" t="s">
        <v>66</v>
      </c>
      <c r="B276" s="2" t="s">
        <v>33</v>
      </c>
      <c r="C276" s="6">
        <v>33603</v>
      </c>
      <c r="D276" s="6">
        <v>18985</v>
      </c>
      <c r="E276" s="6">
        <v>94736</v>
      </c>
      <c r="F276" s="6">
        <v>49118</v>
      </c>
      <c r="G276" s="6">
        <v>88853</v>
      </c>
      <c r="H276" s="6">
        <v>149444</v>
      </c>
    </row>
    <row r="277" spans="1:8" x14ac:dyDescent="0.25">
      <c r="A277" s="2" t="s">
        <v>66</v>
      </c>
      <c r="B277" s="2" t="s">
        <v>34</v>
      </c>
      <c r="C277" s="6">
        <v>29854</v>
      </c>
      <c r="D277" s="6">
        <v>15218</v>
      </c>
      <c r="E277" s="6">
        <v>81960</v>
      </c>
      <c r="F277" s="6">
        <v>48384</v>
      </c>
      <c r="G277" s="6">
        <v>101727</v>
      </c>
      <c r="H277" s="6">
        <v>161262</v>
      </c>
    </row>
    <row r="278" spans="1:8" x14ac:dyDescent="0.25">
      <c r="A278" s="2" t="s">
        <v>66</v>
      </c>
      <c r="B278" s="2" t="s">
        <v>35</v>
      </c>
      <c r="C278" s="6">
        <v>28661</v>
      </c>
      <c r="D278" s="6">
        <v>15687</v>
      </c>
      <c r="E278" s="6">
        <v>83810</v>
      </c>
      <c r="F278" s="6">
        <v>50828</v>
      </c>
      <c r="G278" s="6">
        <v>104254</v>
      </c>
      <c r="H278" s="6">
        <v>166347</v>
      </c>
    </row>
    <row r="279" spans="1:8" x14ac:dyDescent="0.25">
      <c r="A279" s="2" t="s">
        <v>66</v>
      </c>
      <c r="B279" s="2" t="s">
        <v>36</v>
      </c>
      <c r="C279" s="6">
        <v>30063</v>
      </c>
      <c r="D279" s="6">
        <v>13594</v>
      </c>
      <c r="E279" s="6">
        <v>80930</v>
      </c>
      <c r="F279" s="6">
        <v>48360</v>
      </c>
      <c r="G279" s="6">
        <v>104105</v>
      </c>
      <c r="H279" s="6">
        <v>163836</v>
      </c>
    </row>
    <row r="280" spans="1:8" x14ac:dyDescent="0.25">
      <c r="A280" s="2" t="s">
        <v>66</v>
      </c>
      <c r="B280" s="2" t="s">
        <v>37</v>
      </c>
      <c r="C280" s="6">
        <v>26257</v>
      </c>
      <c r="D280" s="6">
        <v>12564</v>
      </c>
      <c r="E280" s="6">
        <v>75421</v>
      </c>
      <c r="F280" s="6">
        <v>47217</v>
      </c>
      <c r="G280" s="6">
        <v>107937</v>
      </c>
      <c r="H280" s="6">
        <v>166464</v>
      </c>
    </row>
    <row r="281" spans="1:8" x14ac:dyDescent="0.25">
      <c r="A281" s="2" t="s">
        <v>66</v>
      </c>
      <c r="B281" s="2" t="s">
        <v>38</v>
      </c>
      <c r="C281" s="6">
        <v>23855</v>
      </c>
      <c r="D281" s="6">
        <v>11620</v>
      </c>
      <c r="E281" s="6">
        <v>71650</v>
      </c>
      <c r="F281" s="6">
        <v>46012</v>
      </c>
      <c r="G281" s="6">
        <v>108851</v>
      </c>
      <c r="H281" s="6">
        <v>164091</v>
      </c>
    </row>
    <row r="282" spans="1:8" x14ac:dyDescent="0.25">
      <c r="A282" s="2" t="s">
        <v>66</v>
      </c>
      <c r="B282" s="2" t="s">
        <v>39</v>
      </c>
      <c r="C282" s="6">
        <v>25448</v>
      </c>
      <c r="D282" s="6">
        <v>10827</v>
      </c>
      <c r="E282" s="6">
        <v>71068</v>
      </c>
      <c r="F282" s="6">
        <v>44992</v>
      </c>
      <c r="G282" s="6">
        <v>110997</v>
      </c>
      <c r="H282" s="6">
        <v>164710</v>
      </c>
    </row>
    <row r="283" spans="1:8" x14ac:dyDescent="0.25">
      <c r="A283" s="2" t="s">
        <v>66</v>
      </c>
      <c r="B283" s="2" t="s">
        <v>40</v>
      </c>
      <c r="C283" s="6">
        <v>24696</v>
      </c>
      <c r="D283" s="6">
        <v>10397</v>
      </c>
      <c r="E283" s="6">
        <v>68888</v>
      </c>
      <c r="F283" s="6">
        <v>41531</v>
      </c>
      <c r="G283" s="6">
        <v>107647</v>
      </c>
      <c r="H283" s="6">
        <v>158581</v>
      </c>
    </row>
    <row r="284" spans="1:8" x14ac:dyDescent="0.25">
      <c r="A284" s="2" t="s">
        <v>66</v>
      </c>
      <c r="B284" s="2" t="s">
        <v>41</v>
      </c>
      <c r="C284" s="6">
        <v>25006</v>
      </c>
      <c r="D284" s="6">
        <v>8537</v>
      </c>
      <c r="E284" s="6">
        <v>64278</v>
      </c>
      <c r="F284" s="6">
        <v>40765</v>
      </c>
      <c r="G284" s="6">
        <v>108433</v>
      </c>
      <c r="H284" s="6">
        <v>157560</v>
      </c>
    </row>
    <row r="285" spans="1:8" x14ac:dyDescent="0.25">
      <c r="A285" s="2" t="s">
        <v>66</v>
      </c>
      <c r="B285" s="2" t="s">
        <v>42</v>
      </c>
      <c r="C285" s="6">
        <v>24878</v>
      </c>
      <c r="D285" s="6">
        <v>7737</v>
      </c>
      <c r="E285" s="6">
        <v>63911</v>
      </c>
      <c r="F285" s="6">
        <v>40333</v>
      </c>
      <c r="G285" s="6">
        <v>109582</v>
      </c>
      <c r="H285" s="6">
        <v>158700</v>
      </c>
    </row>
    <row r="286" spans="1:8" x14ac:dyDescent="0.25">
      <c r="A286" s="2" t="s">
        <v>66</v>
      </c>
      <c r="B286" s="2" t="s">
        <v>43</v>
      </c>
      <c r="C286" s="6">
        <v>20200</v>
      </c>
      <c r="D286" s="6">
        <v>9976</v>
      </c>
      <c r="E286" s="6">
        <v>62541</v>
      </c>
      <c r="F286" s="6">
        <v>39603</v>
      </c>
      <c r="G286" s="6">
        <v>109878</v>
      </c>
      <c r="H286" s="6">
        <v>160044</v>
      </c>
    </row>
    <row r="287" spans="1:8" x14ac:dyDescent="0.25">
      <c r="A287" s="2" t="s">
        <v>66</v>
      </c>
      <c r="B287" s="2" t="s">
        <v>44</v>
      </c>
      <c r="C287" s="6">
        <v>13754</v>
      </c>
      <c r="D287" s="6">
        <v>7615</v>
      </c>
      <c r="E287" s="6">
        <v>53082</v>
      </c>
      <c r="F287" s="6">
        <v>38198</v>
      </c>
      <c r="G287" s="6">
        <v>110277</v>
      </c>
      <c r="H287" s="6">
        <v>159114</v>
      </c>
    </row>
    <row r="288" spans="1:8" x14ac:dyDescent="0.25">
      <c r="A288" s="2" t="s">
        <v>66</v>
      </c>
      <c r="B288" s="2" t="s">
        <v>45</v>
      </c>
      <c r="C288" s="6">
        <v>14393</v>
      </c>
      <c r="D288" s="6">
        <v>6930</v>
      </c>
      <c r="E288" s="6">
        <v>52439</v>
      </c>
      <c r="F288" s="6">
        <v>42571</v>
      </c>
      <c r="G288" s="6">
        <v>110548</v>
      </c>
      <c r="H288" s="6">
        <v>164345</v>
      </c>
    </row>
    <row r="289" spans="1:8" x14ac:dyDescent="0.25">
      <c r="A289" s="2" t="s">
        <v>66</v>
      </c>
      <c r="B289" s="2" t="s">
        <v>46</v>
      </c>
      <c r="C289" s="6">
        <v>15822</v>
      </c>
      <c r="D289" s="6">
        <v>7745</v>
      </c>
      <c r="E289" s="6">
        <v>56784</v>
      </c>
      <c r="F289" s="6">
        <v>43272</v>
      </c>
      <c r="G289" s="6">
        <v>110923</v>
      </c>
      <c r="H289" s="6">
        <v>163872</v>
      </c>
    </row>
    <row r="290" spans="1:8" x14ac:dyDescent="0.25">
      <c r="A290" s="2" t="s">
        <v>66</v>
      </c>
      <c r="B290" s="2" t="s">
        <v>47</v>
      </c>
      <c r="C290" s="6">
        <v>16677</v>
      </c>
      <c r="D290" s="6">
        <v>8749</v>
      </c>
      <c r="E290" s="6">
        <v>60340</v>
      </c>
      <c r="F290" s="6">
        <v>41604</v>
      </c>
      <c r="G290" s="6">
        <v>111196</v>
      </c>
      <c r="H290" s="6">
        <v>165062</v>
      </c>
    </row>
    <row r="291" spans="1:8" x14ac:dyDescent="0.25">
      <c r="A291" s="2" t="s">
        <v>66</v>
      </c>
      <c r="B291" s="2" t="s">
        <v>48</v>
      </c>
      <c r="C291" s="6">
        <v>15250</v>
      </c>
      <c r="D291" s="6">
        <v>7780</v>
      </c>
      <c r="E291" s="6">
        <v>59094</v>
      </c>
      <c r="F291" s="6">
        <v>39429</v>
      </c>
      <c r="G291" s="6">
        <v>111301</v>
      </c>
      <c r="H291" s="6">
        <v>161855</v>
      </c>
    </row>
    <row r="292" spans="1:8" x14ac:dyDescent="0.25">
      <c r="A292" s="2" t="s">
        <v>66</v>
      </c>
      <c r="B292" s="2" t="s">
        <v>49</v>
      </c>
      <c r="C292" s="6">
        <v>12264</v>
      </c>
      <c r="D292" s="6">
        <v>7426</v>
      </c>
      <c r="E292" s="6">
        <v>55415</v>
      </c>
      <c r="F292" s="6">
        <v>41424</v>
      </c>
      <c r="G292" s="6">
        <v>111776</v>
      </c>
      <c r="H292" s="6">
        <v>164655</v>
      </c>
    </row>
    <row r="293" spans="1:8" x14ac:dyDescent="0.25">
      <c r="A293" s="2" t="s">
        <v>66</v>
      </c>
      <c r="B293" s="2" t="s">
        <v>50</v>
      </c>
      <c r="C293" s="6">
        <v>11502</v>
      </c>
      <c r="D293" s="6">
        <v>6760</v>
      </c>
      <c r="E293" s="6">
        <v>52912</v>
      </c>
      <c r="F293" s="6">
        <v>39286</v>
      </c>
      <c r="G293" s="6">
        <v>111775</v>
      </c>
      <c r="H293" s="6">
        <v>161524</v>
      </c>
    </row>
    <row r="294" spans="1:8" x14ac:dyDescent="0.25">
      <c r="A294" s="2" t="s">
        <v>66</v>
      </c>
      <c r="B294" s="2" t="s">
        <v>51</v>
      </c>
      <c r="C294" s="6">
        <v>13161</v>
      </c>
      <c r="D294" s="6">
        <v>5740</v>
      </c>
      <c r="E294" s="6">
        <v>56626</v>
      </c>
      <c r="F294" s="6">
        <v>40532</v>
      </c>
      <c r="G294" s="6">
        <v>111897</v>
      </c>
      <c r="H294" s="6">
        <v>162511</v>
      </c>
    </row>
    <row r="295" spans="1:8" x14ac:dyDescent="0.25">
      <c r="A295" s="2" t="s">
        <v>66</v>
      </c>
      <c r="B295" s="2" t="s">
        <v>52</v>
      </c>
      <c r="C295" s="6">
        <v>12557</v>
      </c>
      <c r="D295" s="6">
        <v>5727</v>
      </c>
      <c r="E295" s="6">
        <v>55762</v>
      </c>
      <c r="F295" s="6">
        <v>39943</v>
      </c>
      <c r="G295" s="6">
        <v>112235</v>
      </c>
      <c r="H295" s="6">
        <v>163909</v>
      </c>
    </row>
    <row r="296" spans="1:8" x14ac:dyDescent="0.25">
      <c r="A296" s="2" t="s">
        <v>66</v>
      </c>
      <c r="B296" s="2" t="s">
        <v>53</v>
      </c>
      <c r="C296" s="6">
        <v>13814</v>
      </c>
      <c r="D296" s="6">
        <v>5908</v>
      </c>
      <c r="E296" s="6">
        <v>58061</v>
      </c>
      <c r="F296" s="6">
        <v>36204</v>
      </c>
      <c r="G296" s="6">
        <v>111830</v>
      </c>
      <c r="H296" s="6">
        <v>164474</v>
      </c>
    </row>
    <row r="297" spans="1:8" x14ac:dyDescent="0.25">
      <c r="A297" s="2" t="s">
        <v>66</v>
      </c>
      <c r="B297" s="2" t="s">
        <v>54</v>
      </c>
      <c r="C297" s="6">
        <v>10969</v>
      </c>
      <c r="D297" s="6">
        <v>6027</v>
      </c>
      <c r="E297" s="6">
        <v>53808</v>
      </c>
      <c r="F297" s="6">
        <v>35226</v>
      </c>
      <c r="G297" s="6">
        <v>112035</v>
      </c>
      <c r="H297" s="6">
        <v>162094</v>
      </c>
    </row>
    <row r="298" spans="1:8" x14ac:dyDescent="0.25">
      <c r="A298" s="2" t="s">
        <v>66</v>
      </c>
      <c r="B298" s="2" t="s">
        <v>55</v>
      </c>
      <c r="C298" s="5">
        <v>10951</v>
      </c>
      <c r="D298" s="5">
        <v>6272</v>
      </c>
      <c r="E298" s="5">
        <v>53507</v>
      </c>
      <c r="F298" s="5">
        <v>34881</v>
      </c>
      <c r="G298" s="5">
        <v>112590</v>
      </c>
      <c r="H298" s="5">
        <v>162883</v>
      </c>
    </row>
    <row r="299" spans="1:8" x14ac:dyDescent="0.25">
      <c r="A299" s="2" t="s">
        <v>66</v>
      </c>
      <c r="B299" s="2" t="s">
        <v>56</v>
      </c>
      <c r="C299" s="5">
        <v>15474</v>
      </c>
      <c r="D299" s="5">
        <v>5868</v>
      </c>
      <c r="E299" s="5">
        <v>50863</v>
      </c>
      <c r="F299" s="5">
        <v>28185</v>
      </c>
      <c r="G299" s="5">
        <v>112918</v>
      </c>
      <c r="H299" s="5">
        <v>154988</v>
      </c>
    </row>
    <row r="300" spans="1:8" x14ac:dyDescent="0.25">
      <c r="A300" s="2" t="s">
        <v>66</v>
      </c>
      <c r="B300" s="2" t="s">
        <v>57</v>
      </c>
      <c r="C300" s="5">
        <v>14775</v>
      </c>
      <c r="D300" s="5">
        <v>5670</v>
      </c>
      <c r="E300" s="5">
        <v>49905</v>
      </c>
      <c r="F300" s="5">
        <v>28410</v>
      </c>
      <c r="G300" s="5">
        <v>113730</v>
      </c>
      <c r="H300" s="5">
        <v>156884</v>
      </c>
    </row>
    <row r="301" spans="1:8" x14ac:dyDescent="0.25">
      <c r="A301" s="2" t="s">
        <v>66</v>
      </c>
      <c r="B301" s="2" t="s">
        <v>58</v>
      </c>
      <c r="C301" s="5">
        <v>21410</v>
      </c>
      <c r="D301" s="5">
        <v>5957</v>
      </c>
      <c r="E301" s="5">
        <v>53720</v>
      </c>
      <c r="F301" s="5">
        <v>28209</v>
      </c>
      <c r="G301" s="5">
        <v>113830</v>
      </c>
      <c r="H301" s="5">
        <v>155732</v>
      </c>
    </row>
    <row r="302" spans="1:8" x14ac:dyDescent="0.25">
      <c r="A302" s="2" t="s">
        <v>66</v>
      </c>
      <c r="B302" s="2" t="s">
        <v>59</v>
      </c>
      <c r="C302" s="5">
        <v>17571</v>
      </c>
      <c r="D302" s="5">
        <v>5284</v>
      </c>
      <c r="E302" s="5">
        <v>48784</v>
      </c>
      <c r="F302" s="5">
        <v>27500</v>
      </c>
      <c r="G302" s="5">
        <v>113830</v>
      </c>
      <c r="H302" s="5">
        <v>153268</v>
      </c>
    </row>
    <row r="303" spans="1:8" x14ac:dyDescent="0.25">
      <c r="A303" s="2" t="s">
        <v>66</v>
      </c>
      <c r="B303" s="2" t="s">
        <v>60</v>
      </c>
      <c r="C303" s="5">
        <v>15746</v>
      </c>
      <c r="D303" s="5">
        <v>5341</v>
      </c>
      <c r="E303" s="5">
        <v>46395</v>
      </c>
      <c r="F303" s="5">
        <v>27019</v>
      </c>
      <c r="G303" s="5">
        <v>114260</v>
      </c>
      <c r="H303" s="5">
        <v>153140</v>
      </c>
    </row>
    <row r="304" spans="1:8" x14ac:dyDescent="0.25">
      <c r="A304" s="2" t="s">
        <v>66</v>
      </c>
      <c r="B304" s="2" t="s">
        <v>61</v>
      </c>
      <c r="C304" s="5">
        <v>17295</v>
      </c>
      <c r="D304" s="5">
        <v>5588</v>
      </c>
      <c r="E304" s="5">
        <v>49442</v>
      </c>
      <c r="F304" s="5">
        <v>26529</v>
      </c>
      <c r="G304" s="5">
        <v>114340</v>
      </c>
      <c r="H304" s="5">
        <v>152981</v>
      </c>
    </row>
    <row r="305" spans="1:8" x14ac:dyDescent="0.25">
      <c r="A305" s="2" t="s">
        <v>66</v>
      </c>
      <c r="B305" s="2" t="s">
        <v>62</v>
      </c>
      <c r="C305" s="5">
        <v>16272</v>
      </c>
      <c r="D305" s="5">
        <v>5631</v>
      </c>
      <c r="E305" s="5">
        <v>49934.78</v>
      </c>
      <c r="F305" s="5">
        <v>26849</v>
      </c>
      <c r="G305" s="5">
        <v>114400</v>
      </c>
      <c r="H305" s="5">
        <v>153815</v>
      </c>
    </row>
    <row r="306" spans="1:8" x14ac:dyDescent="0.25">
      <c r="A306" s="2" t="s">
        <v>66</v>
      </c>
      <c r="B306" s="2" t="s">
        <v>123</v>
      </c>
      <c r="C306" s="5">
        <v>17216</v>
      </c>
      <c r="D306" s="5">
        <v>5956</v>
      </c>
      <c r="E306" s="5">
        <v>50642.23</v>
      </c>
      <c r="F306" s="5">
        <v>25610</v>
      </c>
      <c r="G306" s="5">
        <v>114410</v>
      </c>
      <c r="H306" s="5">
        <v>153695</v>
      </c>
    </row>
    <row r="307" spans="1:8" x14ac:dyDescent="0.25">
      <c r="A307" s="2" t="s">
        <v>67</v>
      </c>
      <c r="B307" s="1" t="s">
        <v>3</v>
      </c>
      <c r="C307" s="8"/>
      <c r="D307" s="8"/>
      <c r="E307" s="8"/>
      <c r="F307" s="8"/>
      <c r="G307" s="8"/>
      <c r="H307" s="8"/>
    </row>
    <row r="308" spans="1:8" x14ac:dyDescent="0.25">
      <c r="A308" s="2" t="s">
        <v>67</v>
      </c>
      <c r="B308" s="1" t="s">
        <v>4</v>
      </c>
      <c r="C308" s="6"/>
      <c r="D308" s="6"/>
      <c r="E308" s="6"/>
      <c r="F308" s="6"/>
      <c r="G308" s="6"/>
      <c r="H308" s="6"/>
    </row>
    <row r="309" spans="1:8" x14ac:dyDescent="0.25">
      <c r="A309" s="2" t="s">
        <v>67</v>
      </c>
      <c r="B309" s="1" t="s">
        <v>5</v>
      </c>
      <c r="C309" s="8"/>
      <c r="D309" s="8"/>
      <c r="E309" s="8"/>
      <c r="F309" s="8"/>
      <c r="G309" s="8"/>
      <c r="H309" s="8"/>
    </row>
    <row r="310" spans="1:8" x14ac:dyDescent="0.25">
      <c r="A310" s="2" t="s">
        <v>67</v>
      </c>
      <c r="B310" s="1" t="s">
        <v>6</v>
      </c>
      <c r="C310" s="8"/>
      <c r="D310" s="8"/>
      <c r="E310" s="8"/>
      <c r="F310" s="8"/>
      <c r="G310" s="8"/>
      <c r="H310" s="8"/>
    </row>
    <row r="311" spans="1:8" x14ac:dyDescent="0.25">
      <c r="A311" s="2" t="s">
        <v>67</v>
      </c>
      <c r="B311" s="1" t="s">
        <v>7</v>
      </c>
      <c r="C311" s="6"/>
      <c r="D311" s="6"/>
      <c r="E311" s="6"/>
      <c r="F311" s="6"/>
      <c r="G311" s="6"/>
      <c r="H311" s="6"/>
    </row>
    <row r="312" spans="1:8" x14ac:dyDescent="0.25">
      <c r="A312" s="2" t="s">
        <v>67</v>
      </c>
      <c r="B312" s="1" t="s">
        <v>8</v>
      </c>
      <c r="C312" s="6"/>
      <c r="D312" s="6"/>
      <c r="E312" s="6"/>
      <c r="F312" s="6"/>
      <c r="G312" s="6"/>
      <c r="H312" s="6"/>
    </row>
    <row r="313" spans="1:8" x14ac:dyDescent="0.25">
      <c r="A313" s="2" t="s">
        <v>67</v>
      </c>
      <c r="B313" s="1" t="s">
        <v>9</v>
      </c>
      <c r="C313" s="6"/>
      <c r="D313" s="6"/>
      <c r="E313" s="6"/>
      <c r="F313" s="6"/>
      <c r="G313" s="6"/>
      <c r="H313" s="6"/>
    </row>
    <row r="314" spans="1:8" x14ac:dyDescent="0.25">
      <c r="A314" s="2" t="s">
        <v>67</v>
      </c>
      <c r="B314" s="1" t="s">
        <v>10</v>
      </c>
      <c r="C314" s="6"/>
      <c r="D314" s="6"/>
      <c r="E314" s="6"/>
      <c r="F314" s="6"/>
      <c r="G314" s="6"/>
      <c r="H314" s="6"/>
    </row>
    <row r="315" spans="1:8" x14ac:dyDescent="0.25">
      <c r="A315" s="2" t="s">
        <v>67</v>
      </c>
      <c r="B315" s="1" t="s">
        <v>11</v>
      </c>
      <c r="C315" s="6"/>
      <c r="D315" s="6"/>
      <c r="E315" s="6"/>
      <c r="F315" s="6"/>
      <c r="G315" s="6"/>
      <c r="H315" s="6"/>
    </row>
    <row r="316" spans="1:8" x14ac:dyDescent="0.25">
      <c r="A316" s="2" t="s">
        <v>67</v>
      </c>
      <c r="B316" s="1" t="s">
        <v>12</v>
      </c>
      <c r="C316" s="6"/>
      <c r="D316" s="6"/>
      <c r="E316" s="6"/>
      <c r="F316" s="6"/>
      <c r="G316" s="6"/>
      <c r="H316" s="6"/>
    </row>
    <row r="317" spans="1:8" x14ac:dyDescent="0.25">
      <c r="A317" s="2" t="s">
        <v>67</v>
      </c>
      <c r="B317" s="1" t="s">
        <v>13</v>
      </c>
      <c r="C317" s="6"/>
      <c r="D317" s="6"/>
      <c r="E317" s="6"/>
      <c r="F317" s="6"/>
      <c r="G317" s="6"/>
      <c r="H317" s="6"/>
    </row>
    <row r="318" spans="1:8" x14ac:dyDescent="0.25">
      <c r="A318" s="2" t="s">
        <v>67</v>
      </c>
      <c r="B318" s="1" t="s">
        <v>14</v>
      </c>
      <c r="C318" s="6"/>
      <c r="D318" s="6"/>
      <c r="E318" s="6"/>
      <c r="F318" s="6"/>
      <c r="G318" s="6"/>
      <c r="H318" s="6"/>
    </row>
    <row r="319" spans="1:8" x14ac:dyDescent="0.25">
      <c r="A319" s="2" t="s">
        <v>67</v>
      </c>
      <c r="B319" s="3" t="s">
        <v>15</v>
      </c>
      <c r="C319" s="6"/>
      <c r="D319" s="6"/>
      <c r="E319" s="6"/>
      <c r="F319" s="6"/>
      <c r="G319" s="6"/>
      <c r="H319" s="6"/>
    </row>
    <row r="320" spans="1:8" x14ac:dyDescent="0.25">
      <c r="A320" s="2" t="s">
        <v>67</v>
      </c>
      <c r="B320" s="3" t="s">
        <v>16</v>
      </c>
      <c r="C320" s="6"/>
      <c r="D320" s="6"/>
      <c r="E320" s="6"/>
      <c r="F320" s="6"/>
      <c r="G320" s="6"/>
      <c r="H320" s="6"/>
    </row>
    <row r="321" spans="1:8" x14ac:dyDescent="0.25">
      <c r="A321" s="2" t="s">
        <v>67</v>
      </c>
      <c r="B321" s="3" t="s">
        <v>17</v>
      </c>
      <c r="C321" s="6"/>
      <c r="D321" s="6"/>
      <c r="E321" s="6"/>
      <c r="F321" s="6"/>
      <c r="G321" s="6"/>
      <c r="H321" s="6"/>
    </row>
    <row r="322" spans="1:8" x14ac:dyDescent="0.25">
      <c r="A322" s="2" t="s">
        <v>67</v>
      </c>
      <c r="B322" s="3" t="s">
        <v>18</v>
      </c>
      <c r="C322" s="6"/>
      <c r="D322" s="6"/>
      <c r="E322" s="6"/>
      <c r="F322" s="6"/>
      <c r="G322" s="6"/>
      <c r="H322" s="6"/>
    </row>
    <row r="323" spans="1:8" x14ac:dyDescent="0.25">
      <c r="A323" s="2" t="s">
        <v>67</v>
      </c>
      <c r="B323" s="3" t="s">
        <v>19</v>
      </c>
      <c r="C323" s="41">
        <v>13648</v>
      </c>
      <c r="D323" s="41">
        <v>3062</v>
      </c>
      <c r="E323" s="42">
        <v>80950</v>
      </c>
      <c r="F323" s="41">
        <v>23040</v>
      </c>
      <c r="G323" s="42">
        <v>15312</v>
      </c>
      <c r="H323" s="42">
        <v>87270</v>
      </c>
    </row>
    <row r="324" spans="1:8" x14ac:dyDescent="0.25">
      <c r="A324" s="2" t="s">
        <v>67</v>
      </c>
      <c r="B324" s="3" t="s">
        <v>20</v>
      </c>
      <c r="C324" s="6">
        <v>13397</v>
      </c>
      <c r="D324" s="6">
        <v>3093</v>
      </c>
      <c r="E324" s="6">
        <v>84985</v>
      </c>
      <c r="F324" s="6">
        <v>23040</v>
      </c>
      <c r="G324" s="6">
        <v>15150</v>
      </c>
      <c r="H324" s="6">
        <v>86257</v>
      </c>
    </row>
    <row r="325" spans="1:8" x14ac:dyDescent="0.25">
      <c r="A325" s="2" t="s">
        <v>67</v>
      </c>
      <c r="B325" s="3" t="s">
        <v>21</v>
      </c>
      <c r="C325" s="6">
        <v>13272</v>
      </c>
      <c r="D325" s="6">
        <v>3124</v>
      </c>
      <c r="E325" s="6">
        <v>83308</v>
      </c>
      <c r="F325" s="6">
        <v>23040</v>
      </c>
      <c r="G325" s="6">
        <v>15357</v>
      </c>
      <c r="H325" s="6">
        <v>86608</v>
      </c>
    </row>
    <row r="326" spans="1:8" x14ac:dyDescent="0.25">
      <c r="A326" s="2" t="s">
        <v>67</v>
      </c>
      <c r="B326" s="3" t="s">
        <v>22</v>
      </c>
      <c r="C326" s="6">
        <v>15873</v>
      </c>
      <c r="D326" s="6">
        <v>9955</v>
      </c>
      <c r="E326" s="6">
        <v>104472</v>
      </c>
      <c r="F326" s="6">
        <v>11472</v>
      </c>
      <c r="G326" s="6">
        <v>16369</v>
      </c>
      <c r="H326" s="6">
        <v>62608</v>
      </c>
    </row>
    <row r="327" spans="1:8" x14ac:dyDescent="0.25">
      <c r="A327" s="2" t="s">
        <v>67</v>
      </c>
      <c r="B327" s="3" t="s">
        <v>23</v>
      </c>
      <c r="C327" s="6">
        <v>15724</v>
      </c>
      <c r="D327" s="6">
        <v>9759</v>
      </c>
      <c r="E327" s="6">
        <v>95946</v>
      </c>
      <c r="F327" s="6">
        <v>14594</v>
      </c>
      <c r="G327" s="6">
        <v>15614</v>
      </c>
      <c r="H327" s="6">
        <v>61775</v>
      </c>
    </row>
    <row r="328" spans="1:8" x14ac:dyDescent="0.25">
      <c r="A328" s="2" t="s">
        <v>67</v>
      </c>
      <c r="B328" s="3" t="s">
        <v>24</v>
      </c>
      <c r="C328" s="6">
        <v>13805</v>
      </c>
      <c r="D328" s="6">
        <v>9733</v>
      </c>
      <c r="E328" s="6">
        <v>97685</v>
      </c>
      <c r="F328" s="6">
        <v>14257</v>
      </c>
      <c r="G328" s="6">
        <v>15721</v>
      </c>
      <c r="H328" s="6">
        <v>62105</v>
      </c>
    </row>
    <row r="329" spans="1:8" x14ac:dyDescent="0.25">
      <c r="A329" s="2" t="s">
        <v>67</v>
      </c>
      <c r="B329" s="4" t="s">
        <v>25</v>
      </c>
      <c r="C329" s="6">
        <v>8832</v>
      </c>
      <c r="D329" s="6">
        <v>9476</v>
      </c>
      <c r="E329" s="6">
        <v>99547</v>
      </c>
      <c r="F329" s="6">
        <v>14526</v>
      </c>
      <c r="G329" s="6">
        <v>15802</v>
      </c>
      <c r="H329" s="6">
        <v>64466</v>
      </c>
    </row>
    <row r="330" spans="1:8" x14ac:dyDescent="0.25">
      <c r="A330" s="2" t="s">
        <v>67</v>
      </c>
      <c r="B330" s="2" t="s">
        <v>26</v>
      </c>
      <c r="C330" s="6">
        <v>7826</v>
      </c>
      <c r="D330" s="6">
        <v>11093</v>
      </c>
      <c r="E330" s="6">
        <v>97222</v>
      </c>
      <c r="F330" s="6">
        <v>15794</v>
      </c>
      <c r="G330" s="6">
        <v>16069</v>
      </c>
      <c r="H330" s="6">
        <v>67815</v>
      </c>
    </row>
    <row r="331" spans="1:8" x14ac:dyDescent="0.25">
      <c r="A331" s="2" t="s">
        <v>67</v>
      </c>
      <c r="B331" s="2" t="s">
        <v>27</v>
      </c>
      <c r="C331" s="6">
        <v>9261</v>
      </c>
      <c r="D331" s="6">
        <v>10824</v>
      </c>
      <c r="E331" s="6">
        <v>101241</v>
      </c>
      <c r="F331" s="6">
        <v>16617</v>
      </c>
      <c r="G331" s="6">
        <v>17449</v>
      </c>
      <c r="H331" s="6">
        <v>69465</v>
      </c>
    </row>
    <row r="332" spans="1:8" x14ac:dyDescent="0.25">
      <c r="A332" s="2" t="s">
        <v>67</v>
      </c>
      <c r="B332" s="2" t="s">
        <v>28</v>
      </c>
      <c r="C332" s="6">
        <v>8957</v>
      </c>
      <c r="D332" s="6">
        <v>9635</v>
      </c>
      <c r="E332" s="6">
        <v>98775</v>
      </c>
      <c r="F332" s="6">
        <v>17371</v>
      </c>
      <c r="G332" s="6">
        <v>17449</v>
      </c>
      <c r="H332" s="6">
        <v>70514</v>
      </c>
    </row>
    <row r="333" spans="1:8" x14ac:dyDescent="0.25">
      <c r="A333" s="2" t="s">
        <v>67</v>
      </c>
      <c r="B333" s="2" t="s">
        <v>29</v>
      </c>
      <c r="C333" s="6">
        <v>9249</v>
      </c>
      <c r="D333" s="6">
        <v>10998</v>
      </c>
      <c r="E333" s="6">
        <v>98490</v>
      </c>
      <c r="F333" s="6">
        <v>17371</v>
      </c>
      <c r="G333" s="6">
        <v>24285</v>
      </c>
      <c r="H333" s="6">
        <v>77687</v>
      </c>
    </row>
    <row r="334" spans="1:8" x14ac:dyDescent="0.25">
      <c r="A334" s="2" t="s">
        <v>67</v>
      </c>
      <c r="B334" s="2" t="s">
        <v>30</v>
      </c>
      <c r="C334" s="6">
        <v>8072</v>
      </c>
      <c r="D334" s="6">
        <v>10485</v>
      </c>
      <c r="E334" s="6">
        <v>98651</v>
      </c>
      <c r="F334" s="6">
        <v>16523</v>
      </c>
      <c r="G334" s="6">
        <v>21938</v>
      </c>
      <c r="H334" s="6">
        <v>74198</v>
      </c>
    </row>
    <row r="335" spans="1:8" x14ac:dyDescent="0.25">
      <c r="A335" s="2" t="s">
        <v>67</v>
      </c>
      <c r="B335" s="2" t="s">
        <v>31</v>
      </c>
      <c r="C335" s="6">
        <v>8475</v>
      </c>
      <c r="D335" s="6">
        <v>9173</v>
      </c>
      <c r="E335" s="6">
        <v>100286</v>
      </c>
      <c r="F335" s="6">
        <v>15036</v>
      </c>
      <c r="G335" s="6">
        <v>28794</v>
      </c>
      <c r="H335" s="6">
        <v>79637</v>
      </c>
    </row>
    <row r="336" spans="1:8" x14ac:dyDescent="0.25">
      <c r="A336" s="2" t="s">
        <v>67</v>
      </c>
      <c r="B336" s="2" t="s">
        <v>32</v>
      </c>
      <c r="C336" s="6">
        <v>8251</v>
      </c>
      <c r="D336" s="6">
        <v>9237</v>
      </c>
      <c r="E336" s="6">
        <v>111679</v>
      </c>
      <c r="F336" s="6">
        <v>17585</v>
      </c>
      <c r="G336" s="6">
        <v>31063</v>
      </c>
      <c r="H336" s="6">
        <v>84908</v>
      </c>
    </row>
    <row r="337" spans="1:8" x14ac:dyDescent="0.25">
      <c r="A337" s="2" t="s">
        <v>67</v>
      </c>
      <c r="B337" s="2" t="s">
        <v>33</v>
      </c>
      <c r="C337" s="6">
        <v>7085</v>
      </c>
      <c r="D337" s="6">
        <v>8934</v>
      </c>
      <c r="E337" s="6">
        <v>118968</v>
      </c>
      <c r="F337" s="6">
        <v>16188</v>
      </c>
      <c r="G337" s="6">
        <v>27734</v>
      </c>
      <c r="H337" s="6">
        <v>80448</v>
      </c>
    </row>
    <row r="338" spans="1:8" x14ac:dyDescent="0.25">
      <c r="A338" s="2" t="s">
        <v>67</v>
      </c>
      <c r="B338" s="2" t="s">
        <v>34</v>
      </c>
      <c r="C338" s="6">
        <v>5368</v>
      </c>
      <c r="D338" s="6">
        <v>7541</v>
      </c>
      <c r="E338" s="6">
        <v>121419</v>
      </c>
      <c r="F338" s="6">
        <v>17880</v>
      </c>
      <c r="G338" s="6">
        <v>32076</v>
      </c>
      <c r="H338" s="6">
        <v>92913</v>
      </c>
    </row>
    <row r="339" spans="1:8" x14ac:dyDescent="0.25">
      <c r="A339" s="2" t="s">
        <v>67</v>
      </c>
      <c r="B339" s="2" t="s">
        <v>35</v>
      </c>
      <c r="C339" s="6">
        <v>5206</v>
      </c>
      <c r="D339" s="6">
        <v>7653</v>
      </c>
      <c r="E339" s="6">
        <v>123870</v>
      </c>
      <c r="F339" s="6">
        <v>17918</v>
      </c>
      <c r="G339" s="6">
        <v>34396</v>
      </c>
      <c r="H339" s="6">
        <v>94882</v>
      </c>
    </row>
    <row r="340" spans="1:8" x14ac:dyDescent="0.25">
      <c r="A340" s="2" t="s">
        <v>67</v>
      </c>
      <c r="B340" s="2" t="s">
        <v>36</v>
      </c>
      <c r="C340" s="6">
        <v>4914</v>
      </c>
      <c r="D340" s="6">
        <v>6810</v>
      </c>
      <c r="E340" s="6">
        <v>125663</v>
      </c>
      <c r="F340" s="6">
        <v>17351</v>
      </c>
      <c r="G340" s="6">
        <v>37759</v>
      </c>
      <c r="H340" s="6">
        <v>103358</v>
      </c>
    </row>
    <row r="341" spans="1:8" x14ac:dyDescent="0.25">
      <c r="A341" s="2" t="s">
        <v>67</v>
      </c>
      <c r="B341" s="2" t="s">
        <v>37</v>
      </c>
      <c r="C341" s="6">
        <v>5078</v>
      </c>
      <c r="D341" s="6">
        <v>6490</v>
      </c>
      <c r="E341" s="6">
        <v>96882</v>
      </c>
      <c r="F341" s="6">
        <v>14864</v>
      </c>
      <c r="G341" s="6">
        <v>34595</v>
      </c>
      <c r="H341" s="6">
        <v>97959</v>
      </c>
    </row>
    <row r="342" spans="1:8" x14ac:dyDescent="0.25">
      <c r="A342" s="2" t="s">
        <v>67</v>
      </c>
      <c r="B342" s="2" t="s">
        <v>38</v>
      </c>
      <c r="C342" s="6">
        <v>4851</v>
      </c>
      <c r="D342" s="6">
        <v>5868</v>
      </c>
      <c r="E342" s="6">
        <v>99475</v>
      </c>
      <c r="F342" s="6">
        <v>16356</v>
      </c>
      <c r="G342" s="6">
        <v>36772</v>
      </c>
      <c r="H342" s="6">
        <v>105524</v>
      </c>
    </row>
    <row r="343" spans="1:8" x14ac:dyDescent="0.25">
      <c r="A343" s="2" t="s">
        <v>67</v>
      </c>
      <c r="B343" s="2" t="s">
        <v>39</v>
      </c>
      <c r="C343" s="6">
        <v>4397</v>
      </c>
      <c r="D343" s="6">
        <v>5662</v>
      </c>
      <c r="E343" s="6">
        <v>100289</v>
      </c>
      <c r="F343" s="6">
        <v>17298</v>
      </c>
      <c r="G343" s="6">
        <v>35785</v>
      </c>
      <c r="H343" s="6">
        <v>106832</v>
      </c>
    </row>
    <row r="344" spans="1:8" x14ac:dyDescent="0.25">
      <c r="A344" s="2" t="s">
        <v>67</v>
      </c>
      <c r="B344" s="2" t="s">
        <v>40</v>
      </c>
      <c r="C344" s="6">
        <v>3648</v>
      </c>
      <c r="D344" s="6">
        <v>5860</v>
      </c>
      <c r="E344" s="6">
        <v>101475</v>
      </c>
      <c r="F344" s="6">
        <v>16374</v>
      </c>
      <c r="G344" s="6">
        <v>36628</v>
      </c>
      <c r="H344" s="6">
        <v>109309</v>
      </c>
    </row>
    <row r="345" spans="1:8" x14ac:dyDescent="0.25">
      <c r="A345" s="2" t="s">
        <v>67</v>
      </c>
      <c r="B345" s="2" t="s">
        <v>41</v>
      </c>
      <c r="C345" s="6">
        <v>4696</v>
      </c>
      <c r="D345" s="6">
        <v>6622</v>
      </c>
      <c r="E345" s="6">
        <v>110444</v>
      </c>
      <c r="F345" s="6">
        <v>16676</v>
      </c>
      <c r="G345" s="6">
        <v>37041</v>
      </c>
      <c r="H345" s="6">
        <v>111194</v>
      </c>
    </row>
    <row r="346" spans="1:8" x14ac:dyDescent="0.25">
      <c r="A346" s="2" t="s">
        <v>67</v>
      </c>
      <c r="B346" s="2" t="s">
        <v>42</v>
      </c>
      <c r="C346" s="6">
        <v>4660</v>
      </c>
      <c r="D346" s="6">
        <v>7222</v>
      </c>
      <c r="E346" s="6">
        <v>118230</v>
      </c>
      <c r="F346" s="6">
        <v>17510</v>
      </c>
      <c r="G346" s="6">
        <v>37240</v>
      </c>
      <c r="H346" s="6">
        <v>112064</v>
      </c>
    </row>
    <row r="347" spans="1:8" x14ac:dyDescent="0.25">
      <c r="A347" s="2" t="s">
        <v>67</v>
      </c>
      <c r="B347" s="2" t="s">
        <v>43</v>
      </c>
      <c r="C347" s="6">
        <v>5099</v>
      </c>
      <c r="D347" s="6">
        <v>7268</v>
      </c>
      <c r="E347" s="6">
        <v>120675</v>
      </c>
      <c r="F347" s="6">
        <v>19261</v>
      </c>
      <c r="G347" s="6">
        <v>37377</v>
      </c>
      <c r="H347" s="6">
        <v>112670</v>
      </c>
    </row>
    <row r="348" spans="1:8" x14ac:dyDescent="0.25">
      <c r="A348" s="2" t="s">
        <v>67</v>
      </c>
      <c r="B348" s="2" t="s">
        <v>44</v>
      </c>
      <c r="C348" s="6">
        <v>4068</v>
      </c>
      <c r="D348" s="6">
        <v>7246</v>
      </c>
      <c r="E348" s="6">
        <v>127613</v>
      </c>
      <c r="F348" s="6">
        <v>20830</v>
      </c>
      <c r="G348" s="6">
        <v>37726</v>
      </c>
      <c r="H348" s="6">
        <v>119111</v>
      </c>
    </row>
    <row r="349" spans="1:8" x14ac:dyDescent="0.25">
      <c r="A349" s="2" t="s">
        <v>67</v>
      </c>
      <c r="B349" s="2" t="s">
        <v>45</v>
      </c>
      <c r="C349" s="6">
        <v>3846</v>
      </c>
      <c r="D349" s="6">
        <v>7027</v>
      </c>
      <c r="E349" s="6">
        <v>125432</v>
      </c>
      <c r="F349" s="6">
        <v>21444</v>
      </c>
      <c r="G349" s="6">
        <v>38012</v>
      </c>
      <c r="H349" s="6">
        <v>122098</v>
      </c>
    </row>
    <row r="350" spans="1:8" x14ac:dyDescent="0.25">
      <c r="A350" s="2" t="s">
        <v>67</v>
      </c>
      <c r="B350" s="2" t="s">
        <v>46</v>
      </c>
      <c r="C350" s="6">
        <v>3640</v>
      </c>
      <c r="D350" s="6">
        <v>7775</v>
      </c>
      <c r="E350" s="6">
        <v>135992</v>
      </c>
      <c r="F350" s="6">
        <v>23696</v>
      </c>
      <c r="G350" s="6">
        <v>38187</v>
      </c>
      <c r="H350" s="6">
        <v>128734</v>
      </c>
    </row>
    <row r="351" spans="1:8" x14ac:dyDescent="0.25">
      <c r="A351" s="2" t="s">
        <v>67</v>
      </c>
      <c r="B351" s="2" t="s">
        <v>47</v>
      </c>
      <c r="C351" s="6">
        <v>3473</v>
      </c>
      <c r="D351" s="6">
        <v>7794</v>
      </c>
      <c r="E351" s="6">
        <v>136896</v>
      </c>
      <c r="F351" s="6">
        <v>23811</v>
      </c>
      <c r="G351" s="6">
        <v>38076</v>
      </c>
      <c r="H351" s="6">
        <v>130456</v>
      </c>
    </row>
    <row r="352" spans="1:8" x14ac:dyDescent="0.25">
      <c r="A352" s="2" t="s">
        <v>67</v>
      </c>
      <c r="B352" s="2" t="s">
        <v>48</v>
      </c>
      <c r="C352" s="6">
        <v>4388</v>
      </c>
      <c r="D352" s="6">
        <v>8224</v>
      </c>
      <c r="E352" s="6">
        <v>142081</v>
      </c>
      <c r="F352" s="6">
        <v>25603</v>
      </c>
      <c r="G352" s="6">
        <v>38123</v>
      </c>
      <c r="H352" s="6">
        <v>134099</v>
      </c>
    </row>
    <row r="353" spans="1:8" x14ac:dyDescent="0.25">
      <c r="A353" s="2" t="s">
        <v>67</v>
      </c>
      <c r="B353" s="2" t="s">
        <v>49</v>
      </c>
      <c r="C353" s="6">
        <v>3785</v>
      </c>
      <c r="D353" s="6">
        <v>7806</v>
      </c>
      <c r="E353" s="6">
        <v>145944</v>
      </c>
      <c r="F353" s="6">
        <v>25810</v>
      </c>
      <c r="G353" s="6">
        <v>38250</v>
      </c>
      <c r="H353" s="6">
        <v>133230</v>
      </c>
    </row>
    <row r="354" spans="1:8" x14ac:dyDescent="0.25">
      <c r="A354" s="2" t="s">
        <v>67</v>
      </c>
      <c r="B354" s="2" t="s">
        <v>50</v>
      </c>
      <c r="C354" s="6">
        <v>3228</v>
      </c>
      <c r="D354" s="6">
        <v>7350</v>
      </c>
      <c r="E354" s="6">
        <v>148983</v>
      </c>
      <c r="F354" s="6">
        <v>24383</v>
      </c>
      <c r="G354" s="6">
        <v>38376</v>
      </c>
      <c r="H354" s="6">
        <v>140853</v>
      </c>
    </row>
    <row r="355" spans="1:8" x14ac:dyDescent="0.25">
      <c r="A355" s="2" t="s">
        <v>67</v>
      </c>
      <c r="B355" s="2" t="s">
        <v>51</v>
      </c>
      <c r="C355" s="6">
        <v>3166</v>
      </c>
      <c r="D355" s="6">
        <v>5823</v>
      </c>
      <c r="E355" s="6">
        <v>162391</v>
      </c>
      <c r="F355" s="6">
        <v>24274</v>
      </c>
      <c r="G355" s="6">
        <v>38451</v>
      </c>
      <c r="H355" s="6">
        <v>138700</v>
      </c>
    </row>
    <row r="356" spans="1:8" x14ac:dyDescent="0.25">
      <c r="A356" s="2" t="s">
        <v>67</v>
      </c>
      <c r="B356" s="2" t="s">
        <v>52</v>
      </c>
      <c r="C356" s="6">
        <v>2932</v>
      </c>
      <c r="D356" s="6">
        <v>6608</v>
      </c>
      <c r="E356" s="6">
        <v>160277</v>
      </c>
      <c r="F356" s="6">
        <v>24343</v>
      </c>
      <c r="G356" s="6">
        <v>38844</v>
      </c>
      <c r="H356" s="6">
        <v>138385</v>
      </c>
    </row>
    <row r="357" spans="1:8" x14ac:dyDescent="0.25">
      <c r="A357" s="2" t="s">
        <v>67</v>
      </c>
      <c r="B357" s="2" t="s">
        <v>53</v>
      </c>
      <c r="C357" s="6">
        <v>2878</v>
      </c>
      <c r="D357" s="6">
        <v>7141</v>
      </c>
      <c r="E357" s="6">
        <v>167403</v>
      </c>
      <c r="F357" s="6">
        <v>23668</v>
      </c>
      <c r="G357" s="6">
        <v>38990</v>
      </c>
      <c r="H357" s="6">
        <v>147744</v>
      </c>
    </row>
    <row r="358" spans="1:8" x14ac:dyDescent="0.25">
      <c r="A358" s="2" t="s">
        <v>67</v>
      </c>
      <c r="B358" s="2" t="s">
        <v>54</v>
      </c>
      <c r="C358" s="6">
        <v>2190</v>
      </c>
      <c r="D358" s="6">
        <v>6374</v>
      </c>
      <c r="E358" s="6">
        <v>153802</v>
      </c>
      <c r="F358" s="6">
        <v>19925</v>
      </c>
      <c r="G358" s="6">
        <v>39335</v>
      </c>
      <c r="H358" s="6">
        <v>141981</v>
      </c>
    </row>
    <row r="359" spans="1:8" x14ac:dyDescent="0.25">
      <c r="A359" s="2" t="s">
        <v>67</v>
      </c>
      <c r="B359" s="2" t="s">
        <v>55</v>
      </c>
      <c r="C359" s="5">
        <v>2115</v>
      </c>
      <c r="D359" s="5">
        <v>7706</v>
      </c>
      <c r="E359" s="5">
        <v>145517</v>
      </c>
      <c r="F359" s="5">
        <v>17776</v>
      </c>
      <c r="G359" s="5">
        <v>39395</v>
      </c>
      <c r="H359" s="5">
        <v>139785</v>
      </c>
    </row>
    <row r="360" spans="1:8" x14ac:dyDescent="0.25">
      <c r="A360" s="2" t="s">
        <v>67</v>
      </c>
      <c r="B360" s="2" t="s">
        <v>56</v>
      </c>
      <c r="C360" s="5">
        <v>2328</v>
      </c>
      <c r="D360" s="5">
        <v>6032</v>
      </c>
      <c r="E360" s="5">
        <v>170489</v>
      </c>
      <c r="F360" s="5">
        <v>17189</v>
      </c>
      <c r="G360" s="5">
        <v>39679</v>
      </c>
      <c r="H360" s="5">
        <v>136192</v>
      </c>
    </row>
    <row r="361" spans="1:8" x14ac:dyDescent="0.25">
      <c r="A361" s="2" t="s">
        <v>67</v>
      </c>
      <c r="B361" s="2" t="s">
        <v>57</v>
      </c>
      <c r="C361" s="5">
        <v>1819</v>
      </c>
      <c r="D361" s="5">
        <v>6223</v>
      </c>
      <c r="E361" s="5">
        <v>171161</v>
      </c>
      <c r="F361" s="5">
        <v>17012</v>
      </c>
      <c r="G361" s="5">
        <v>40000</v>
      </c>
      <c r="H361" s="5">
        <v>137107</v>
      </c>
    </row>
    <row r="362" spans="1:8" x14ac:dyDescent="0.25">
      <c r="A362" s="2" t="s">
        <v>67</v>
      </c>
      <c r="B362" s="2" t="s">
        <v>58</v>
      </c>
      <c r="C362" s="5">
        <v>1264</v>
      </c>
      <c r="D362" s="5">
        <v>6318</v>
      </c>
      <c r="E362" s="5">
        <v>131444</v>
      </c>
      <c r="F362" s="5">
        <v>17158</v>
      </c>
      <c r="G362" s="5">
        <v>40030</v>
      </c>
      <c r="H362" s="5">
        <v>145049</v>
      </c>
    </row>
    <row r="363" spans="1:8" x14ac:dyDescent="0.25">
      <c r="A363" s="2" t="s">
        <v>67</v>
      </c>
      <c r="B363" s="2" t="s">
        <v>59</v>
      </c>
      <c r="C363" s="5">
        <v>1176</v>
      </c>
      <c r="D363" s="5">
        <v>6239</v>
      </c>
      <c r="E363" s="5">
        <v>131417</v>
      </c>
      <c r="F363" s="5">
        <v>17265</v>
      </c>
      <c r="G363" s="5">
        <v>40030</v>
      </c>
      <c r="H363" s="5">
        <v>136725</v>
      </c>
    </row>
    <row r="364" spans="1:8" x14ac:dyDescent="0.25">
      <c r="A364" s="2" t="s">
        <v>67</v>
      </c>
      <c r="B364" s="2" t="s">
        <v>60</v>
      </c>
      <c r="C364" s="5">
        <v>661</v>
      </c>
      <c r="D364" s="5">
        <v>6332</v>
      </c>
      <c r="E364" s="5">
        <v>129974</v>
      </c>
      <c r="F364" s="5">
        <v>16518</v>
      </c>
      <c r="G364" s="5">
        <v>40395</v>
      </c>
      <c r="H364" s="5">
        <v>133197</v>
      </c>
    </row>
    <row r="365" spans="1:8" x14ac:dyDescent="0.25">
      <c r="A365" s="2" t="s">
        <v>67</v>
      </c>
      <c r="B365" s="2" t="s">
        <v>61</v>
      </c>
      <c r="C365" s="5">
        <v>697</v>
      </c>
      <c r="D365" s="5">
        <v>7541</v>
      </c>
      <c r="E365" s="5">
        <v>134474</v>
      </c>
      <c r="F365" s="5">
        <v>16655</v>
      </c>
      <c r="G365" s="5">
        <v>40520</v>
      </c>
      <c r="H365" s="5">
        <v>137568</v>
      </c>
    </row>
    <row r="366" spans="1:8" x14ac:dyDescent="0.25">
      <c r="A366" s="2" t="s">
        <v>67</v>
      </c>
      <c r="B366" s="2" t="s">
        <v>62</v>
      </c>
      <c r="C366" s="5">
        <v>887</v>
      </c>
      <c r="D366" s="5">
        <v>6919</v>
      </c>
      <c r="E366" s="5">
        <v>133401.79</v>
      </c>
      <c r="F366" s="5">
        <v>16546</v>
      </c>
      <c r="G366" s="5">
        <v>40580</v>
      </c>
      <c r="H366" s="5">
        <v>137085</v>
      </c>
    </row>
    <row r="367" spans="1:8" x14ac:dyDescent="0.25">
      <c r="A367" s="2" t="s">
        <v>67</v>
      </c>
      <c r="B367" s="2" t="s">
        <v>123</v>
      </c>
      <c r="C367" s="5">
        <v>695</v>
      </c>
      <c r="D367" s="5">
        <v>6998</v>
      </c>
      <c r="E367" s="5">
        <v>134413</v>
      </c>
      <c r="F367" s="5">
        <v>16122</v>
      </c>
      <c r="G367" s="5">
        <v>40590</v>
      </c>
      <c r="H367" s="5">
        <v>135943</v>
      </c>
    </row>
    <row r="368" spans="1:8" x14ac:dyDescent="0.25">
      <c r="A368" s="2" t="s">
        <v>68</v>
      </c>
      <c r="B368" s="1" t="s">
        <v>3</v>
      </c>
      <c r="C368" s="49">
        <v>73945.772921060081</v>
      </c>
      <c r="D368" s="49">
        <v>16095.901993316666</v>
      </c>
      <c r="E368" s="49">
        <v>137232.00351053159</v>
      </c>
      <c r="F368" s="49">
        <v>40462.219689562058</v>
      </c>
      <c r="G368" s="49">
        <v>10677.564961398661</v>
      </c>
      <c r="H368" s="49">
        <v>73367.550982342698</v>
      </c>
    </row>
    <row r="369" spans="1:8" x14ac:dyDescent="0.25">
      <c r="A369" s="2" t="s">
        <v>68</v>
      </c>
      <c r="B369" s="1" t="s">
        <v>4</v>
      </c>
      <c r="C369" s="6">
        <v>74407</v>
      </c>
      <c r="D369" s="6">
        <v>16517</v>
      </c>
      <c r="E369" s="6">
        <v>137454</v>
      </c>
      <c r="F369" s="6">
        <v>40765</v>
      </c>
      <c r="G369" s="6">
        <v>12963</v>
      </c>
      <c r="H369" s="6">
        <v>76181</v>
      </c>
    </row>
    <row r="370" spans="1:8" x14ac:dyDescent="0.25">
      <c r="A370" s="2" t="s">
        <v>68</v>
      </c>
      <c r="B370" s="1" t="s">
        <v>5</v>
      </c>
      <c r="C370" s="49">
        <v>74566.82347969999</v>
      </c>
      <c r="D370" s="49">
        <v>17281.615170705489</v>
      </c>
      <c r="E370" s="49">
        <v>139072.09127382145</v>
      </c>
      <c r="F370" s="49">
        <v>41856.012225841339</v>
      </c>
      <c r="G370" s="49">
        <v>14215.984859863618</v>
      </c>
      <c r="H370" s="49">
        <v>77849.281591091218</v>
      </c>
    </row>
    <row r="371" spans="1:8" x14ac:dyDescent="0.25">
      <c r="A371" s="2" t="s">
        <v>68</v>
      </c>
      <c r="B371" s="1" t="s">
        <v>6</v>
      </c>
      <c r="C371" s="49">
        <v>74619.224620585228</v>
      </c>
      <c r="D371" s="49">
        <v>18508.241628303695</v>
      </c>
      <c r="E371" s="49">
        <v>142906.0707121364</v>
      </c>
      <c r="F371" s="49">
        <v>43339.556554229508</v>
      </c>
      <c r="G371" s="49">
        <v>15151.861876295472</v>
      </c>
      <c r="H371" s="49">
        <v>80373.281121335211</v>
      </c>
    </row>
    <row r="372" spans="1:8" x14ac:dyDescent="0.25">
      <c r="A372" s="2" t="s">
        <v>68</v>
      </c>
      <c r="B372" s="1" t="s">
        <v>7</v>
      </c>
      <c r="C372" s="6">
        <v>77894</v>
      </c>
      <c r="D372" s="6">
        <v>17732</v>
      </c>
      <c r="E372" s="6">
        <v>139813</v>
      </c>
      <c r="F372" s="6">
        <v>44172</v>
      </c>
      <c r="G372" s="6">
        <v>15889</v>
      </c>
      <c r="H372" s="6">
        <v>82377</v>
      </c>
    </row>
    <row r="373" spans="1:8" x14ac:dyDescent="0.25">
      <c r="A373" s="2" t="s">
        <v>68</v>
      </c>
      <c r="B373" s="1" t="s">
        <v>8</v>
      </c>
      <c r="C373" s="6">
        <v>74150</v>
      </c>
      <c r="D373" s="6">
        <v>15481</v>
      </c>
      <c r="E373" s="6">
        <v>135632</v>
      </c>
      <c r="F373" s="6">
        <v>44890</v>
      </c>
      <c r="G373" s="6">
        <v>17668</v>
      </c>
      <c r="H373" s="6">
        <v>82654</v>
      </c>
    </row>
    <row r="374" spans="1:8" x14ac:dyDescent="0.25">
      <c r="A374" s="2" t="s">
        <v>68</v>
      </c>
      <c r="B374" s="1" t="s">
        <v>9</v>
      </c>
      <c r="C374" s="6">
        <v>83584</v>
      </c>
      <c r="D374" s="6">
        <v>13010</v>
      </c>
      <c r="E374" s="6">
        <v>142414</v>
      </c>
      <c r="F374" s="6">
        <v>44951</v>
      </c>
      <c r="G374" s="6">
        <v>18525</v>
      </c>
      <c r="H374" s="6">
        <v>84773</v>
      </c>
    </row>
    <row r="375" spans="1:8" x14ac:dyDescent="0.25">
      <c r="A375" s="2" t="s">
        <v>68</v>
      </c>
      <c r="B375" s="1" t="s">
        <v>10</v>
      </c>
      <c r="C375" s="6">
        <v>83560</v>
      </c>
      <c r="D375" s="6">
        <v>13680</v>
      </c>
      <c r="E375" s="6">
        <v>147401</v>
      </c>
      <c r="F375" s="6">
        <v>46403</v>
      </c>
      <c r="G375" s="6">
        <v>19438</v>
      </c>
      <c r="H375" s="6">
        <v>90357</v>
      </c>
    </row>
    <row r="376" spans="1:8" x14ac:dyDescent="0.25">
      <c r="A376" s="2" t="s">
        <v>68</v>
      </c>
      <c r="B376" s="1" t="s">
        <v>11</v>
      </c>
      <c r="C376" s="6">
        <v>83040</v>
      </c>
      <c r="D376" s="6">
        <v>11381</v>
      </c>
      <c r="E376" s="6">
        <v>145195</v>
      </c>
      <c r="F376" s="6">
        <v>46966</v>
      </c>
      <c r="G376" s="6">
        <v>19684</v>
      </c>
      <c r="H376" s="6">
        <v>81782</v>
      </c>
    </row>
    <row r="377" spans="1:8" x14ac:dyDescent="0.25">
      <c r="A377" s="2" t="s">
        <v>68</v>
      </c>
      <c r="B377" s="1" t="s">
        <v>12</v>
      </c>
      <c r="C377" s="6">
        <v>83460</v>
      </c>
      <c r="D377" s="6">
        <v>13568</v>
      </c>
      <c r="E377" s="6">
        <v>148629</v>
      </c>
      <c r="F377" s="6">
        <v>51740</v>
      </c>
      <c r="G377" s="6">
        <v>21423</v>
      </c>
      <c r="H377" s="6">
        <v>98407</v>
      </c>
    </row>
    <row r="378" spans="1:8" x14ac:dyDescent="0.25">
      <c r="A378" s="2" t="s">
        <v>68</v>
      </c>
      <c r="B378" s="1" t="s">
        <v>13</v>
      </c>
      <c r="C378" s="6">
        <v>84172</v>
      </c>
      <c r="D378" s="6">
        <v>16105</v>
      </c>
      <c r="E378" s="6">
        <v>154380</v>
      </c>
      <c r="F378" s="6">
        <v>59132</v>
      </c>
      <c r="G378" s="6">
        <v>22102</v>
      </c>
      <c r="H378" s="6">
        <v>107241</v>
      </c>
    </row>
    <row r="379" spans="1:8" x14ac:dyDescent="0.25">
      <c r="A379" s="2" t="s">
        <v>68</v>
      </c>
      <c r="B379" s="1" t="s">
        <v>14</v>
      </c>
      <c r="C379" s="6">
        <v>85987</v>
      </c>
      <c r="D379" s="6">
        <v>23072</v>
      </c>
      <c r="E379" s="6">
        <v>163372</v>
      </c>
      <c r="F379" s="6">
        <v>59273</v>
      </c>
      <c r="G379" s="6">
        <v>24584</v>
      </c>
      <c r="H379" s="6">
        <v>109378</v>
      </c>
    </row>
    <row r="380" spans="1:8" x14ac:dyDescent="0.25">
      <c r="A380" s="2" t="s">
        <v>68</v>
      </c>
      <c r="B380" s="3" t="s">
        <v>15</v>
      </c>
      <c r="C380" s="6">
        <v>93994</v>
      </c>
      <c r="D380" s="6">
        <v>15181</v>
      </c>
      <c r="E380" s="6">
        <v>162430</v>
      </c>
      <c r="F380" s="6">
        <v>62784</v>
      </c>
      <c r="G380" s="6">
        <v>24584</v>
      </c>
      <c r="H380" s="6">
        <v>114069</v>
      </c>
    </row>
    <row r="381" spans="1:8" x14ac:dyDescent="0.25">
      <c r="A381" s="2" t="s">
        <v>68</v>
      </c>
      <c r="B381" s="3" t="s">
        <v>16</v>
      </c>
      <c r="C381" s="6">
        <v>93691</v>
      </c>
      <c r="D381" s="6">
        <v>15552</v>
      </c>
      <c r="E381" s="6">
        <v>162567</v>
      </c>
      <c r="F381" s="6">
        <v>63758</v>
      </c>
      <c r="G381" s="6">
        <v>26140</v>
      </c>
      <c r="H381" s="6">
        <v>117994</v>
      </c>
    </row>
    <row r="382" spans="1:8" x14ac:dyDescent="0.25">
      <c r="A382" s="2" t="s">
        <v>68</v>
      </c>
      <c r="B382" s="3" t="s">
        <v>17</v>
      </c>
      <c r="C382" s="41">
        <v>93961</v>
      </c>
      <c r="D382" s="41">
        <v>14500</v>
      </c>
      <c r="E382" s="41">
        <v>159898</v>
      </c>
      <c r="F382" s="41">
        <v>64687</v>
      </c>
      <c r="G382" s="41">
        <v>26459</v>
      </c>
      <c r="H382" s="41">
        <v>116983</v>
      </c>
    </row>
    <row r="383" spans="1:8" x14ac:dyDescent="0.25">
      <c r="A383" s="2" t="s">
        <v>68</v>
      </c>
      <c r="B383" s="3" t="s">
        <v>18</v>
      </c>
      <c r="C383" s="41">
        <v>93691</v>
      </c>
      <c r="D383" s="41">
        <v>13500</v>
      </c>
      <c r="E383" s="41">
        <v>159358</v>
      </c>
      <c r="F383" s="41">
        <v>70352</v>
      </c>
      <c r="G383" s="41">
        <v>26996</v>
      </c>
      <c r="H383" s="41">
        <v>125403</v>
      </c>
    </row>
    <row r="384" spans="1:8" x14ac:dyDescent="0.25">
      <c r="A384" s="2" t="s">
        <v>68</v>
      </c>
      <c r="B384" s="3" t="s">
        <v>19</v>
      </c>
      <c r="C384" s="41">
        <v>86130</v>
      </c>
      <c r="D384" s="41">
        <v>11931</v>
      </c>
      <c r="E384" s="41">
        <v>137235</v>
      </c>
      <c r="F384" s="41">
        <v>52678</v>
      </c>
      <c r="G384" s="41">
        <v>21266</v>
      </c>
      <c r="H384" s="41">
        <v>84396</v>
      </c>
    </row>
    <row r="385" spans="1:8" x14ac:dyDescent="0.25">
      <c r="A385" s="2" t="s">
        <v>68</v>
      </c>
      <c r="B385" s="3" t="s">
        <v>20</v>
      </c>
      <c r="C385" s="6">
        <v>86568</v>
      </c>
      <c r="D385" s="6">
        <v>12050</v>
      </c>
      <c r="E385" s="6">
        <v>142477</v>
      </c>
      <c r="F385" s="6">
        <v>52678</v>
      </c>
      <c r="G385" s="6">
        <v>19856</v>
      </c>
      <c r="H385" s="6">
        <v>82749</v>
      </c>
    </row>
    <row r="386" spans="1:8" x14ac:dyDescent="0.25">
      <c r="A386" s="2" t="s">
        <v>68</v>
      </c>
      <c r="B386" s="3" t="s">
        <v>21</v>
      </c>
      <c r="C386" s="6">
        <v>87863</v>
      </c>
      <c r="D386" s="6">
        <v>12171</v>
      </c>
      <c r="E386" s="6">
        <v>143895</v>
      </c>
      <c r="F386" s="6">
        <v>52857</v>
      </c>
      <c r="G386" s="6">
        <v>20062</v>
      </c>
      <c r="H386" s="6">
        <v>82643</v>
      </c>
    </row>
    <row r="387" spans="1:8" x14ac:dyDescent="0.25">
      <c r="A387" s="2" t="s">
        <v>68</v>
      </c>
      <c r="B387" s="3" t="s">
        <v>22</v>
      </c>
      <c r="C387" s="6">
        <v>99017</v>
      </c>
      <c r="D387" s="6">
        <v>17091</v>
      </c>
      <c r="E387" s="6">
        <v>160710</v>
      </c>
      <c r="F387" s="6">
        <v>50726</v>
      </c>
      <c r="G387" s="6">
        <v>23096</v>
      </c>
      <c r="H387" s="6">
        <v>78613</v>
      </c>
    </row>
    <row r="388" spans="1:8" x14ac:dyDescent="0.25">
      <c r="A388" s="2" t="s">
        <v>68</v>
      </c>
      <c r="B388" s="3" t="s">
        <v>23</v>
      </c>
      <c r="C388" s="6">
        <v>99327</v>
      </c>
      <c r="D388" s="6">
        <v>14334</v>
      </c>
      <c r="E388" s="6">
        <v>158931</v>
      </c>
      <c r="F388" s="6">
        <v>53524</v>
      </c>
      <c r="G388" s="6">
        <v>20558</v>
      </c>
      <c r="H388" s="6">
        <v>78756</v>
      </c>
    </row>
    <row r="389" spans="1:8" x14ac:dyDescent="0.25">
      <c r="A389" s="2" t="s">
        <v>68</v>
      </c>
      <c r="B389" s="3" t="s">
        <v>24</v>
      </c>
      <c r="C389" s="6">
        <v>99243</v>
      </c>
      <c r="D389" s="6">
        <v>14985</v>
      </c>
      <c r="E389" s="6">
        <v>165906</v>
      </c>
      <c r="F389" s="6">
        <v>57304</v>
      </c>
      <c r="G389" s="6">
        <v>20845</v>
      </c>
      <c r="H389" s="6">
        <v>83797</v>
      </c>
    </row>
    <row r="390" spans="1:8" x14ac:dyDescent="0.25">
      <c r="A390" s="2" t="s">
        <v>68</v>
      </c>
      <c r="B390" s="4" t="s">
        <v>25</v>
      </c>
      <c r="C390" s="6">
        <v>100165</v>
      </c>
      <c r="D390" s="6">
        <v>14015</v>
      </c>
      <c r="E390" s="6">
        <v>166187</v>
      </c>
      <c r="F390" s="6">
        <v>61304</v>
      </c>
      <c r="G390" s="6">
        <v>21311</v>
      </c>
      <c r="H390" s="6">
        <v>92459</v>
      </c>
    </row>
    <row r="391" spans="1:8" x14ac:dyDescent="0.25">
      <c r="A391" s="2" t="s">
        <v>68</v>
      </c>
      <c r="B391" s="2" t="s">
        <v>26</v>
      </c>
      <c r="C391" s="6">
        <v>101155</v>
      </c>
      <c r="D391" s="6">
        <v>12789</v>
      </c>
      <c r="E391" s="6">
        <v>162961</v>
      </c>
      <c r="F391" s="6">
        <v>60070</v>
      </c>
      <c r="G391" s="6">
        <v>21488</v>
      </c>
      <c r="H391" s="6">
        <v>93164</v>
      </c>
    </row>
    <row r="392" spans="1:8" x14ac:dyDescent="0.25">
      <c r="A392" s="2" t="s">
        <v>68</v>
      </c>
      <c r="B392" s="2" t="s">
        <v>27</v>
      </c>
      <c r="C392" s="6">
        <v>102500</v>
      </c>
      <c r="D392" s="6">
        <v>12462</v>
      </c>
      <c r="E392" s="6">
        <v>163568</v>
      </c>
      <c r="F392" s="6">
        <v>60881</v>
      </c>
      <c r="G392" s="6">
        <v>23334</v>
      </c>
      <c r="H392" s="6">
        <v>95247</v>
      </c>
    </row>
    <row r="393" spans="1:8" x14ac:dyDescent="0.25">
      <c r="A393" s="2" t="s">
        <v>68</v>
      </c>
      <c r="B393" s="2" t="s">
        <v>28</v>
      </c>
      <c r="C393" s="6">
        <v>100884</v>
      </c>
      <c r="D393" s="6">
        <v>12382</v>
      </c>
      <c r="E393" s="6">
        <v>161611</v>
      </c>
      <c r="F393" s="6">
        <v>62317</v>
      </c>
      <c r="G393" s="6">
        <v>23334</v>
      </c>
      <c r="H393" s="6">
        <v>96275</v>
      </c>
    </row>
    <row r="394" spans="1:8" x14ac:dyDescent="0.25">
      <c r="A394" s="2" t="s">
        <v>68</v>
      </c>
      <c r="B394" s="2" t="s">
        <v>29</v>
      </c>
      <c r="C394" s="6">
        <v>96010</v>
      </c>
      <c r="D394" s="6">
        <v>10782</v>
      </c>
      <c r="E394" s="6">
        <v>154301</v>
      </c>
      <c r="F394" s="6">
        <v>62916</v>
      </c>
      <c r="G394" s="6">
        <v>25316</v>
      </c>
      <c r="H394" s="6">
        <v>99892</v>
      </c>
    </row>
    <row r="395" spans="1:8" x14ac:dyDescent="0.25">
      <c r="A395" s="2" t="s">
        <v>68</v>
      </c>
      <c r="B395" s="2" t="s">
        <v>30</v>
      </c>
      <c r="C395" s="6">
        <v>86732</v>
      </c>
      <c r="D395" s="6">
        <v>11874</v>
      </c>
      <c r="E395" s="6">
        <v>145961</v>
      </c>
      <c r="F395" s="6">
        <v>62038</v>
      </c>
      <c r="G395" s="6">
        <v>27580</v>
      </c>
      <c r="H395" s="6">
        <v>99481</v>
      </c>
    </row>
    <row r="396" spans="1:8" x14ac:dyDescent="0.25">
      <c r="A396" s="2" t="s">
        <v>68</v>
      </c>
      <c r="B396" s="2" t="s">
        <v>31</v>
      </c>
      <c r="C396" s="6">
        <v>89183</v>
      </c>
      <c r="D396" s="6">
        <v>10364</v>
      </c>
      <c r="E396" s="6">
        <v>144462</v>
      </c>
      <c r="F396" s="6">
        <v>55678</v>
      </c>
      <c r="G396" s="6">
        <v>34319</v>
      </c>
      <c r="H396" s="6">
        <v>102389</v>
      </c>
    </row>
    <row r="397" spans="1:8" x14ac:dyDescent="0.25">
      <c r="A397" s="2" t="s">
        <v>68</v>
      </c>
      <c r="B397" s="2" t="s">
        <v>32</v>
      </c>
      <c r="C397" s="6">
        <v>84804</v>
      </c>
      <c r="D397" s="6">
        <v>10216</v>
      </c>
      <c r="E397" s="6">
        <v>139025</v>
      </c>
      <c r="F397" s="6">
        <v>59632</v>
      </c>
      <c r="G397" s="6">
        <v>37769</v>
      </c>
      <c r="H397" s="6">
        <v>108150</v>
      </c>
    </row>
    <row r="398" spans="1:8" x14ac:dyDescent="0.25">
      <c r="A398" s="2" t="s">
        <v>68</v>
      </c>
      <c r="B398" s="2" t="s">
        <v>33</v>
      </c>
      <c r="C398" s="6">
        <v>80817</v>
      </c>
      <c r="D398" s="6">
        <v>9860</v>
      </c>
      <c r="E398" s="6">
        <v>134872</v>
      </c>
      <c r="F398" s="6">
        <v>59251</v>
      </c>
      <c r="G398" s="6">
        <v>43057</v>
      </c>
      <c r="H398" s="6">
        <v>112543</v>
      </c>
    </row>
    <row r="399" spans="1:8" x14ac:dyDescent="0.25">
      <c r="A399" s="2" t="s">
        <v>68</v>
      </c>
      <c r="B399" s="2" t="s">
        <v>34</v>
      </c>
      <c r="C399" s="6">
        <v>79818</v>
      </c>
      <c r="D399" s="6">
        <v>8331</v>
      </c>
      <c r="E399" s="6">
        <v>132159</v>
      </c>
      <c r="F399" s="6">
        <v>65244</v>
      </c>
      <c r="G399" s="6">
        <v>51302</v>
      </c>
      <c r="H399" s="6">
        <v>125709</v>
      </c>
    </row>
    <row r="400" spans="1:8" x14ac:dyDescent="0.25">
      <c r="A400" s="2" t="s">
        <v>68</v>
      </c>
      <c r="B400" s="2" t="s">
        <v>35</v>
      </c>
      <c r="C400" s="6">
        <v>71266</v>
      </c>
      <c r="D400" s="6">
        <v>7681</v>
      </c>
      <c r="E400" s="6">
        <v>124195</v>
      </c>
      <c r="F400" s="6">
        <v>68988</v>
      </c>
      <c r="G400" s="6">
        <v>54940</v>
      </c>
      <c r="H400" s="6">
        <v>132464</v>
      </c>
    </row>
    <row r="401" spans="1:8" x14ac:dyDescent="0.25">
      <c r="A401" s="2" t="s">
        <v>68</v>
      </c>
      <c r="B401" s="2" t="s">
        <v>36</v>
      </c>
      <c r="C401" s="6">
        <v>69801</v>
      </c>
      <c r="D401" s="6">
        <v>7368</v>
      </c>
      <c r="E401" s="6">
        <v>121618</v>
      </c>
      <c r="F401" s="6">
        <v>65798</v>
      </c>
      <c r="G401" s="6">
        <v>57527</v>
      </c>
      <c r="H401" s="6">
        <v>131209</v>
      </c>
    </row>
    <row r="402" spans="1:8" x14ac:dyDescent="0.25">
      <c r="A402" s="2" t="s">
        <v>68</v>
      </c>
      <c r="B402" s="2" t="s">
        <v>37</v>
      </c>
      <c r="C402" s="6">
        <v>63078</v>
      </c>
      <c r="D402" s="6">
        <v>6690</v>
      </c>
      <c r="E402" s="6">
        <v>112654</v>
      </c>
      <c r="F402" s="6">
        <v>66264</v>
      </c>
      <c r="G402" s="6">
        <v>60913</v>
      </c>
      <c r="H402" s="6">
        <v>134132</v>
      </c>
    </row>
    <row r="403" spans="1:8" x14ac:dyDescent="0.25">
      <c r="A403" s="2" t="s">
        <v>68</v>
      </c>
      <c r="B403" s="2" t="s">
        <v>38</v>
      </c>
      <c r="C403" s="6">
        <v>65001</v>
      </c>
      <c r="D403" s="6">
        <v>6386</v>
      </c>
      <c r="E403" s="6">
        <v>112804</v>
      </c>
      <c r="F403" s="6">
        <v>64359</v>
      </c>
      <c r="G403" s="6">
        <v>63406</v>
      </c>
      <c r="H403" s="6">
        <v>133916</v>
      </c>
    </row>
    <row r="404" spans="1:8" x14ac:dyDescent="0.25">
      <c r="A404" s="2" t="s">
        <v>68</v>
      </c>
      <c r="B404" s="2" t="s">
        <v>39</v>
      </c>
      <c r="C404" s="6">
        <v>66158</v>
      </c>
      <c r="D404" s="6">
        <v>5710</v>
      </c>
      <c r="E404" s="6">
        <v>113807</v>
      </c>
      <c r="F404" s="6">
        <v>65201</v>
      </c>
      <c r="G404" s="6">
        <v>65757</v>
      </c>
      <c r="H404" s="6">
        <v>137293</v>
      </c>
    </row>
    <row r="405" spans="1:8" x14ac:dyDescent="0.25">
      <c r="A405" s="2" t="s">
        <v>68</v>
      </c>
      <c r="B405" s="2" t="s">
        <v>40</v>
      </c>
      <c r="C405" s="6">
        <v>61287</v>
      </c>
      <c r="D405" s="6">
        <v>5767</v>
      </c>
      <c r="E405" s="6">
        <v>107695</v>
      </c>
      <c r="F405" s="6">
        <v>63900</v>
      </c>
      <c r="G405" s="6">
        <v>54270</v>
      </c>
      <c r="H405" s="6">
        <v>124828</v>
      </c>
    </row>
    <row r="406" spans="1:8" x14ac:dyDescent="0.25">
      <c r="A406" s="2" t="s">
        <v>68</v>
      </c>
      <c r="B406" s="2" t="s">
        <v>41</v>
      </c>
      <c r="C406" s="6">
        <v>60018</v>
      </c>
      <c r="D406" s="6">
        <v>5068</v>
      </c>
      <c r="E406" s="6">
        <v>105028</v>
      </c>
      <c r="F406" s="6">
        <v>61241</v>
      </c>
      <c r="G406" s="6">
        <v>54803</v>
      </c>
      <c r="H406" s="6">
        <v>121099</v>
      </c>
    </row>
    <row r="407" spans="1:8" x14ac:dyDescent="0.25">
      <c r="A407" s="2" t="s">
        <v>68</v>
      </c>
      <c r="B407" s="2" t="s">
        <v>42</v>
      </c>
      <c r="C407" s="6">
        <v>56533</v>
      </c>
      <c r="D407" s="6">
        <v>4575</v>
      </c>
      <c r="E407" s="6">
        <v>103830</v>
      </c>
      <c r="F407" s="6">
        <v>62502</v>
      </c>
      <c r="G407" s="6">
        <v>55247</v>
      </c>
      <c r="H407" s="6">
        <v>124013</v>
      </c>
    </row>
    <row r="408" spans="1:8" x14ac:dyDescent="0.25">
      <c r="A408" s="2" t="s">
        <v>68</v>
      </c>
      <c r="B408" s="2" t="s">
        <v>43</v>
      </c>
      <c r="C408" s="6">
        <v>53988</v>
      </c>
      <c r="D408" s="6">
        <v>5100</v>
      </c>
      <c r="E408" s="6">
        <v>100799</v>
      </c>
      <c r="F408" s="6">
        <v>65925</v>
      </c>
      <c r="G408" s="6">
        <v>55669</v>
      </c>
      <c r="H408" s="6">
        <v>127595</v>
      </c>
    </row>
    <row r="409" spans="1:8" x14ac:dyDescent="0.25">
      <c r="A409" s="2" t="s">
        <v>68</v>
      </c>
      <c r="B409" s="2" t="s">
        <v>44</v>
      </c>
      <c r="C409" s="6">
        <v>46152</v>
      </c>
      <c r="D409" s="6">
        <v>6133</v>
      </c>
      <c r="E409" s="6">
        <v>96849</v>
      </c>
      <c r="F409" s="6">
        <v>64816</v>
      </c>
      <c r="G409" s="6">
        <v>56025</v>
      </c>
      <c r="H409" s="6">
        <v>128112</v>
      </c>
    </row>
    <row r="410" spans="1:8" x14ac:dyDescent="0.25">
      <c r="A410" s="2" t="s">
        <v>68</v>
      </c>
      <c r="B410" s="2" t="s">
        <v>45</v>
      </c>
      <c r="C410" s="6">
        <v>49730</v>
      </c>
      <c r="D410" s="6">
        <v>5021</v>
      </c>
      <c r="E410" s="6">
        <v>97908</v>
      </c>
      <c r="F410" s="6">
        <v>61719</v>
      </c>
      <c r="G410" s="6">
        <v>56243</v>
      </c>
      <c r="H410" s="6">
        <v>124551</v>
      </c>
    </row>
    <row r="411" spans="1:8" x14ac:dyDescent="0.25">
      <c r="A411" s="2" t="s">
        <v>68</v>
      </c>
      <c r="B411" s="2" t="s">
        <v>46</v>
      </c>
      <c r="C411" s="6">
        <v>42894</v>
      </c>
      <c r="D411" s="6">
        <v>5131</v>
      </c>
      <c r="E411" s="6">
        <v>96263</v>
      </c>
      <c r="F411" s="6">
        <v>68110</v>
      </c>
      <c r="G411" s="6">
        <v>56383</v>
      </c>
      <c r="H411" s="6">
        <v>131109</v>
      </c>
    </row>
    <row r="412" spans="1:8" x14ac:dyDescent="0.25">
      <c r="A412" s="2" t="s">
        <v>68</v>
      </c>
      <c r="B412" s="2" t="s">
        <v>47</v>
      </c>
      <c r="C412" s="6">
        <v>37433</v>
      </c>
      <c r="D412" s="6">
        <v>5208</v>
      </c>
      <c r="E412" s="6">
        <v>92064</v>
      </c>
      <c r="F412" s="6">
        <v>67402</v>
      </c>
      <c r="G412" s="6">
        <v>56644</v>
      </c>
      <c r="H412" s="6">
        <v>131211</v>
      </c>
    </row>
    <row r="413" spans="1:8" x14ac:dyDescent="0.25">
      <c r="A413" s="2" t="s">
        <v>68</v>
      </c>
      <c r="B413" s="2" t="s">
        <v>48</v>
      </c>
      <c r="C413" s="6">
        <v>32905</v>
      </c>
      <c r="D413" s="6">
        <v>5777</v>
      </c>
      <c r="E413" s="6">
        <v>92371</v>
      </c>
      <c r="F413" s="6">
        <v>62684</v>
      </c>
      <c r="G413" s="6">
        <v>56710</v>
      </c>
      <c r="H413" s="6">
        <v>126336</v>
      </c>
    </row>
    <row r="414" spans="1:8" x14ac:dyDescent="0.25">
      <c r="A414" s="2" t="s">
        <v>68</v>
      </c>
      <c r="B414" s="2" t="s">
        <v>49</v>
      </c>
      <c r="C414" s="6">
        <v>32072</v>
      </c>
      <c r="D414" s="6">
        <v>5668</v>
      </c>
      <c r="E414" s="6">
        <v>91585</v>
      </c>
      <c r="F414" s="6">
        <v>61034</v>
      </c>
      <c r="G414" s="6">
        <v>56737</v>
      </c>
      <c r="H414" s="6">
        <v>125140</v>
      </c>
    </row>
    <row r="415" spans="1:8" x14ac:dyDescent="0.25">
      <c r="A415" s="2" t="s">
        <v>68</v>
      </c>
      <c r="B415" s="2" t="s">
        <v>50</v>
      </c>
      <c r="C415" s="6">
        <v>29495</v>
      </c>
      <c r="D415" s="6">
        <v>5642</v>
      </c>
      <c r="E415" s="6">
        <v>88110</v>
      </c>
      <c r="F415" s="6">
        <v>57964</v>
      </c>
      <c r="G415" s="6">
        <v>56892</v>
      </c>
      <c r="H415" s="6">
        <v>121671</v>
      </c>
    </row>
    <row r="416" spans="1:8" x14ac:dyDescent="0.25">
      <c r="A416" s="2" t="s">
        <v>68</v>
      </c>
      <c r="B416" s="2" t="s">
        <v>51</v>
      </c>
      <c r="C416" s="6">
        <v>28145</v>
      </c>
      <c r="D416" s="6">
        <v>4415</v>
      </c>
      <c r="E416" s="6">
        <v>90795</v>
      </c>
      <c r="F416" s="6">
        <v>58735</v>
      </c>
      <c r="G416" s="6">
        <v>56850</v>
      </c>
      <c r="H416" s="6">
        <v>122477</v>
      </c>
    </row>
    <row r="417" spans="1:8" x14ac:dyDescent="0.25">
      <c r="A417" s="2" t="s">
        <v>68</v>
      </c>
      <c r="B417" s="2" t="s">
        <v>52</v>
      </c>
      <c r="C417" s="6">
        <v>24934</v>
      </c>
      <c r="D417" s="6">
        <v>5636</v>
      </c>
      <c r="E417" s="6">
        <v>85719</v>
      </c>
      <c r="F417" s="6">
        <v>58553</v>
      </c>
      <c r="G417" s="6">
        <v>57288</v>
      </c>
      <c r="H417" s="6">
        <v>122404</v>
      </c>
    </row>
    <row r="418" spans="1:8" x14ac:dyDescent="0.25">
      <c r="A418" s="2" t="s">
        <v>68</v>
      </c>
      <c r="B418" s="2" t="s">
        <v>53</v>
      </c>
      <c r="C418" s="6">
        <v>21895</v>
      </c>
      <c r="D418" s="6">
        <v>6117</v>
      </c>
      <c r="E418" s="6">
        <v>80920</v>
      </c>
      <c r="F418" s="6">
        <v>54710</v>
      </c>
      <c r="G418" s="6">
        <v>57565</v>
      </c>
      <c r="H418" s="6">
        <v>119369</v>
      </c>
    </row>
    <row r="419" spans="1:8" x14ac:dyDescent="0.25">
      <c r="A419" s="2" t="s">
        <v>68</v>
      </c>
      <c r="B419" s="2" t="s">
        <v>54</v>
      </c>
      <c r="C419" s="6">
        <v>12343</v>
      </c>
      <c r="D419" s="6">
        <v>5148</v>
      </c>
      <c r="E419" s="6">
        <v>69472</v>
      </c>
      <c r="F419" s="6">
        <v>49412</v>
      </c>
      <c r="G419" s="6">
        <v>57930</v>
      </c>
      <c r="H419" s="6">
        <v>115301</v>
      </c>
    </row>
    <row r="420" spans="1:8" x14ac:dyDescent="0.25">
      <c r="A420" s="2" t="s">
        <v>68</v>
      </c>
      <c r="B420" s="2" t="s">
        <v>55</v>
      </c>
      <c r="C420" s="5">
        <v>12966</v>
      </c>
      <c r="D420" s="5">
        <v>5680</v>
      </c>
      <c r="E420" s="5">
        <v>66542</v>
      </c>
      <c r="F420" s="5">
        <v>46240</v>
      </c>
      <c r="G420" s="5">
        <v>58295</v>
      </c>
      <c r="H420" s="5">
        <v>112652</v>
      </c>
    </row>
    <row r="421" spans="1:8" x14ac:dyDescent="0.25">
      <c r="A421" s="2" t="s">
        <v>68</v>
      </c>
      <c r="B421" s="2" t="s">
        <v>56</v>
      </c>
      <c r="C421" s="5">
        <v>10787</v>
      </c>
      <c r="D421" s="5">
        <v>5265</v>
      </c>
      <c r="E421" s="5">
        <v>63747</v>
      </c>
      <c r="F421" s="5">
        <v>44475</v>
      </c>
      <c r="G421" s="5">
        <v>58729</v>
      </c>
      <c r="H421" s="5">
        <v>111805</v>
      </c>
    </row>
    <row r="422" spans="1:8" x14ac:dyDescent="0.25">
      <c r="A422" s="2" t="s">
        <v>68</v>
      </c>
      <c r="B422" s="2" t="s">
        <v>57</v>
      </c>
      <c r="C422" s="5">
        <v>9016</v>
      </c>
      <c r="D422" s="5">
        <v>5484</v>
      </c>
      <c r="E422" s="5">
        <v>61654</v>
      </c>
      <c r="F422" s="5">
        <v>42894</v>
      </c>
      <c r="G422" s="5">
        <v>59030</v>
      </c>
      <c r="H422" s="5">
        <v>109920</v>
      </c>
    </row>
    <row r="423" spans="1:8" x14ac:dyDescent="0.25">
      <c r="A423" s="2" t="s">
        <v>68</v>
      </c>
      <c r="B423" s="2" t="s">
        <v>58</v>
      </c>
      <c r="C423" s="5">
        <v>7731</v>
      </c>
      <c r="D423" s="5">
        <v>6143</v>
      </c>
      <c r="E423" s="5">
        <v>58900</v>
      </c>
      <c r="F423" s="5">
        <v>46376</v>
      </c>
      <c r="G423" s="5">
        <v>59300</v>
      </c>
      <c r="H423" s="5">
        <v>113549</v>
      </c>
    </row>
    <row r="424" spans="1:8" x14ac:dyDescent="0.25">
      <c r="A424" s="2" t="s">
        <v>68</v>
      </c>
      <c r="B424" s="2" t="s">
        <v>59</v>
      </c>
      <c r="C424" s="5">
        <v>3940</v>
      </c>
      <c r="D424" s="5">
        <v>5443</v>
      </c>
      <c r="E424" s="5">
        <v>52706</v>
      </c>
      <c r="F424" s="5">
        <v>43751</v>
      </c>
      <c r="G424" s="5">
        <v>59300</v>
      </c>
      <c r="H424" s="5">
        <v>111061</v>
      </c>
    </row>
    <row r="425" spans="1:8" x14ac:dyDescent="0.25">
      <c r="A425" s="2" t="s">
        <v>68</v>
      </c>
      <c r="B425" s="2" t="s">
        <v>60</v>
      </c>
      <c r="C425" s="5">
        <v>4052</v>
      </c>
      <c r="D425" s="5">
        <v>4975</v>
      </c>
      <c r="E425" s="5">
        <v>52363</v>
      </c>
      <c r="F425" s="5">
        <v>44582</v>
      </c>
      <c r="G425" s="5">
        <v>59740</v>
      </c>
      <c r="H425" s="5">
        <v>112794</v>
      </c>
    </row>
    <row r="426" spans="1:8" x14ac:dyDescent="0.25">
      <c r="A426" s="2" t="s">
        <v>68</v>
      </c>
      <c r="B426" s="2" t="s">
        <v>61</v>
      </c>
      <c r="C426" s="5">
        <v>4644</v>
      </c>
      <c r="D426" s="5">
        <v>5386</v>
      </c>
      <c r="E426" s="5">
        <v>53436</v>
      </c>
      <c r="F426" s="5">
        <v>43680</v>
      </c>
      <c r="G426" s="5">
        <v>60020</v>
      </c>
      <c r="H426" s="5">
        <v>113025</v>
      </c>
    </row>
    <row r="427" spans="1:8" x14ac:dyDescent="0.25">
      <c r="A427" s="2" t="s">
        <v>68</v>
      </c>
      <c r="B427" s="2" t="s">
        <v>62</v>
      </c>
      <c r="C427" s="5">
        <v>5950</v>
      </c>
      <c r="D427" s="5">
        <v>5152</v>
      </c>
      <c r="E427" s="5">
        <v>54041.31</v>
      </c>
      <c r="F427" s="5">
        <v>41915</v>
      </c>
      <c r="G427" s="5">
        <v>60140</v>
      </c>
      <c r="H427" s="5">
        <v>111495</v>
      </c>
    </row>
    <row r="428" spans="1:8" x14ac:dyDescent="0.25">
      <c r="A428" s="2" t="s">
        <v>68</v>
      </c>
      <c r="B428" s="2" t="s">
        <v>123</v>
      </c>
      <c r="C428" s="5">
        <v>4730</v>
      </c>
      <c r="D428" s="5">
        <v>5415</v>
      </c>
      <c r="E428" s="5">
        <v>52964.004000000001</v>
      </c>
      <c r="F428" s="5">
        <v>43079</v>
      </c>
      <c r="G428" s="5">
        <v>60170</v>
      </c>
      <c r="H428" s="5">
        <v>113121.61</v>
      </c>
    </row>
    <row r="429" spans="1:8" x14ac:dyDescent="0.25">
      <c r="A429" s="2" t="s">
        <v>69</v>
      </c>
      <c r="B429" s="1" t="s">
        <v>3</v>
      </c>
      <c r="C429" s="49">
        <v>98305.830252238928</v>
      </c>
      <c r="D429" s="49">
        <v>6241.7056527936811</v>
      </c>
      <c r="E429" s="49">
        <v>144224.69162864939</v>
      </c>
      <c r="F429" s="49">
        <v>32846.210571985474</v>
      </c>
      <c r="G429" s="49">
        <v>3839.2447955781186</v>
      </c>
      <c r="H429" s="49">
        <v>41150.970529718972</v>
      </c>
    </row>
    <row r="430" spans="1:8" x14ac:dyDescent="0.25">
      <c r="A430" s="2" t="s">
        <v>69</v>
      </c>
      <c r="B430" s="1" t="s">
        <v>4</v>
      </c>
      <c r="C430" s="6">
        <v>98919</v>
      </c>
      <c r="D430" s="6">
        <v>6405</v>
      </c>
      <c r="E430" s="6">
        <v>144458</v>
      </c>
      <c r="F430" s="6">
        <v>33092</v>
      </c>
      <c r="G430" s="6">
        <v>4661</v>
      </c>
      <c r="H430" s="6">
        <v>42729</v>
      </c>
    </row>
    <row r="431" spans="1:8" x14ac:dyDescent="0.25">
      <c r="A431" s="2" t="s">
        <v>69</v>
      </c>
      <c r="B431" s="1" t="s">
        <v>5</v>
      </c>
      <c r="C431" s="49">
        <v>99131.474347688301</v>
      </c>
      <c r="D431" s="49">
        <v>6701.5042179795764</v>
      </c>
      <c r="E431" s="49">
        <v>146158.54148466905</v>
      </c>
      <c r="F431" s="49">
        <v>33977.65623887015</v>
      </c>
      <c r="G431" s="49">
        <v>5111.525528953508</v>
      </c>
      <c r="H431" s="49">
        <v>43664.718933930199</v>
      </c>
    </row>
    <row r="432" spans="1:8" x14ac:dyDescent="0.25">
      <c r="A432" s="2" t="s">
        <v>69</v>
      </c>
      <c r="B432" s="1" t="s">
        <v>6</v>
      </c>
      <c r="C432" s="49">
        <v>99201.138068241838</v>
      </c>
      <c r="D432" s="49">
        <v>7177.1682284485787</v>
      </c>
      <c r="E432" s="49">
        <v>150187.88222193462</v>
      </c>
      <c r="F432" s="49">
        <v>35181.960149455728</v>
      </c>
      <c r="G432" s="49">
        <v>5448.0311814713568</v>
      </c>
      <c r="H432" s="49">
        <v>45080.399693276959</v>
      </c>
    </row>
    <row r="433" spans="1:8" x14ac:dyDescent="0.25">
      <c r="A433" s="2" t="s">
        <v>69</v>
      </c>
      <c r="B433" s="1" t="s">
        <v>7</v>
      </c>
      <c r="C433" s="6">
        <v>102197</v>
      </c>
      <c r="D433" s="6">
        <v>7632</v>
      </c>
      <c r="E433" s="6">
        <v>149284</v>
      </c>
      <c r="F433" s="6">
        <v>35977</v>
      </c>
      <c r="G433" s="6">
        <v>6260</v>
      </c>
      <c r="H433" s="6">
        <v>47558</v>
      </c>
    </row>
    <row r="434" spans="1:8" x14ac:dyDescent="0.25">
      <c r="A434" s="2" t="s">
        <v>69</v>
      </c>
      <c r="B434" s="1" t="s">
        <v>8</v>
      </c>
      <c r="C434" s="6">
        <v>93435</v>
      </c>
      <c r="D434" s="6">
        <v>7578</v>
      </c>
      <c r="E434" s="6">
        <v>139880</v>
      </c>
      <c r="F434" s="6">
        <v>37020</v>
      </c>
      <c r="G434" s="6">
        <v>6867</v>
      </c>
      <c r="H434" s="6">
        <v>49214</v>
      </c>
    </row>
    <row r="435" spans="1:8" x14ac:dyDescent="0.25">
      <c r="A435" s="2" t="s">
        <v>69</v>
      </c>
      <c r="B435" s="1" t="s">
        <v>9</v>
      </c>
      <c r="C435" s="6">
        <v>108218</v>
      </c>
      <c r="D435" s="6">
        <v>5240</v>
      </c>
      <c r="E435" s="6">
        <v>156744</v>
      </c>
      <c r="F435" s="6">
        <v>34673</v>
      </c>
      <c r="G435" s="6">
        <v>6897</v>
      </c>
      <c r="H435" s="6">
        <v>47290</v>
      </c>
    </row>
    <row r="436" spans="1:8" x14ac:dyDescent="0.25">
      <c r="A436" s="2" t="s">
        <v>69</v>
      </c>
      <c r="B436" s="1" t="s">
        <v>10</v>
      </c>
      <c r="C436" s="6">
        <v>108493</v>
      </c>
      <c r="D436" s="6">
        <v>4636</v>
      </c>
      <c r="E436" s="6">
        <v>154034</v>
      </c>
      <c r="F436" s="6">
        <v>35497</v>
      </c>
      <c r="G436" s="6">
        <v>7387</v>
      </c>
      <c r="H436" s="6">
        <v>48422</v>
      </c>
    </row>
    <row r="437" spans="1:8" x14ac:dyDescent="0.25">
      <c r="A437" s="2" t="s">
        <v>69</v>
      </c>
      <c r="B437" s="1" t="s">
        <v>11</v>
      </c>
      <c r="C437" s="6">
        <v>107586</v>
      </c>
      <c r="D437" s="6">
        <v>5107</v>
      </c>
      <c r="E437" s="6">
        <v>156462</v>
      </c>
      <c r="F437" s="6">
        <v>36835</v>
      </c>
      <c r="G437" s="6">
        <v>7564</v>
      </c>
      <c r="H437" s="6">
        <v>51069</v>
      </c>
    </row>
    <row r="438" spans="1:8" x14ac:dyDescent="0.25">
      <c r="A438" s="2" t="s">
        <v>69</v>
      </c>
      <c r="B438" s="1" t="s">
        <v>12</v>
      </c>
      <c r="C438" s="6">
        <v>108807</v>
      </c>
      <c r="D438" s="6">
        <v>4137</v>
      </c>
      <c r="E438" s="6">
        <v>157180</v>
      </c>
      <c r="F438" s="6">
        <v>37236</v>
      </c>
      <c r="G438" s="6">
        <v>7624</v>
      </c>
      <c r="H438" s="6">
        <v>51372</v>
      </c>
    </row>
    <row r="439" spans="1:8" x14ac:dyDescent="0.25">
      <c r="A439" s="2" t="s">
        <v>69</v>
      </c>
      <c r="B439" s="1" t="s">
        <v>13</v>
      </c>
      <c r="C439" s="6">
        <v>108844</v>
      </c>
      <c r="D439" s="6">
        <v>7243</v>
      </c>
      <c r="E439" s="6">
        <v>158861</v>
      </c>
      <c r="F439" s="6">
        <v>40958</v>
      </c>
      <c r="G439" s="6">
        <v>7680</v>
      </c>
      <c r="H439" s="6">
        <v>55189</v>
      </c>
    </row>
    <row r="440" spans="1:8" x14ac:dyDescent="0.25">
      <c r="A440" s="2" t="s">
        <v>69</v>
      </c>
      <c r="B440" s="1" t="s">
        <v>14</v>
      </c>
      <c r="C440" s="6">
        <v>108967</v>
      </c>
      <c r="D440" s="6">
        <v>10278</v>
      </c>
      <c r="E440" s="6">
        <v>164639</v>
      </c>
      <c r="F440" s="6">
        <v>41148</v>
      </c>
      <c r="G440" s="6">
        <v>7853</v>
      </c>
      <c r="H440" s="6">
        <v>55368</v>
      </c>
    </row>
    <row r="441" spans="1:8" x14ac:dyDescent="0.25">
      <c r="A441" s="2" t="s">
        <v>69</v>
      </c>
      <c r="B441" s="3" t="s">
        <v>15</v>
      </c>
      <c r="C441" s="6">
        <v>114371</v>
      </c>
      <c r="D441" s="6">
        <v>7287</v>
      </c>
      <c r="E441" s="6">
        <v>168828</v>
      </c>
      <c r="F441" s="6">
        <v>48916</v>
      </c>
      <c r="G441" s="6">
        <v>8076</v>
      </c>
      <c r="H441" s="6">
        <v>61751</v>
      </c>
    </row>
    <row r="442" spans="1:8" x14ac:dyDescent="0.25">
      <c r="A442" s="2" t="s">
        <v>69</v>
      </c>
      <c r="B442" s="3" t="s">
        <v>16</v>
      </c>
      <c r="C442" s="6">
        <v>113311</v>
      </c>
      <c r="D442" s="6">
        <v>7439</v>
      </c>
      <c r="E442" s="6">
        <v>170540</v>
      </c>
      <c r="F442" s="6">
        <v>50451</v>
      </c>
      <c r="G442" s="6">
        <v>8214</v>
      </c>
      <c r="H442" s="6">
        <v>65865</v>
      </c>
    </row>
    <row r="443" spans="1:8" x14ac:dyDescent="0.25">
      <c r="A443" s="2" t="s">
        <v>69</v>
      </c>
      <c r="B443" s="3" t="s">
        <v>17</v>
      </c>
      <c r="C443" s="41">
        <v>115267</v>
      </c>
      <c r="D443" s="41">
        <v>8262</v>
      </c>
      <c r="E443" s="41">
        <v>175082</v>
      </c>
      <c r="F443" s="41">
        <v>54861</v>
      </c>
      <c r="G443" s="41">
        <v>8402</v>
      </c>
      <c r="H443" s="41">
        <v>70659</v>
      </c>
    </row>
    <row r="444" spans="1:8" x14ac:dyDescent="0.25">
      <c r="A444" s="2" t="s">
        <v>69</v>
      </c>
      <c r="B444" s="3" t="s">
        <v>18</v>
      </c>
      <c r="C444" s="41">
        <v>115267</v>
      </c>
      <c r="D444" s="41">
        <v>8345</v>
      </c>
      <c r="E444" s="41">
        <v>174428</v>
      </c>
      <c r="F444" s="41">
        <v>54684</v>
      </c>
      <c r="G444" s="41">
        <v>8962</v>
      </c>
      <c r="H444" s="41">
        <v>70869</v>
      </c>
    </row>
    <row r="445" spans="1:8" x14ac:dyDescent="0.25">
      <c r="A445" s="2" t="s">
        <v>69</v>
      </c>
      <c r="B445" s="3" t="s">
        <v>19</v>
      </c>
      <c r="C445" s="41">
        <v>110492</v>
      </c>
      <c r="D445" s="41">
        <v>8345</v>
      </c>
      <c r="E445" s="41">
        <v>170008</v>
      </c>
      <c r="F445" s="41">
        <v>56869</v>
      </c>
      <c r="G445" s="41">
        <v>9762</v>
      </c>
      <c r="H445" s="41">
        <v>73774</v>
      </c>
    </row>
    <row r="446" spans="1:8" x14ac:dyDescent="0.25">
      <c r="A446" s="2" t="s">
        <v>69</v>
      </c>
      <c r="B446" s="3" t="s">
        <v>20</v>
      </c>
      <c r="C446" s="6">
        <v>109914</v>
      </c>
      <c r="D446" s="6">
        <v>8345</v>
      </c>
      <c r="E446" s="6">
        <v>178025</v>
      </c>
      <c r="F446" s="6">
        <v>56869</v>
      </c>
      <c r="G446" s="6">
        <v>8929</v>
      </c>
      <c r="H446" s="6">
        <v>72890</v>
      </c>
    </row>
    <row r="447" spans="1:8" x14ac:dyDescent="0.25">
      <c r="A447" s="2" t="s">
        <v>69</v>
      </c>
      <c r="B447" s="3" t="s">
        <v>21</v>
      </c>
      <c r="C447" s="6">
        <v>108966</v>
      </c>
      <c r="D447" s="6">
        <v>8617</v>
      </c>
      <c r="E447" s="6">
        <v>172889</v>
      </c>
      <c r="F447" s="6">
        <v>57328</v>
      </c>
      <c r="G447" s="6">
        <v>8952</v>
      </c>
      <c r="H447" s="6">
        <v>73468</v>
      </c>
    </row>
    <row r="448" spans="1:8" x14ac:dyDescent="0.25">
      <c r="A448" s="2" t="s">
        <v>69</v>
      </c>
      <c r="B448" s="3" t="s">
        <v>22</v>
      </c>
      <c r="C448" s="6">
        <v>126426</v>
      </c>
      <c r="D448" s="6">
        <v>12178</v>
      </c>
      <c r="E448" s="6">
        <v>186762</v>
      </c>
      <c r="F448" s="6">
        <v>50699</v>
      </c>
      <c r="G448" s="6">
        <v>7785</v>
      </c>
      <c r="H448" s="6">
        <v>60324</v>
      </c>
    </row>
    <row r="449" spans="1:8" x14ac:dyDescent="0.25">
      <c r="A449" s="2" t="s">
        <v>69</v>
      </c>
      <c r="B449" s="3" t="s">
        <v>23</v>
      </c>
      <c r="C449" s="6">
        <v>118065</v>
      </c>
      <c r="D449" s="6">
        <v>9225</v>
      </c>
      <c r="E449" s="6">
        <v>169778</v>
      </c>
      <c r="F449" s="6">
        <v>50030</v>
      </c>
      <c r="G449" s="6">
        <v>8924</v>
      </c>
      <c r="H449" s="6">
        <v>62795</v>
      </c>
    </row>
    <row r="450" spans="1:8" x14ac:dyDescent="0.25">
      <c r="A450" s="2" t="s">
        <v>69</v>
      </c>
      <c r="B450" s="3" t="s">
        <v>24</v>
      </c>
      <c r="C450" s="6">
        <v>119768</v>
      </c>
      <c r="D450" s="6">
        <v>7610</v>
      </c>
      <c r="E450" s="6">
        <v>171389</v>
      </c>
      <c r="F450" s="6">
        <v>49641</v>
      </c>
      <c r="G450" s="6">
        <v>8947</v>
      </c>
      <c r="H450" s="6">
        <v>62597</v>
      </c>
    </row>
    <row r="451" spans="1:8" x14ac:dyDescent="0.25">
      <c r="A451" s="2" t="s">
        <v>69</v>
      </c>
      <c r="B451" s="4" t="s">
        <v>25</v>
      </c>
      <c r="C451" s="6">
        <v>115787</v>
      </c>
      <c r="D451" s="6">
        <v>8681</v>
      </c>
      <c r="E451" s="6">
        <v>171748</v>
      </c>
      <c r="F451" s="6">
        <v>50690</v>
      </c>
      <c r="G451" s="6">
        <v>8950</v>
      </c>
      <c r="H451" s="6">
        <v>65812</v>
      </c>
    </row>
    <row r="452" spans="1:8" x14ac:dyDescent="0.25">
      <c r="A452" s="2" t="s">
        <v>69</v>
      </c>
      <c r="B452" s="2" t="s">
        <v>26</v>
      </c>
      <c r="C452" s="6">
        <v>110654</v>
      </c>
      <c r="D452" s="6">
        <v>6673</v>
      </c>
      <c r="E452" s="6">
        <v>161008</v>
      </c>
      <c r="F452" s="6">
        <v>53549</v>
      </c>
      <c r="G452" s="6">
        <v>8963</v>
      </c>
      <c r="H452" s="6">
        <v>67997</v>
      </c>
    </row>
    <row r="453" spans="1:8" x14ac:dyDescent="0.25">
      <c r="A453" s="2" t="s">
        <v>69</v>
      </c>
      <c r="B453" s="2" t="s">
        <v>27</v>
      </c>
      <c r="C453" s="6">
        <v>110314</v>
      </c>
      <c r="D453" s="6">
        <v>6191</v>
      </c>
      <c r="E453" s="6">
        <v>162208</v>
      </c>
      <c r="F453" s="6">
        <v>54030</v>
      </c>
      <c r="G453" s="6">
        <v>9386</v>
      </c>
      <c r="H453" s="6">
        <v>69247</v>
      </c>
    </row>
    <row r="454" spans="1:8" x14ac:dyDescent="0.25">
      <c r="A454" s="2" t="s">
        <v>69</v>
      </c>
      <c r="B454" s="2" t="s">
        <v>28</v>
      </c>
      <c r="C454" s="6">
        <v>115511</v>
      </c>
      <c r="D454" s="6">
        <v>6157</v>
      </c>
      <c r="E454" s="6">
        <v>167011</v>
      </c>
      <c r="F454" s="6">
        <v>57312</v>
      </c>
      <c r="G454" s="6">
        <v>9386</v>
      </c>
      <c r="H454" s="6">
        <v>72884</v>
      </c>
    </row>
    <row r="455" spans="1:8" x14ac:dyDescent="0.25">
      <c r="A455" s="2" t="s">
        <v>69</v>
      </c>
      <c r="B455" s="2" t="s">
        <v>29</v>
      </c>
      <c r="C455" s="6">
        <v>107711</v>
      </c>
      <c r="D455" s="6">
        <v>5493</v>
      </c>
      <c r="E455" s="6">
        <v>157111</v>
      </c>
      <c r="F455" s="6">
        <v>57312</v>
      </c>
      <c r="G455" s="6">
        <v>9445</v>
      </c>
      <c r="H455" s="6">
        <v>71744</v>
      </c>
    </row>
    <row r="456" spans="1:8" x14ac:dyDescent="0.25">
      <c r="A456" s="2" t="s">
        <v>69</v>
      </c>
      <c r="B456" s="2" t="s">
        <v>30</v>
      </c>
      <c r="C456" s="6">
        <v>103391</v>
      </c>
      <c r="D456" s="6">
        <v>5797</v>
      </c>
      <c r="E456" s="6">
        <v>152191</v>
      </c>
      <c r="F456" s="6">
        <v>58929</v>
      </c>
      <c r="G456" s="6">
        <v>10760</v>
      </c>
      <c r="H456" s="6">
        <v>74973</v>
      </c>
    </row>
    <row r="457" spans="1:8" x14ac:dyDescent="0.25">
      <c r="A457" s="2" t="s">
        <v>69</v>
      </c>
      <c r="B457" s="2" t="s">
        <v>31</v>
      </c>
      <c r="C457" s="6">
        <v>102540</v>
      </c>
      <c r="D457" s="6">
        <v>5688</v>
      </c>
      <c r="E457" s="6">
        <v>150524</v>
      </c>
      <c r="F457" s="6">
        <v>62438</v>
      </c>
      <c r="G457" s="6">
        <v>11019</v>
      </c>
      <c r="H457" s="6">
        <v>79209</v>
      </c>
    </row>
    <row r="458" spans="1:8" x14ac:dyDescent="0.25">
      <c r="A458" s="2" t="s">
        <v>69</v>
      </c>
      <c r="B458" s="2" t="s">
        <v>32</v>
      </c>
      <c r="C458" s="6">
        <v>95215</v>
      </c>
      <c r="D458" s="6">
        <v>5515</v>
      </c>
      <c r="E458" s="6">
        <v>143247</v>
      </c>
      <c r="F458" s="6">
        <v>60366</v>
      </c>
      <c r="G458" s="6">
        <v>9493</v>
      </c>
      <c r="H458" s="6">
        <v>75734</v>
      </c>
    </row>
    <row r="459" spans="1:8" x14ac:dyDescent="0.25">
      <c r="A459" s="2" t="s">
        <v>69</v>
      </c>
      <c r="B459" s="2" t="s">
        <v>33</v>
      </c>
      <c r="C459" s="6">
        <v>89527</v>
      </c>
      <c r="D459" s="6">
        <v>5446</v>
      </c>
      <c r="E459" s="6">
        <v>137443</v>
      </c>
      <c r="F459" s="6">
        <v>61200</v>
      </c>
      <c r="G459" s="6">
        <v>10048</v>
      </c>
      <c r="H459" s="6">
        <v>77339</v>
      </c>
    </row>
    <row r="460" spans="1:8" x14ac:dyDescent="0.25">
      <c r="A460" s="2" t="s">
        <v>69</v>
      </c>
      <c r="B460" s="2" t="s">
        <v>34</v>
      </c>
      <c r="C460" s="6">
        <v>84176</v>
      </c>
      <c r="D460" s="6">
        <v>4510</v>
      </c>
      <c r="E460" s="6">
        <v>131020</v>
      </c>
      <c r="F460" s="6">
        <v>69715</v>
      </c>
      <c r="G460" s="6">
        <v>8992</v>
      </c>
      <c r="H460" s="6">
        <v>84399</v>
      </c>
    </row>
    <row r="461" spans="1:8" x14ac:dyDescent="0.25">
      <c r="A461" s="2" t="s">
        <v>69</v>
      </c>
      <c r="B461" s="2" t="s">
        <v>35</v>
      </c>
      <c r="C461" s="6">
        <v>78862</v>
      </c>
      <c r="D461" s="6">
        <v>4424</v>
      </c>
      <c r="E461" s="6">
        <v>126374</v>
      </c>
      <c r="F461" s="6">
        <v>74198</v>
      </c>
      <c r="G461" s="6">
        <v>8784</v>
      </c>
      <c r="H461" s="6">
        <v>88479</v>
      </c>
    </row>
    <row r="462" spans="1:8" x14ac:dyDescent="0.25">
      <c r="A462" s="2" t="s">
        <v>69</v>
      </c>
      <c r="B462" s="2" t="s">
        <v>36</v>
      </c>
      <c r="C462" s="6">
        <v>74451</v>
      </c>
      <c r="D462" s="6">
        <v>4147</v>
      </c>
      <c r="E462" s="6">
        <v>123173</v>
      </c>
      <c r="F462" s="6">
        <v>77452</v>
      </c>
      <c r="G462" s="6">
        <v>7778</v>
      </c>
      <c r="H462" s="6">
        <v>90926</v>
      </c>
    </row>
    <row r="463" spans="1:8" x14ac:dyDescent="0.25">
      <c r="A463" s="2" t="s">
        <v>69</v>
      </c>
      <c r="B463" s="2" t="s">
        <v>37</v>
      </c>
      <c r="C463" s="6">
        <v>74038</v>
      </c>
      <c r="D463" s="6">
        <v>3756</v>
      </c>
      <c r="E463" s="6">
        <v>120871</v>
      </c>
      <c r="F463" s="6">
        <v>80856</v>
      </c>
      <c r="G463" s="6">
        <v>6861</v>
      </c>
      <c r="H463" s="6">
        <v>93584</v>
      </c>
    </row>
    <row r="464" spans="1:8" x14ac:dyDescent="0.25">
      <c r="A464" s="2" t="s">
        <v>69</v>
      </c>
      <c r="B464" s="2" t="s">
        <v>38</v>
      </c>
      <c r="C464" s="6">
        <v>69065</v>
      </c>
      <c r="D464" s="6">
        <v>3360</v>
      </c>
      <c r="E464" s="6">
        <v>114837</v>
      </c>
      <c r="F464" s="6">
        <v>84789</v>
      </c>
      <c r="G464" s="6">
        <v>6753</v>
      </c>
      <c r="H464" s="6">
        <v>96809</v>
      </c>
    </row>
    <row r="465" spans="1:8" x14ac:dyDescent="0.25">
      <c r="A465" s="2" t="s">
        <v>69</v>
      </c>
      <c r="B465" s="2" t="s">
        <v>39</v>
      </c>
      <c r="C465" s="6">
        <v>67151</v>
      </c>
      <c r="D465" s="6">
        <v>3101</v>
      </c>
      <c r="E465" s="6">
        <v>113158</v>
      </c>
      <c r="F465" s="6">
        <v>85600</v>
      </c>
      <c r="G465" s="6">
        <v>7571</v>
      </c>
      <c r="H465" s="6">
        <v>98590</v>
      </c>
    </row>
    <row r="466" spans="1:8" x14ac:dyDescent="0.25">
      <c r="A466" s="2" t="s">
        <v>69</v>
      </c>
      <c r="B466" s="2" t="s">
        <v>40</v>
      </c>
      <c r="C466" s="6">
        <v>63508</v>
      </c>
      <c r="D466" s="6">
        <v>3330</v>
      </c>
      <c r="E466" s="6">
        <v>115448</v>
      </c>
      <c r="F466" s="6">
        <v>87118</v>
      </c>
      <c r="G466" s="6">
        <v>12264</v>
      </c>
      <c r="H466" s="6">
        <v>104482</v>
      </c>
    </row>
    <row r="467" spans="1:8" x14ac:dyDescent="0.25">
      <c r="A467" s="2" t="s">
        <v>69</v>
      </c>
      <c r="B467" s="2" t="s">
        <v>41</v>
      </c>
      <c r="C467" s="6">
        <v>62144</v>
      </c>
      <c r="D467" s="6">
        <v>2714</v>
      </c>
      <c r="E467" s="6">
        <v>110067</v>
      </c>
      <c r="F467" s="6">
        <v>86206</v>
      </c>
      <c r="G467" s="6">
        <v>12493</v>
      </c>
      <c r="H467" s="6">
        <v>104678</v>
      </c>
    </row>
    <row r="468" spans="1:8" x14ac:dyDescent="0.25">
      <c r="A468" s="2" t="s">
        <v>69</v>
      </c>
      <c r="B468" s="2" t="s">
        <v>42</v>
      </c>
      <c r="C468" s="6">
        <v>58703</v>
      </c>
      <c r="D468" s="6">
        <v>2532</v>
      </c>
      <c r="E468" s="6">
        <v>108725</v>
      </c>
      <c r="F468" s="6">
        <v>85138</v>
      </c>
      <c r="G468" s="6">
        <v>12254</v>
      </c>
      <c r="H468" s="6">
        <v>103897</v>
      </c>
    </row>
    <row r="469" spans="1:8" x14ac:dyDescent="0.25">
      <c r="A469" s="2" t="s">
        <v>69</v>
      </c>
      <c r="B469" s="2" t="s">
        <v>43</v>
      </c>
      <c r="C469" s="6">
        <v>51544</v>
      </c>
      <c r="D469" s="6">
        <v>2558</v>
      </c>
      <c r="E469" s="6">
        <v>100432</v>
      </c>
      <c r="F469" s="6">
        <v>83978</v>
      </c>
      <c r="G469" s="6">
        <v>12543</v>
      </c>
      <c r="H469" s="6">
        <v>103643</v>
      </c>
    </row>
    <row r="470" spans="1:8" x14ac:dyDescent="0.25">
      <c r="A470" s="2" t="s">
        <v>69</v>
      </c>
      <c r="B470" s="2" t="s">
        <v>44</v>
      </c>
      <c r="C470" s="6">
        <v>40977</v>
      </c>
      <c r="D470" s="6">
        <v>2113</v>
      </c>
      <c r="E470" s="6">
        <v>86101</v>
      </c>
      <c r="F470" s="6">
        <v>76656</v>
      </c>
      <c r="G470" s="6">
        <v>13105</v>
      </c>
      <c r="H470" s="6">
        <v>98573</v>
      </c>
    </row>
    <row r="471" spans="1:8" x14ac:dyDescent="0.25">
      <c r="A471" s="2" t="s">
        <v>69</v>
      </c>
      <c r="B471" s="2" t="s">
        <v>45</v>
      </c>
      <c r="C471" s="6">
        <v>39215</v>
      </c>
      <c r="D471" s="6">
        <v>1809</v>
      </c>
      <c r="E471" s="6">
        <v>83994</v>
      </c>
      <c r="F471" s="6">
        <v>81171</v>
      </c>
      <c r="G471" s="6">
        <v>13290</v>
      </c>
      <c r="H471" s="6">
        <v>102418</v>
      </c>
    </row>
    <row r="472" spans="1:8" x14ac:dyDescent="0.25">
      <c r="A472" s="2" t="s">
        <v>69</v>
      </c>
      <c r="B472" s="2" t="s">
        <v>46</v>
      </c>
      <c r="C472" s="6">
        <v>42887</v>
      </c>
      <c r="D472" s="6">
        <v>1527</v>
      </c>
      <c r="E472" s="6">
        <v>90141</v>
      </c>
      <c r="F472" s="6">
        <v>88307</v>
      </c>
      <c r="G472" s="6">
        <v>13372</v>
      </c>
      <c r="H472" s="6">
        <v>108375</v>
      </c>
    </row>
    <row r="473" spans="1:8" x14ac:dyDescent="0.25">
      <c r="A473" s="2" t="s">
        <v>69</v>
      </c>
      <c r="B473" s="2" t="s">
        <v>47</v>
      </c>
      <c r="C473" s="6">
        <v>39384</v>
      </c>
      <c r="D473" s="6">
        <v>1637</v>
      </c>
      <c r="E473" s="6">
        <v>88591</v>
      </c>
      <c r="F473" s="6">
        <v>89472</v>
      </c>
      <c r="G473" s="6">
        <v>13373</v>
      </c>
      <c r="H473" s="6">
        <v>109237</v>
      </c>
    </row>
    <row r="474" spans="1:8" x14ac:dyDescent="0.25">
      <c r="A474" s="2" t="s">
        <v>69</v>
      </c>
      <c r="B474" s="2" t="s">
        <v>48</v>
      </c>
      <c r="C474" s="6">
        <v>37012</v>
      </c>
      <c r="D474" s="6">
        <v>1405</v>
      </c>
      <c r="E474" s="6">
        <v>86444</v>
      </c>
      <c r="F474" s="6">
        <v>85480</v>
      </c>
      <c r="G474" s="6">
        <v>13402</v>
      </c>
      <c r="H474" s="6">
        <v>105139</v>
      </c>
    </row>
    <row r="475" spans="1:8" x14ac:dyDescent="0.25">
      <c r="A475" s="2" t="s">
        <v>69</v>
      </c>
      <c r="B475" s="2" t="s">
        <v>49</v>
      </c>
      <c r="C475" s="6">
        <v>37274</v>
      </c>
      <c r="D475" s="6">
        <v>1376</v>
      </c>
      <c r="E475" s="6">
        <v>89808</v>
      </c>
      <c r="F475" s="6">
        <v>86068</v>
      </c>
      <c r="G475" s="6">
        <v>13396</v>
      </c>
      <c r="H475" s="6">
        <v>106076</v>
      </c>
    </row>
    <row r="476" spans="1:8" x14ac:dyDescent="0.25">
      <c r="A476" s="2" t="s">
        <v>69</v>
      </c>
      <c r="B476" s="2" t="s">
        <v>50</v>
      </c>
      <c r="C476" s="6">
        <v>34158</v>
      </c>
      <c r="D476" s="6">
        <v>1173</v>
      </c>
      <c r="E476" s="6">
        <v>88021</v>
      </c>
      <c r="F476" s="6">
        <v>87397</v>
      </c>
      <c r="G476" s="6">
        <v>13448</v>
      </c>
      <c r="H476" s="6">
        <v>107722</v>
      </c>
    </row>
    <row r="477" spans="1:8" x14ac:dyDescent="0.25">
      <c r="A477" s="2" t="s">
        <v>69</v>
      </c>
      <c r="B477" s="2" t="s">
        <v>51</v>
      </c>
      <c r="C477" s="6">
        <v>36351</v>
      </c>
      <c r="D477" s="6">
        <v>1972</v>
      </c>
      <c r="E477" s="6">
        <v>93461</v>
      </c>
      <c r="F477" s="6">
        <v>85115</v>
      </c>
      <c r="G477" s="6">
        <v>13504</v>
      </c>
      <c r="H477" s="6">
        <v>105395</v>
      </c>
    </row>
    <row r="478" spans="1:8" x14ac:dyDescent="0.25">
      <c r="A478" s="2" t="s">
        <v>69</v>
      </c>
      <c r="B478" s="2" t="s">
        <v>52</v>
      </c>
      <c r="C478" s="6">
        <v>31074</v>
      </c>
      <c r="D478" s="6">
        <v>1417</v>
      </c>
      <c r="E478" s="6">
        <v>87069</v>
      </c>
      <c r="F478" s="6">
        <v>85366</v>
      </c>
      <c r="G478" s="6">
        <v>14057</v>
      </c>
      <c r="H478" s="6">
        <v>106118</v>
      </c>
    </row>
    <row r="479" spans="1:8" x14ac:dyDescent="0.25">
      <c r="A479" s="2" t="s">
        <v>69</v>
      </c>
      <c r="B479" s="2" t="s">
        <v>53</v>
      </c>
      <c r="C479" s="6">
        <v>27311</v>
      </c>
      <c r="D479" s="6">
        <v>1454</v>
      </c>
      <c r="E479" s="6">
        <v>76398</v>
      </c>
      <c r="F479" s="6">
        <v>84454</v>
      </c>
      <c r="G479" s="6">
        <v>14480</v>
      </c>
      <c r="H479" s="6">
        <v>106047</v>
      </c>
    </row>
    <row r="480" spans="1:8" x14ac:dyDescent="0.25">
      <c r="A480" s="2" t="s">
        <v>69</v>
      </c>
      <c r="B480" s="2" t="s">
        <v>54</v>
      </c>
      <c r="C480" s="6">
        <v>24422</v>
      </c>
      <c r="D480" s="6">
        <v>1521</v>
      </c>
      <c r="E480" s="6">
        <v>70493</v>
      </c>
      <c r="F480" s="6">
        <v>81697</v>
      </c>
      <c r="G480" s="6">
        <v>14790</v>
      </c>
      <c r="H480" s="6">
        <v>103728</v>
      </c>
    </row>
    <row r="481" spans="1:8" x14ac:dyDescent="0.25">
      <c r="A481" s="2" t="s">
        <v>69</v>
      </c>
      <c r="B481" s="2" t="s">
        <v>55</v>
      </c>
      <c r="C481" s="5">
        <v>27928</v>
      </c>
      <c r="D481" s="5">
        <v>1117</v>
      </c>
      <c r="E481" s="5">
        <v>74408</v>
      </c>
      <c r="F481" s="5">
        <v>76753</v>
      </c>
      <c r="G481" s="5">
        <v>14690</v>
      </c>
      <c r="H481" s="5">
        <v>98936</v>
      </c>
    </row>
    <row r="482" spans="1:8" x14ac:dyDescent="0.25">
      <c r="A482" s="2" t="s">
        <v>69</v>
      </c>
      <c r="B482" s="2" t="s">
        <v>56</v>
      </c>
      <c r="C482" s="5">
        <v>25439</v>
      </c>
      <c r="D482" s="5">
        <v>924</v>
      </c>
      <c r="E482" s="5">
        <v>70423</v>
      </c>
      <c r="F482" s="5">
        <v>77509</v>
      </c>
      <c r="G482" s="5">
        <v>15017</v>
      </c>
      <c r="H482" s="5">
        <v>99634</v>
      </c>
    </row>
    <row r="483" spans="1:8" x14ac:dyDescent="0.25">
      <c r="A483" s="2" t="s">
        <v>69</v>
      </c>
      <c r="B483" s="2" t="s">
        <v>57</v>
      </c>
      <c r="C483" s="5">
        <v>20259</v>
      </c>
      <c r="D483" s="5">
        <v>1362</v>
      </c>
      <c r="E483" s="5">
        <v>63249</v>
      </c>
      <c r="F483" s="5">
        <v>75364</v>
      </c>
      <c r="G483" s="5">
        <v>15410</v>
      </c>
      <c r="H483" s="5">
        <v>97967</v>
      </c>
    </row>
    <row r="484" spans="1:8" x14ac:dyDescent="0.25">
      <c r="A484" s="2" t="s">
        <v>69</v>
      </c>
      <c r="B484" s="2" t="s">
        <v>58</v>
      </c>
      <c r="C484" s="5">
        <v>21172</v>
      </c>
      <c r="D484" s="5">
        <v>1431</v>
      </c>
      <c r="E484" s="5">
        <v>69178</v>
      </c>
      <c r="F484" s="5">
        <v>89677</v>
      </c>
      <c r="G484" s="5">
        <v>15460</v>
      </c>
      <c r="H484" s="5">
        <v>112109</v>
      </c>
    </row>
    <row r="485" spans="1:8" x14ac:dyDescent="0.25">
      <c r="A485" s="2" t="s">
        <v>69</v>
      </c>
      <c r="B485" s="2" t="s">
        <v>59</v>
      </c>
      <c r="C485" s="5">
        <v>23098</v>
      </c>
      <c r="D485" s="5">
        <v>1262</v>
      </c>
      <c r="E485" s="5">
        <v>68044</v>
      </c>
      <c r="F485" s="5">
        <v>86476</v>
      </c>
      <c r="G485" s="5">
        <v>15460</v>
      </c>
      <c r="H485" s="5">
        <v>109136</v>
      </c>
    </row>
    <row r="486" spans="1:8" x14ac:dyDescent="0.25">
      <c r="A486" s="2" t="s">
        <v>69</v>
      </c>
      <c r="B486" s="2" t="s">
        <v>60</v>
      </c>
      <c r="C486" s="5">
        <v>22274</v>
      </c>
      <c r="D486" s="5">
        <v>1290</v>
      </c>
      <c r="E486" s="5">
        <v>67773</v>
      </c>
      <c r="F486" s="5">
        <v>87177</v>
      </c>
      <c r="G486" s="5">
        <v>15550</v>
      </c>
      <c r="H486" s="5">
        <v>109845</v>
      </c>
    </row>
    <row r="487" spans="1:8" x14ac:dyDescent="0.25">
      <c r="A487" s="2" t="s">
        <v>69</v>
      </c>
      <c r="B487" s="2" t="s">
        <v>61</v>
      </c>
      <c r="C487" s="5">
        <v>24151</v>
      </c>
      <c r="D487" s="5">
        <v>1441</v>
      </c>
      <c r="E487" s="5">
        <v>68852</v>
      </c>
      <c r="F487" s="5">
        <v>83221</v>
      </c>
      <c r="G487" s="5">
        <v>15630</v>
      </c>
      <c r="H487" s="5">
        <v>105945</v>
      </c>
    </row>
    <row r="488" spans="1:8" x14ac:dyDescent="0.25">
      <c r="A488" s="2" t="s">
        <v>69</v>
      </c>
      <c r="B488" s="2" t="s">
        <v>62</v>
      </c>
      <c r="C488" s="5">
        <v>24625</v>
      </c>
      <c r="D488" s="5">
        <v>1290</v>
      </c>
      <c r="E488" s="5">
        <v>69745.09</v>
      </c>
      <c r="F488" s="5">
        <v>81602</v>
      </c>
      <c r="G488" s="5">
        <v>15660</v>
      </c>
      <c r="H488" s="5">
        <v>104530</v>
      </c>
    </row>
    <row r="489" spans="1:8" x14ac:dyDescent="0.25">
      <c r="A489" s="2" t="s">
        <v>69</v>
      </c>
      <c r="B489" s="2" t="s">
        <v>123</v>
      </c>
      <c r="C489" s="5">
        <v>21100</v>
      </c>
      <c r="D489" s="5">
        <v>1172</v>
      </c>
      <c r="E489" s="5">
        <v>67013</v>
      </c>
      <c r="F489" s="5">
        <v>80504</v>
      </c>
      <c r="G489" s="5">
        <v>15660</v>
      </c>
      <c r="H489" s="5">
        <v>103965.05</v>
      </c>
    </row>
    <row r="490" spans="1:8" x14ac:dyDescent="0.25">
      <c r="A490" s="2" t="s">
        <v>70</v>
      </c>
      <c r="B490" s="1" t="s">
        <v>3</v>
      </c>
      <c r="C490" s="49">
        <v>187339.49442664257</v>
      </c>
      <c r="D490" s="49">
        <v>3258.7453088121888</v>
      </c>
      <c r="E490" s="49">
        <v>257702.12226733964</v>
      </c>
      <c r="F490" s="49">
        <v>4642.2617806471671</v>
      </c>
      <c r="G490" s="49">
        <v>2874.6973474721381</v>
      </c>
      <c r="H490" s="49">
        <v>39325.954986321805</v>
      </c>
    </row>
    <row r="491" spans="1:8" x14ac:dyDescent="0.25">
      <c r="A491" s="2" t="s">
        <v>70</v>
      </c>
      <c r="B491" s="1" t="s">
        <v>4</v>
      </c>
      <c r="C491" s="6">
        <v>188508</v>
      </c>
      <c r="D491" s="6">
        <v>3344</v>
      </c>
      <c r="E491" s="6">
        <v>258119</v>
      </c>
      <c r="F491" s="6">
        <v>4677</v>
      </c>
      <c r="G491" s="6">
        <v>3490</v>
      </c>
      <c r="H491" s="6">
        <v>40834</v>
      </c>
    </row>
    <row r="492" spans="1:8" x14ac:dyDescent="0.25">
      <c r="A492" s="2" t="s">
        <v>70</v>
      </c>
      <c r="B492" s="1" t="s">
        <v>5</v>
      </c>
      <c r="C492" s="49">
        <v>188912.908200993</v>
      </c>
      <c r="D492" s="49">
        <v>3498.8025144299299</v>
      </c>
      <c r="E492" s="49">
        <v>261157.54454222883</v>
      </c>
      <c r="F492" s="49">
        <v>4802.1726770577689</v>
      </c>
      <c r="G492" s="49">
        <v>3827.3383600188254</v>
      </c>
      <c r="H492" s="49">
        <v>41728.220481361735</v>
      </c>
    </row>
    <row r="493" spans="1:8" x14ac:dyDescent="0.25">
      <c r="A493" s="2" t="s">
        <v>70</v>
      </c>
      <c r="B493" s="1" t="s">
        <v>6</v>
      </c>
      <c r="C493" s="49">
        <v>189045.66498820382</v>
      </c>
      <c r="D493" s="49">
        <v>3747.1429439394292</v>
      </c>
      <c r="E493" s="49">
        <v>268357.21089343296</v>
      </c>
      <c r="F493" s="49">
        <v>4972.3808660402656</v>
      </c>
      <c r="G493" s="49">
        <v>4079.3024722881432</v>
      </c>
      <c r="H493" s="49">
        <v>43081.116831081265</v>
      </c>
    </row>
    <row r="494" spans="1:8" x14ac:dyDescent="0.25">
      <c r="A494" s="2" t="s">
        <v>70</v>
      </c>
      <c r="B494" s="1" t="s">
        <v>7</v>
      </c>
      <c r="C494" s="6">
        <v>192100</v>
      </c>
      <c r="D494" s="6">
        <v>3351</v>
      </c>
      <c r="E494" s="6">
        <v>262114</v>
      </c>
      <c r="F494" s="6">
        <v>18488</v>
      </c>
      <c r="G494" s="6">
        <v>5064</v>
      </c>
      <c r="H494" s="6">
        <v>56524</v>
      </c>
    </row>
    <row r="495" spans="1:8" x14ac:dyDescent="0.25">
      <c r="A495" s="2" t="s">
        <v>70</v>
      </c>
      <c r="B495" s="1" t="s">
        <v>8</v>
      </c>
      <c r="C495" s="6">
        <v>191204</v>
      </c>
      <c r="D495" s="6">
        <v>3311</v>
      </c>
      <c r="E495" s="6">
        <v>261936</v>
      </c>
      <c r="F495" s="6">
        <v>18765</v>
      </c>
      <c r="G495" s="6">
        <v>5900</v>
      </c>
      <c r="H495" s="6">
        <v>56572</v>
      </c>
    </row>
    <row r="496" spans="1:8" x14ac:dyDescent="0.25">
      <c r="A496" s="2" t="s">
        <v>70</v>
      </c>
      <c r="B496" s="1" t="s">
        <v>9</v>
      </c>
      <c r="C496" s="6">
        <v>194439</v>
      </c>
      <c r="D496" s="6">
        <v>2394</v>
      </c>
      <c r="E496" s="6">
        <v>269215</v>
      </c>
      <c r="F496" s="6">
        <v>20335</v>
      </c>
      <c r="G496" s="6">
        <v>6320</v>
      </c>
      <c r="H496" s="6">
        <v>59911</v>
      </c>
    </row>
    <row r="497" spans="1:8" x14ac:dyDescent="0.25">
      <c r="A497" s="2" t="s">
        <v>70</v>
      </c>
      <c r="B497" s="1" t="s">
        <v>10</v>
      </c>
      <c r="C497" s="6">
        <v>194862</v>
      </c>
      <c r="D497" s="6">
        <v>2648</v>
      </c>
      <c r="E497" s="6">
        <v>266734</v>
      </c>
      <c r="F497" s="6">
        <v>20929</v>
      </c>
      <c r="G497" s="6">
        <v>4977</v>
      </c>
      <c r="H497" s="6">
        <v>57672</v>
      </c>
    </row>
    <row r="498" spans="1:8" x14ac:dyDescent="0.25">
      <c r="A498" s="2" t="s">
        <v>70</v>
      </c>
      <c r="B498" s="1" t="s">
        <v>11</v>
      </c>
      <c r="C498" s="6">
        <v>194666</v>
      </c>
      <c r="D498" s="6">
        <v>6276</v>
      </c>
      <c r="E498" s="6">
        <v>271877</v>
      </c>
      <c r="F498" s="6">
        <v>21589</v>
      </c>
      <c r="G498" s="6">
        <v>7296</v>
      </c>
      <c r="H498" s="6">
        <v>61228</v>
      </c>
    </row>
    <row r="499" spans="1:8" x14ac:dyDescent="0.25">
      <c r="A499" s="2" t="s">
        <v>70</v>
      </c>
      <c r="B499" s="1" t="s">
        <v>12</v>
      </c>
      <c r="C499" s="6">
        <v>195121</v>
      </c>
      <c r="D499" s="6">
        <v>6476</v>
      </c>
      <c r="E499" s="6">
        <v>271540</v>
      </c>
      <c r="F499" s="6">
        <v>22903</v>
      </c>
      <c r="G499" s="6">
        <v>7384</v>
      </c>
      <c r="H499" s="6">
        <v>66684</v>
      </c>
    </row>
    <row r="500" spans="1:8" x14ac:dyDescent="0.25">
      <c r="A500" s="2" t="s">
        <v>70</v>
      </c>
      <c r="B500" s="1" t="s">
        <v>13</v>
      </c>
      <c r="C500" s="6">
        <v>194826</v>
      </c>
      <c r="D500" s="6">
        <v>7124</v>
      </c>
      <c r="E500" s="6">
        <v>277714</v>
      </c>
      <c r="F500" s="6">
        <v>25650</v>
      </c>
      <c r="G500" s="6">
        <v>7490</v>
      </c>
      <c r="H500" s="6">
        <v>68025</v>
      </c>
    </row>
    <row r="501" spans="1:8" x14ac:dyDescent="0.25">
      <c r="A501" s="2" t="s">
        <v>70</v>
      </c>
      <c r="B501" s="1" t="s">
        <v>14</v>
      </c>
      <c r="C501" s="6">
        <v>196968</v>
      </c>
      <c r="D501" s="6">
        <v>10757</v>
      </c>
      <c r="E501" s="6">
        <v>286600</v>
      </c>
      <c r="F501" s="6">
        <v>27658</v>
      </c>
      <c r="G501" s="6">
        <v>7972</v>
      </c>
      <c r="H501" s="6">
        <v>72423</v>
      </c>
    </row>
    <row r="502" spans="1:8" x14ac:dyDescent="0.25">
      <c r="A502" s="2" t="s">
        <v>70</v>
      </c>
      <c r="B502" s="3" t="s">
        <v>15</v>
      </c>
      <c r="C502" s="6">
        <v>211352</v>
      </c>
      <c r="D502" s="6">
        <v>22111</v>
      </c>
      <c r="E502" s="6">
        <v>309879</v>
      </c>
      <c r="F502" s="6">
        <v>32911</v>
      </c>
      <c r="G502" s="6">
        <v>8190</v>
      </c>
      <c r="H502" s="6">
        <v>73751</v>
      </c>
    </row>
    <row r="503" spans="1:8" x14ac:dyDescent="0.25">
      <c r="A503" s="2" t="s">
        <v>70</v>
      </c>
      <c r="B503" s="3" t="s">
        <v>16</v>
      </c>
      <c r="C503" s="6">
        <v>211326</v>
      </c>
      <c r="D503" s="6">
        <v>20628</v>
      </c>
      <c r="E503" s="6">
        <v>309604</v>
      </c>
      <c r="F503" s="6">
        <v>34063</v>
      </c>
      <c r="G503" s="6">
        <v>8637</v>
      </c>
      <c r="H503" s="6">
        <v>79276</v>
      </c>
    </row>
    <row r="504" spans="1:8" x14ac:dyDescent="0.25">
      <c r="A504" s="2" t="s">
        <v>70</v>
      </c>
      <c r="B504" s="3" t="s">
        <v>17</v>
      </c>
      <c r="C504" s="41">
        <v>182621</v>
      </c>
      <c r="D504" s="41">
        <v>10248</v>
      </c>
      <c r="E504" s="41">
        <v>261095</v>
      </c>
      <c r="F504" s="41">
        <v>23498</v>
      </c>
      <c r="G504" s="41">
        <v>3038</v>
      </c>
      <c r="H504" s="41">
        <v>70204</v>
      </c>
    </row>
    <row r="505" spans="1:8" x14ac:dyDescent="0.25">
      <c r="A505" s="2" t="s">
        <v>70</v>
      </c>
      <c r="B505" s="3" t="s">
        <v>18</v>
      </c>
      <c r="C505" s="41">
        <v>182597</v>
      </c>
      <c r="D505" s="41">
        <v>11664</v>
      </c>
      <c r="E505" s="41">
        <v>262628</v>
      </c>
      <c r="F505" s="41">
        <v>23219</v>
      </c>
      <c r="G505" s="41">
        <v>6254</v>
      </c>
      <c r="H505" s="41">
        <v>74746</v>
      </c>
    </row>
    <row r="506" spans="1:8" x14ac:dyDescent="0.25">
      <c r="A506" s="2" t="s">
        <v>70</v>
      </c>
      <c r="B506" s="3" t="s">
        <v>19</v>
      </c>
      <c r="C506" s="41">
        <v>182231</v>
      </c>
      <c r="D506" s="41">
        <v>12247</v>
      </c>
      <c r="E506" s="41">
        <v>263079</v>
      </c>
      <c r="F506" s="41">
        <v>23451</v>
      </c>
      <c r="G506" s="41">
        <v>7562</v>
      </c>
      <c r="H506" s="41">
        <v>77037</v>
      </c>
    </row>
    <row r="507" spans="1:8" x14ac:dyDescent="0.25">
      <c r="A507" s="2" t="s">
        <v>70</v>
      </c>
      <c r="B507" s="3" t="s">
        <v>20</v>
      </c>
      <c r="C507" s="6">
        <v>183181</v>
      </c>
      <c r="D507" s="6">
        <v>12859</v>
      </c>
      <c r="E507" s="6">
        <v>264204</v>
      </c>
      <c r="F507" s="6">
        <v>24623</v>
      </c>
      <c r="G507" s="6">
        <v>7697</v>
      </c>
      <c r="H507" s="6">
        <v>78975</v>
      </c>
    </row>
    <row r="508" spans="1:8" x14ac:dyDescent="0.25">
      <c r="A508" s="2" t="s">
        <v>70</v>
      </c>
      <c r="B508" s="3" t="s">
        <v>21</v>
      </c>
      <c r="C508" s="6">
        <v>185123</v>
      </c>
      <c r="D508" s="6">
        <v>13373</v>
      </c>
      <c r="E508" s="6">
        <v>267769</v>
      </c>
      <c r="F508" s="6">
        <v>24810</v>
      </c>
      <c r="G508" s="6">
        <v>8077</v>
      </c>
      <c r="H508" s="6">
        <v>79960</v>
      </c>
    </row>
    <row r="509" spans="1:8" x14ac:dyDescent="0.25">
      <c r="A509" s="2" t="s">
        <v>70</v>
      </c>
      <c r="B509" s="3" t="s">
        <v>22</v>
      </c>
      <c r="C509" s="6">
        <v>174278</v>
      </c>
      <c r="D509" s="6">
        <v>7965</v>
      </c>
      <c r="E509" s="6">
        <v>252492</v>
      </c>
      <c r="F509" s="6">
        <v>16994</v>
      </c>
      <c r="G509" s="6">
        <v>7910</v>
      </c>
      <c r="H509" s="6">
        <v>69312</v>
      </c>
    </row>
    <row r="510" spans="1:8" x14ac:dyDescent="0.25">
      <c r="A510" s="2" t="s">
        <v>70</v>
      </c>
      <c r="B510" s="3" t="s">
        <v>23</v>
      </c>
      <c r="C510" s="6">
        <v>171022</v>
      </c>
      <c r="D510" s="6">
        <v>7954</v>
      </c>
      <c r="E510" s="6">
        <v>246035</v>
      </c>
      <c r="F510" s="6">
        <v>18325</v>
      </c>
      <c r="G510" s="6">
        <v>8970</v>
      </c>
      <c r="H510" s="6">
        <v>63032</v>
      </c>
    </row>
    <row r="511" spans="1:8" x14ac:dyDescent="0.25">
      <c r="A511" s="2" t="s">
        <v>70</v>
      </c>
      <c r="B511" s="3" t="s">
        <v>24</v>
      </c>
      <c r="C511" s="6">
        <v>171908</v>
      </c>
      <c r="D511" s="6">
        <v>12553</v>
      </c>
      <c r="E511" s="6">
        <v>255436</v>
      </c>
      <c r="F511" s="6">
        <v>18937</v>
      </c>
      <c r="G511" s="6">
        <v>9125</v>
      </c>
      <c r="H511" s="6">
        <v>62600</v>
      </c>
    </row>
    <row r="512" spans="1:8" x14ac:dyDescent="0.25">
      <c r="A512" s="2" t="s">
        <v>70</v>
      </c>
      <c r="B512" s="4" t="s">
        <v>25</v>
      </c>
      <c r="C512" s="6">
        <v>174413</v>
      </c>
      <c r="D512" s="6">
        <v>15659</v>
      </c>
      <c r="E512" s="6">
        <v>260540</v>
      </c>
      <c r="F512" s="6">
        <v>19768</v>
      </c>
      <c r="G512" s="6">
        <v>9347</v>
      </c>
      <c r="H512" s="6">
        <v>65313</v>
      </c>
    </row>
    <row r="513" spans="1:8" x14ac:dyDescent="0.25">
      <c r="A513" s="2" t="s">
        <v>70</v>
      </c>
      <c r="B513" s="2" t="s">
        <v>26</v>
      </c>
      <c r="C513" s="6">
        <v>178761</v>
      </c>
      <c r="D513" s="6">
        <v>12397</v>
      </c>
      <c r="E513" s="6">
        <v>264084</v>
      </c>
      <c r="F513" s="6">
        <v>21785</v>
      </c>
      <c r="G513" s="6">
        <v>9372</v>
      </c>
      <c r="H513" s="6">
        <v>66302</v>
      </c>
    </row>
    <row r="514" spans="1:8" x14ac:dyDescent="0.25">
      <c r="A514" s="2" t="s">
        <v>70</v>
      </c>
      <c r="B514" s="2" t="s">
        <v>27</v>
      </c>
      <c r="C514" s="6">
        <v>183634</v>
      </c>
      <c r="D514" s="6">
        <v>12644</v>
      </c>
      <c r="E514" s="6">
        <v>270680</v>
      </c>
      <c r="F514" s="6">
        <v>22954</v>
      </c>
      <c r="G514" s="6">
        <v>11084</v>
      </c>
      <c r="H514" s="6">
        <v>66277</v>
      </c>
    </row>
    <row r="515" spans="1:8" x14ac:dyDescent="0.25">
      <c r="A515" s="2" t="s">
        <v>70</v>
      </c>
      <c r="B515" s="2" t="s">
        <v>28</v>
      </c>
      <c r="C515" s="6">
        <v>180878</v>
      </c>
      <c r="D515" s="6">
        <v>12714</v>
      </c>
      <c r="E515" s="6">
        <v>266270</v>
      </c>
      <c r="F515" s="6">
        <v>22916</v>
      </c>
      <c r="G515" s="6">
        <v>11084</v>
      </c>
      <c r="H515" s="6">
        <v>67785</v>
      </c>
    </row>
    <row r="516" spans="1:8" x14ac:dyDescent="0.25">
      <c r="A516" s="2" t="s">
        <v>70</v>
      </c>
      <c r="B516" s="2" t="s">
        <v>29</v>
      </c>
      <c r="C516" s="6">
        <v>173158</v>
      </c>
      <c r="D516" s="6">
        <v>12831</v>
      </c>
      <c r="E516" s="6">
        <v>255499</v>
      </c>
      <c r="F516" s="6">
        <v>23688</v>
      </c>
      <c r="G516" s="6">
        <v>13866</v>
      </c>
      <c r="H516" s="6">
        <v>72165</v>
      </c>
    </row>
    <row r="517" spans="1:8" x14ac:dyDescent="0.25">
      <c r="A517" s="2" t="s">
        <v>70</v>
      </c>
      <c r="B517" s="2" t="s">
        <v>30</v>
      </c>
      <c r="C517" s="6">
        <v>168034</v>
      </c>
      <c r="D517" s="6">
        <v>12990</v>
      </c>
      <c r="E517" s="6">
        <v>251939</v>
      </c>
      <c r="F517" s="6">
        <v>23186</v>
      </c>
      <c r="G517" s="6">
        <v>10800</v>
      </c>
      <c r="H517" s="6">
        <v>67932</v>
      </c>
    </row>
    <row r="518" spans="1:8" x14ac:dyDescent="0.25">
      <c r="A518" s="2" t="s">
        <v>70</v>
      </c>
      <c r="B518" s="2" t="s">
        <v>31</v>
      </c>
      <c r="C518" s="6">
        <v>166312</v>
      </c>
      <c r="D518" s="6">
        <v>12515</v>
      </c>
      <c r="E518" s="6">
        <v>249185</v>
      </c>
      <c r="F518" s="6">
        <v>25504</v>
      </c>
      <c r="G518" s="6">
        <v>13013</v>
      </c>
      <c r="H518" s="6">
        <v>74625</v>
      </c>
    </row>
    <row r="519" spans="1:8" x14ac:dyDescent="0.25">
      <c r="A519" s="2" t="s">
        <v>70</v>
      </c>
      <c r="B519" s="2" t="s">
        <v>32</v>
      </c>
      <c r="C519" s="6">
        <v>160855</v>
      </c>
      <c r="D519" s="6">
        <v>11960</v>
      </c>
      <c r="E519" s="6">
        <v>241698</v>
      </c>
      <c r="F519" s="6">
        <v>26349</v>
      </c>
      <c r="G519" s="6">
        <v>14769</v>
      </c>
      <c r="H519" s="6">
        <v>76743</v>
      </c>
    </row>
    <row r="520" spans="1:8" x14ac:dyDescent="0.25">
      <c r="A520" s="2" t="s">
        <v>70</v>
      </c>
      <c r="B520" s="2" t="s">
        <v>33</v>
      </c>
      <c r="C520" s="6">
        <v>154864</v>
      </c>
      <c r="D520" s="6">
        <v>11053</v>
      </c>
      <c r="E520" s="6">
        <v>235557</v>
      </c>
      <c r="F520" s="6">
        <v>25681</v>
      </c>
      <c r="G520" s="6">
        <v>17334</v>
      </c>
      <c r="H520" s="6">
        <v>80278</v>
      </c>
    </row>
    <row r="521" spans="1:8" x14ac:dyDescent="0.25">
      <c r="A521" s="2" t="s">
        <v>70</v>
      </c>
      <c r="B521" s="2" t="s">
        <v>34</v>
      </c>
      <c r="C521" s="6">
        <v>144665</v>
      </c>
      <c r="D521" s="6">
        <v>11451</v>
      </c>
      <c r="E521" s="6">
        <v>228967</v>
      </c>
      <c r="F521" s="6">
        <v>29051</v>
      </c>
      <c r="G521" s="6">
        <v>16843</v>
      </c>
      <c r="H521" s="6">
        <v>83233</v>
      </c>
    </row>
    <row r="522" spans="1:8" x14ac:dyDescent="0.25">
      <c r="A522" s="2" t="s">
        <v>70</v>
      </c>
      <c r="B522" s="2" t="s">
        <v>35</v>
      </c>
      <c r="C522" s="6">
        <v>142293</v>
      </c>
      <c r="D522" s="6">
        <v>11071</v>
      </c>
      <c r="E522" s="6">
        <v>228422</v>
      </c>
      <c r="F522" s="6">
        <v>31076</v>
      </c>
      <c r="G522" s="6">
        <v>19325</v>
      </c>
      <c r="H522" s="6">
        <v>88912</v>
      </c>
    </row>
    <row r="523" spans="1:8" x14ac:dyDescent="0.25">
      <c r="A523" s="2" t="s">
        <v>70</v>
      </c>
      <c r="B523" s="2" t="s">
        <v>36</v>
      </c>
      <c r="C523" s="6">
        <v>146739</v>
      </c>
      <c r="D523" s="6">
        <v>10733</v>
      </c>
      <c r="E523" s="6">
        <v>233810</v>
      </c>
      <c r="F523" s="6">
        <v>34468</v>
      </c>
      <c r="G523" s="6">
        <v>20872</v>
      </c>
      <c r="H523" s="6">
        <v>95477</v>
      </c>
    </row>
    <row r="524" spans="1:8" x14ac:dyDescent="0.25">
      <c r="A524" s="2" t="s">
        <v>70</v>
      </c>
      <c r="B524" s="2" t="s">
        <v>37</v>
      </c>
      <c r="C524" s="6">
        <v>145687</v>
      </c>
      <c r="D524" s="6">
        <v>9924</v>
      </c>
      <c r="E524" s="6">
        <v>233260</v>
      </c>
      <c r="F524" s="6">
        <v>38153</v>
      </c>
      <c r="G524" s="6">
        <v>24045</v>
      </c>
      <c r="H524" s="6">
        <v>105797</v>
      </c>
    </row>
    <row r="525" spans="1:8" x14ac:dyDescent="0.25">
      <c r="A525" s="2" t="s">
        <v>70</v>
      </c>
      <c r="B525" s="2" t="s">
        <v>38</v>
      </c>
      <c r="C525" s="6">
        <v>147066</v>
      </c>
      <c r="D525" s="6">
        <v>10252</v>
      </c>
      <c r="E525" s="6">
        <v>235745</v>
      </c>
      <c r="F525" s="6">
        <v>37090</v>
      </c>
      <c r="G525" s="6">
        <v>24893</v>
      </c>
      <c r="H525" s="6">
        <v>107627</v>
      </c>
    </row>
    <row r="526" spans="1:8" x14ac:dyDescent="0.25">
      <c r="A526" s="2" t="s">
        <v>70</v>
      </c>
      <c r="B526" s="2" t="s">
        <v>39</v>
      </c>
      <c r="C526" s="6">
        <v>146095</v>
      </c>
      <c r="D526" s="6">
        <v>10075</v>
      </c>
      <c r="E526" s="6">
        <v>237995</v>
      </c>
      <c r="F526" s="6">
        <v>39514</v>
      </c>
      <c r="G526" s="6">
        <v>25531</v>
      </c>
      <c r="H526" s="6">
        <v>113522</v>
      </c>
    </row>
    <row r="527" spans="1:8" x14ac:dyDescent="0.25">
      <c r="A527" s="2" t="s">
        <v>70</v>
      </c>
      <c r="B527" s="2" t="s">
        <v>40</v>
      </c>
      <c r="C527" s="6">
        <v>139769</v>
      </c>
      <c r="D527" s="6">
        <v>10346</v>
      </c>
      <c r="E527" s="6">
        <v>232620</v>
      </c>
      <c r="F527" s="6">
        <v>43703</v>
      </c>
      <c r="G527" s="6">
        <v>24773</v>
      </c>
      <c r="H527" s="6">
        <v>120235</v>
      </c>
    </row>
    <row r="528" spans="1:8" x14ac:dyDescent="0.25">
      <c r="A528" s="2" t="s">
        <v>70</v>
      </c>
      <c r="B528" s="2" t="s">
        <v>41</v>
      </c>
      <c r="C528" s="6">
        <v>140066</v>
      </c>
      <c r="D528" s="6">
        <v>9472</v>
      </c>
      <c r="E528" s="6">
        <v>227176</v>
      </c>
      <c r="F528" s="6">
        <v>45503</v>
      </c>
      <c r="G528" s="6">
        <v>25428</v>
      </c>
      <c r="H528" s="6">
        <v>118076</v>
      </c>
    </row>
    <row r="529" spans="1:8" x14ac:dyDescent="0.25">
      <c r="A529" s="2" t="s">
        <v>70</v>
      </c>
      <c r="B529" s="2" t="s">
        <v>42</v>
      </c>
      <c r="C529" s="6">
        <v>135630</v>
      </c>
      <c r="D529" s="6">
        <v>8965</v>
      </c>
      <c r="E529" s="6">
        <v>236598</v>
      </c>
      <c r="F529" s="6">
        <v>48336</v>
      </c>
      <c r="G529" s="6">
        <v>26031</v>
      </c>
      <c r="H529" s="6">
        <v>120522</v>
      </c>
    </row>
    <row r="530" spans="1:8" x14ac:dyDescent="0.25">
      <c r="A530" s="2" t="s">
        <v>70</v>
      </c>
      <c r="B530" s="2" t="s">
        <v>43</v>
      </c>
      <c r="C530" s="6">
        <v>128359</v>
      </c>
      <c r="D530" s="6">
        <v>7553</v>
      </c>
      <c r="E530" s="6">
        <v>218785</v>
      </c>
      <c r="F530" s="6">
        <v>46037</v>
      </c>
      <c r="G530" s="6">
        <v>26857</v>
      </c>
      <c r="H530" s="6">
        <v>120046</v>
      </c>
    </row>
    <row r="531" spans="1:8" x14ac:dyDescent="0.25">
      <c r="A531" s="2" t="s">
        <v>70</v>
      </c>
      <c r="B531" s="2" t="s">
        <v>44</v>
      </c>
      <c r="C531" s="6">
        <v>120809</v>
      </c>
      <c r="D531" s="6">
        <v>7272</v>
      </c>
      <c r="E531" s="6">
        <v>213045</v>
      </c>
      <c r="F531" s="6">
        <v>48929</v>
      </c>
      <c r="G531" s="6">
        <v>28125</v>
      </c>
      <c r="H531" s="6">
        <v>126283</v>
      </c>
    </row>
    <row r="532" spans="1:8" x14ac:dyDescent="0.25">
      <c r="A532" s="2" t="s">
        <v>70</v>
      </c>
      <c r="B532" s="2" t="s">
        <v>45</v>
      </c>
      <c r="C532" s="6">
        <v>107467</v>
      </c>
      <c r="D532" s="6">
        <v>6815</v>
      </c>
      <c r="E532" s="6">
        <v>193647</v>
      </c>
      <c r="F532" s="6">
        <v>45439</v>
      </c>
      <c r="G532" s="6">
        <v>28550</v>
      </c>
      <c r="H532" s="6">
        <v>116390</v>
      </c>
    </row>
    <row r="533" spans="1:8" x14ac:dyDescent="0.25">
      <c r="A533" s="2" t="s">
        <v>70</v>
      </c>
      <c r="B533" s="2" t="s">
        <v>46</v>
      </c>
      <c r="C533" s="6">
        <v>109704</v>
      </c>
      <c r="D533" s="6">
        <v>6373</v>
      </c>
      <c r="E533" s="6">
        <v>194026</v>
      </c>
      <c r="F533" s="6">
        <v>45857</v>
      </c>
      <c r="G533" s="6">
        <v>28781</v>
      </c>
      <c r="H533" s="6">
        <v>110481</v>
      </c>
    </row>
    <row r="534" spans="1:8" x14ac:dyDescent="0.25">
      <c r="A534" s="2" t="s">
        <v>70</v>
      </c>
      <c r="B534" s="2" t="s">
        <v>47</v>
      </c>
      <c r="C534" s="6">
        <v>118701</v>
      </c>
      <c r="D534" s="6">
        <v>6646</v>
      </c>
      <c r="E534" s="6">
        <v>203077</v>
      </c>
      <c r="F534" s="6">
        <v>46393</v>
      </c>
      <c r="G534" s="6">
        <v>28933</v>
      </c>
      <c r="H534" s="6">
        <v>107795</v>
      </c>
    </row>
    <row r="535" spans="1:8" x14ac:dyDescent="0.25">
      <c r="A535" s="2" t="s">
        <v>70</v>
      </c>
      <c r="B535" s="2" t="s">
        <v>48</v>
      </c>
      <c r="C535" s="6">
        <v>115904</v>
      </c>
      <c r="D535" s="6">
        <v>5649</v>
      </c>
      <c r="E535" s="6">
        <v>206484</v>
      </c>
      <c r="F535" s="6">
        <v>50568</v>
      </c>
      <c r="G535" s="6">
        <v>28985</v>
      </c>
      <c r="H535" s="6">
        <v>114230</v>
      </c>
    </row>
    <row r="536" spans="1:8" x14ac:dyDescent="0.25">
      <c r="A536" s="2" t="s">
        <v>70</v>
      </c>
      <c r="B536" s="2" t="s">
        <v>49</v>
      </c>
      <c r="C536" s="6">
        <v>115910</v>
      </c>
      <c r="D536" s="6">
        <v>4960</v>
      </c>
      <c r="E536" s="6">
        <v>204718</v>
      </c>
      <c r="F536" s="6">
        <v>53207</v>
      </c>
      <c r="G536" s="6">
        <v>29064</v>
      </c>
      <c r="H536" s="6">
        <v>117314</v>
      </c>
    </row>
    <row r="537" spans="1:8" x14ac:dyDescent="0.25">
      <c r="A537" s="2" t="s">
        <v>70</v>
      </c>
      <c r="B537" s="2" t="s">
        <v>50</v>
      </c>
      <c r="C537" s="6">
        <v>105131</v>
      </c>
      <c r="D537" s="6">
        <v>3939</v>
      </c>
      <c r="E537" s="6">
        <v>196677</v>
      </c>
      <c r="F537" s="6">
        <v>55655</v>
      </c>
      <c r="G537" s="6">
        <v>29612</v>
      </c>
      <c r="H537" s="6">
        <v>120557</v>
      </c>
    </row>
    <row r="538" spans="1:8" x14ac:dyDescent="0.25">
      <c r="A538" s="2" t="s">
        <v>70</v>
      </c>
      <c r="B538" s="2" t="s">
        <v>51</v>
      </c>
      <c r="C538" s="6">
        <v>111029</v>
      </c>
      <c r="D538" s="6">
        <v>4186</v>
      </c>
      <c r="E538" s="6">
        <v>207074</v>
      </c>
      <c r="F538" s="6">
        <v>55533</v>
      </c>
      <c r="G538" s="6">
        <v>29900</v>
      </c>
      <c r="H538" s="6">
        <v>117406</v>
      </c>
    </row>
    <row r="539" spans="1:8" x14ac:dyDescent="0.25">
      <c r="A539" s="2" t="s">
        <v>70</v>
      </c>
      <c r="B539" s="2" t="s">
        <v>52</v>
      </c>
      <c r="C539" s="6">
        <v>113919</v>
      </c>
      <c r="D539" s="6">
        <v>3994</v>
      </c>
      <c r="E539" s="6">
        <v>207919</v>
      </c>
      <c r="F539" s="6">
        <v>55437</v>
      </c>
      <c r="G539" s="6">
        <v>31951</v>
      </c>
      <c r="H539" s="6">
        <v>121639</v>
      </c>
    </row>
    <row r="540" spans="1:8" x14ac:dyDescent="0.25">
      <c r="A540" s="2" t="s">
        <v>70</v>
      </c>
      <c r="B540" s="2" t="s">
        <v>53</v>
      </c>
      <c r="C540" s="6">
        <v>109208</v>
      </c>
      <c r="D540" s="6">
        <v>3643</v>
      </c>
      <c r="E540" s="6">
        <v>204289</v>
      </c>
      <c r="F540" s="6">
        <v>60182</v>
      </c>
      <c r="G540" s="6">
        <v>33060</v>
      </c>
      <c r="H540" s="6">
        <v>132950</v>
      </c>
    </row>
    <row r="541" spans="1:8" x14ac:dyDescent="0.25">
      <c r="A541" s="2" t="s">
        <v>70</v>
      </c>
      <c r="B541" s="2" t="s">
        <v>54</v>
      </c>
      <c r="C541" s="6">
        <v>99173</v>
      </c>
      <c r="D541" s="6">
        <v>3225</v>
      </c>
      <c r="E541" s="6">
        <v>190182</v>
      </c>
      <c r="F541" s="6">
        <v>60393</v>
      </c>
      <c r="G541" s="6">
        <v>34285</v>
      </c>
      <c r="H541" s="6">
        <v>134366</v>
      </c>
    </row>
    <row r="542" spans="1:8" x14ac:dyDescent="0.25">
      <c r="A542" s="2" t="s">
        <v>70</v>
      </c>
      <c r="B542" s="2" t="s">
        <v>55</v>
      </c>
      <c r="C542" s="5">
        <v>96190</v>
      </c>
      <c r="D542" s="5">
        <v>3200</v>
      </c>
      <c r="E542" s="5">
        <v>183742</v>
      </c>
      <c r="F542" s="5">
        <v>59076</v>
      </c>
      <c r="G542" s="5">
        <v>34840</v>
      </c>
      <c r="H542" s="5">
        <v>130945</v>
      </c>
    </row>
    <row r="543" spans="1:8" x14ac:dyDescent="0.25">
      <c r="A543" s="2" t="s">
        <v>70</v>
      </c>
      <c r="B543" s="2" t="s">
        <v>56</v>
      </c>
      <c r="C543" s="5">
        <v>100522</v>
      </c>
      <c r="D543" s="5">
        <v>2843</v>
      </c>
      <c r="E543" s="5">
        <v>186164</v>
      </c>
      <c r="F543" s="5">
        <v>57186</v>
      </c>
      <c r="G543" s="5">
        <v>35559</v>
      </c>
      <c r="H543" s="5">
        <v>128207</v>
      </c>
    </row>
    <row r="544" spans="1:8" x14ac:dyDescent="0.25">
      <c r="A544" s="2" t="s">
        <v>70</v>
      </c>
      <c r="B544" s="2" t="s">
        <v>57</v>
      </c>
      <c r="C544" s="5">
        <v>87511</v>
      </c>
      <c r="D544" s="5">
        <v>2475</v>
      </c>
      <c r="E544" s="5">
        <v>173722</v>
      </c>
      <c r="F544" s="5">
        <v>57094</v>
      </c>
      <c r="G544" s="5">
        <v>36430</v>
      </c>
      <c r="H544" s="5">
        <v>129739</v>
      </c>
    </row>
    <row r="545" spans="1:8" x14ac:dyDescent="0.25">
      <c r="A545" s="2" t="s">
        <v>70</v>
      </c>
      <c r="B545" s="2" t="s">
        <v>58</v>
      </c>
      <c r="C545" s="5">
        <v>83998</v>
      </c>
      <c r="D545" s="5">
        <v>2838</v>
      </c>
      <c r="E545" s="5">
        <v>170649</v>
      </c>
      <c r="F545" s="5">
        <v>60529</v>
      </c>
      <c r="G545" s="5">
        <v>37010</v>
      </c>
      <c r="H545" s="5">
        <v>131699</v>
      </c>
    </row>
    <row r="546" spans="1:8" x14ac:dyDescent="0.25">
      <c r="A546" s="2" t="s">
        <v>70</v>
      </c>
      <c r="B546" s="2" t="s">
        <v>59</v>
      </c>
      <c r="C546" s="5">
        <v>79201</v>
      </c>
      <c r="D546" s="5">
        <v>2378</v>
      </c>
      <c r="E546" s="5">
        <v>160621</v>
      </c>
      <c r="F546" s="5">
        <v>62513</v>
      </c>
      <c r="G546" s="5">
        <v>37010</v>
      </c>
      <c r="H546" s="5">
        <v>130573</v>
      </c>
    </row>
    <row r="547" spans="1:8" x14ac:dyDescent="0.25">
      <c r="A547" s="2" t="s">
        <v>70</v>
      </c>
      <c r="B547" s="2" t="s">
        <v>60</v>
      </c>
      <c r="C547" s="5">
        <v>82896</v>
      </c>
      <c r="D547" s="5">
        <v>2170</v>
      </c>
      <c r="E547" s="5">
        <v>169840</v>
      </c>
      <c r="F547" s="5">
        <v>61016</v>
      </c>
      <c r="G547" s="5">
        <v>37675</v>
      </c>
      <c r="H547" s="5">
        <v>131872</v>
      </c>
    </row>
    <row r="548" spans="1:8" x14ac:dyDescent="0.25">
      <c r="A548" s="2" t="s">
        <v>70</v>
      </c>
      <c r="B548" s="2" t="s">
        <v>61</v>
      </c>
      <c r="C548" s="5">
        <v>82912</v>
      </c>
      <c r="D548" s="5">
        <v>2631</v>
      </c>
      <c r="E548" s="5">
        <v>167947</v>
      </c>
      <c r="F548" s="5">
        <v>60687</v>
      </c>
      <c r="G548" s="5">
        <v>37800</v>
      </c>
      <c r="H548" s="5">
        <v>132675</v>
      </c>
    </row>
    <row r="549" spans="1:8" x14ac:dyDescent="0.25">
      <c r="A549" s="2" t="s">
        <v>70</v>
      </c>
      <c r="B549" s="2" t="s">
        <v>62</v>
      </c>
      <c r="C549" s="5">
        <v>81120</v>
      </c>
      <c r="D549" s="5">
        <v>1958</v>
      </c>
      <c r="E549" s="5">
        <v>162439.75</v>
      </c>
      <c r="F549" s="5">
        <v>59976</v>
      </c>
      <c r="G549" s="5">
        <v>37860</v>
      </c>
      <c r="H549" s="5">
        <v>131000</v>
      </c>
    </row>
    <row r="550" spans="1:8" x14ac:dyDescent="0.25">
      <c r="A550" s="2" t="s">
        <v>70</v>
      </c>
      <c r="B550" s="2" t="s">
        <v>123</v>
      </c>
      <c r="C550" s="5">
        <v>65513</v>
      </c>
      <c r="D550" s="5">
        <v>1900</v>
      </c>
      <c r="E550" s="5">
        <v>144746.45000000001</v>
      </c>
      <c r="F550" s="5">
        <v>59547</v>
      </c>
      <c r="G550" s="5">
        <v>37870</v>
      </c>
      <c r="H550" s="5">
        <v>133709.25200000001</v>
      </c>
    </row>
    <row r="551" spans="1:8" x14ac:dyDescent="0.25">
      <c r="A551" s="2" t="s">
        <v>71</v>
      </c>
      <c r="B551" s="1" t="s">
        <v>3</v>
      </c>
      <c r="C551" s="8"/>
      <c r="D551" s="8"/>
      <c r="E551" s="8"/>
      <c r="F551" s="8"/>
      <c r="G551" s="8"/>
      <c r="H551" s="8"/>
    </row>
    <row r="552" spans="1:8" x14ac:dyDescent="0.25">
      <c r="A552" s="2" t="s">
        <v>71</v>
      </c>
      <c r="B552" s="1" t="s">
        <v>4</v>
      </c>
      <c r="C552" s="6"/>
      <c r="D552" s="6"/>
      <c r="E552" s="6"/>
      <c r="F552" s="6"/>
      <c r="G552" s="6"/>
      <c r="H552" s="6"/>
    </row>
    <row r="553" spans="1:8" x14ac:dyDescent="0.25">
      <c r="A553" s="2" t="s">
        <v>71</v>
      </c>
      <c r="B553" s="1" t="s">
        <v>5</v>
      </c>
      <c r="C553" s="8"/>
      <c r="D553" s="8"/>
      <c r="E553" s="8"/>
      <c r="F553" s="8"/>
      <c r="G553" s="8"/>
      <c r="H553" s="8"/>
    </row>
    <row r="554" spans="1:8" x14ac:dyDescent="0.25">
      <c r="A554" s="2" t="s">
        <v>71</v>
      </c>
      <c r="B554" s="1" t="s">
        <v>6</v>
      </c>
      <c r="C554" s="8"/>
      <c r="D554" s="8"/>
      <c r="E554" s="8"/>
      <c r="F554" s="8"/>
      <c r="G554" s="8"/>
      <c r="H554" s="8"/>
    </row>
    <row r="555" spans="1:8" x14ac:dyDescent="0.25">
      <c r="A555" s="2" t="s">
        <v>71</v>
      </c>
      <c r="B555" s="1" t="s">
        <v>7</v>
      </c>
      <c r="C555" s="6"/>
      <c r="D555" s="6"/>
      <c r="E555" s="6"/>
      <c r="F555" s="6"/>
      <c r="G555" s="6"/>
      <c r="H555" s="6"/>
    </row>
    <row r="556" spans="1:8" x14ac:dyDescent="0.25">
      <c r="A556" s="2" t="s">
        <v>71</v>
      </c>
      <c r="B556" s="1" t="s">
        <v>8</v>
      </c>
      <c r="C556" s="6"/>
      <c r="D556" s="6"/>
      <c r="E556" s="6"/>
      <c r="F556" s="6"/>
      <c r="G556" s="6"/>
      <c r="H556" s="6"/>
    </row>
    <row r="557" spans="1:8" x14ac:dyDescent="0.25">
      <c r="A557" s="2" t="s">
        <v>71</v>
      </c>
      <c r="B557" s="1" t="s">
        <v>9</v>
      </c>
      <c r="C557" s="6"/>
      <c r="D557" s="6"/>
      <c r="E557" s="6"/>
      <c r="F557" s="6"/>
      <c r="G557" s="6"/>
      <c r="H557" s="6"/>
    </row>
    <row r="558" spans="1:8" x14ac:dyDescent="0.25">
      <c r="A558" s="2" t="s">
        <v>71</v>
      </c>
      <c r="B558" s="1" t="s">
        <v>10</v>
      </c>
      <c r="C558" s="6"/>
      <c r="D558" s="6"/>
      <c r="E558" s="6"/>
      <c r="F558" s="6"/>
      <c r="G558" s="6"/>
      <c r="H558" s="6"/>
    </row>
    <row r="559" spans="1:8" x14ac:dyDescent="0.25">
      <c r="A559" s="2" t="s">
        <v>71</v>
      </c>
      <c r="B559" s="1" t="s">
        <v>11</v>
      </c>
      <c r="C559" s="6"/>
      <c r="D559" s="6"/>
      <c r="E559" s="6"/>
      <c r="F559" s="6"/>
      <c r="G559" s="6"/>
      <c r="H559" s="6"/>
    </row>
    <row r="560" spans="1:8" x14ac:dyDescent="0.25">
      <c r="A560" s="2" t="s">
        <v>71</v>
      </c>
      <c r="B560" s="1" t="s">
        <v>12</v>
      </c>
      <c r="C560" s="6"/>
      <c r="D560" s="6"/>
      <c r="E560" s="6"/>
      <c r="F560" s="6"/>
      <c r="G560" s="6"/>
      <c r="H560" s="6"/>
    </row>
    <row r="561" spans="1:8" x14ac:dyDescent="0.25">
      <c r="A561" s="2" t="s">
        <v>71</v>
      </c>
      <c r="B561" s="1" t="s">
        <v>13</v>
      </c>
      <c r="C561" s="6"/>
      <c r="D561" s="6"/>
      <c r="E561" s="6"/>
      <c r="F561" s="6"/>
      <c r="G561" s="6"/>
      <c r="H561" s="6"/>
    </row>
    <row r="562" spans="1:8" x14ac:dyDescent="0.25">
      <c r="A562" s="2" t="s">
        <v>71</v>
      </c>
      <c r="B562" s="1" t="s">
        <v>14</v>
      </c>
      <c r="C562" s="6"/>
      <c r="D562" s="6"/>
      <c r="E562" s="6"/>
      <c r="F562" s="6"/>
      <c r="G562" s="6"/>
      <c r="H562" s="6"/>
    </row>
    <row r="563" spans="1:8" x14ac:dyDescent="0.25">
      <c r="A563" s="2" t="s">
        <v>71</v>
      </c>
      <c r="B563" s="3" t="s">
        <v>15</v>
      </c>
      <c r="C563" s="6"/>
      <c r="D563" s="6"/>
      <c r="E563" s="6"/>
      <c r="F563" s="6"/>
      <c r="G563" s="6"/>
      <c r="H563" s="6"/>
    </row>
    <row r="564" spans="1:8" x14ac:dyDescent="0.25">
      <c r="A564" s="2" t="s">
        <v>71</v>
      </c>
      <c r="B564" s="3" t="s">
        <v>16</v>
      </c>
      <c r="C564" s="6"/>
      <c r="D564" s="6"/>
      <c r="E564" s="6"/>
      <c r="F564" s="6"/>
      <c r="G564" s="6"/>
      <c r="H564" s="6"/>
    </row>
    <row r="565" spans="1:8" x14ac:dyDescent="0.25">
      <c r="A565" s="2" t="s">
        <v>71</v>
      </c>
      <c r="B565" s="3" t="s">
        <v>17</v>
      </c>
      <c r="C565" s="41">
        <v>92897</v>
      </c>
      <c r="D565" s="41">
        <v>24141</v>
      </c>
      <c r="E565" s="41">
        <v>170872</v>
      </c>
      <c r="F565" s="41">
        <v>64230</v>
      </c>
      <c r="G565" s="41">
        <v>9522</v>
      </c>
      <c r="H565" s="41">
        <v>81685</v>
      </c>
    </row>
    <row r="566" spans="1:8" x14ac:dyDescent="0.25">
      <c r="A566" s="2" t="s">
        <v>71</v>
      </c>
      <c r="B566" s="3" t="s">
        <v>18</v>
      </c>
      <c r="C566" s="41">
        <v>92892</v>
      </c>
      <c r="D566" s="41">
        <v>22959</v>
      </c>
      <c r="E566" s="41">
        <v>163047</v>
      </c>
      <c r="F566" s="41">
        <v>68698</v>
      </c>
      <c r="G566" s="41">
        <v>16715</v>
      </c>
      <c r="H566" s="41">
        <v>93259</v>
      </c>
    </row>
    <row r="567" spans="1:8" x14ac:dyDescent="0.25">
      <c r="A567" s="2" t="s">
        <v>71</v>
      </c>
      <c r="B567" s="3" t="s">
        <v>19</v>
      </c>
      <c r="C567" s="41">
        <v>92449</v>
      </c>
      <c r="D567" s="41">
        <v>22959</v>
      </c>
      <c r="E567" s="41">
        <v>163011</v>
      </c>
      <c r="F567" s="41">
        <v>69383</v>
      </c>
      <c r="G567" s="41">
        <v>17565</v>
      </c>
      <c r="H567" s="41">
        <v>94554</v>
      </c>
    </row>
    <row r="568" spans="1:8" x14ac:dyDescent="0.25">
      <c r="A568" s="2" t="s">
        <v>71</v>
      </c>
      <c r="B568" s="3" t="s">
        <v>20</v>
      </c>
      <c r="C568" s="6">
        <v>92226</v>
      </c>
      <c r="D568" s="6">
        <v>22959</v>
      </c>
      <c r="E568" s="6">
        <v>166271</v>
      </c>
      <c r="F568" s="6">
        <v>69383</v>
      </c>
      <c r="G568" s="6">
        <v>16818</v>
      </c>
      <c r="H568" s="6">
        <v>93597</v>
      </c>
    </row>
    <row r="569" spans="1:8" x14ac:dyDescent="0.25">
      <c r="A569" s="2" t="s">
        <v>71</v>
      </c>
      <c r="B569" s="3" t="s">
        <v>21</v>
      </c>
      <c r="C569" s="6">
        <v>92018</v>
      </c>
      <c r="D569" s="6">
        <v>23648</v>
      </c>
      <c r="E569" s="6">
        <v>168392</v>
      </c>
      <c r="F569" s="6">
        <v>69749</v>
      </c>
      <c r="G569" s="6">
        <v>16941</v>
      </c>
      <c r="H569" s="6">
        <v>94086</v>
      </c>
    </row>
    <row r="570" spans="1:8" x14ac:dyDescent="0.25">
      <c r="A570" s="2" t="s">
        <v>71</v>
      </c>
      <c r="B570" s="3" t="s">
        <v>22</v>
      </c>
      <c r="C570" s="6">
        <v>88871</v>
      </c>
      <c r="D570" s="6">
        <v>28372</v>
      </c>
      <c r="E570" s="6">
        <v>183385</v>
      </c>
      <c r="F570" s="6">
        <v>70269</v>
      </c>
      <c r="G570" s="6">
        <v>15220</v>
      </c>
      <c r="H570" s="6">
        <v>93367</v>
      </c>
    </row>
    <row r="571" spans="1:8" x14ac:dyDescent="0.25">
      <c r="A571" s="2" t="s">
        <v>71</v>
      </c>
      <c r="B571" s="3" t="s">
        <v>23</v>
      </c>
      <c r="C571" s="6">
        <v>91580</v>
      </c>
      <c r="D571" s="6">
        <v>29338</v>
      </c>
      <c r="E571" s="6">
        <v>190106</v>
      </c>
      <c r="F571" s="6">
        <v>67379</v>
      </c>
      <c r="G571" s="6">
        <v>17569</v>
      </c>
      <c r="H571" s="6">
        <v>93131</v>
      </c>
    </row>
    <row r="572" spans="1:8" x14ac:dyDescent="0.25">
      <c r="A572" s="2" t="s">
        <v>71</v>
      </c>
      <c r="B572" s="3" t="s">
        <v>24</v>
      </c>
      <c r="C572" s="6">
        <v>88400</v>
      </c>
      <c r="D572" s="6">
        <v>27489</v>
      </c>
      <c r="E572" s="6">
        <v>183672</v>
      </c>
      <c r="F572" s="6">
        <v>65621</v>
      </c>
      <c r="G572" s="6">
        <v>17594</v>
      </c>
      <c r="H572" s="6">
        <v>93822</v>
      </c>
    </row>
    <row r="573" spans="1:8" x14ac:dyDescent="0.25">
      <c r="A573" s="2" t="s">
        <v>71</v>
      </c>
      <c r="B573" s="4" t="s">
        <v>25</v>
      </c>
      <c r="C573" s="6">
        <v>81462</v>
      </c>
      <c r="D573" s="6">
        <v>21804</v>
      </c>
      <c r="E573" s="6">
        <v>167073</v>
      </c>
      <c r="F573" s="6">
        <v>61145</v>
      </c>
      <c r="G573" s="6">
        <v>17648</v>
      </c>
      <c r="H573" s="6">
        <v>89323</v>
      </c>
    </row>
    <row r="574" spans="1:8" x14ac:dyDescent="0.25">
      <c r="A574" s="2" t="s">
        <v>71</v>
      </c>
      <c r="B574" s="2" t="s">
        <v>26</v>
      </c>
      <c r="C574" s="6">
        <v>80157</v>
      </c>
      <c r="D574" s="6">
        <v>18186</v>
      </c>
      <c r="E574" s="6">
        <v>159340</v>
      </c>
      <c r="F574" s="6">
        <v>60051</v>
      </c>
      <c r="G574" s="6">
        <v>17893</v>
      </c>
      <c r="H574" s="6">
        <v>88579</v>
      </c>
    </row>
    <row r="575" spans="1:8" x14ac:dyDescent="0.25">
      <c r="A575" s="2" t="s">
        <v>71</v>
      </c>
      <c r="B575" s="2" t="s">
        <v>27</v>
      </c>
      <c r="C575" s="6">
        <v>80022</v>
      </c>
      <c r="D575" s="6">
        <v>18111</v>
      </c>
      <c r="E575" s="6">
        <v>163222</v>
      </c>
      <c r="F575" s="6">
        <v>59677</v>
      </c>
      <c r="G575" s="6">
        <v>19281</v>
      </c>
      <c r="H575" s="6">
        <v>89350</v>
      </c>
    </row>
    <row r="576" spans="1:8" x14ac:dyDescent="0.25">
      <c r="A576" s="2" t="s">
        <v>71</v>
      </c>
      <c r="B576" s="2" t="s">
        <v>28</v>
      </c>
      <c r="C576" s="6">
        <v>78974</v>
      </c>
      <c r="D576" s="6">
        <v>18104</v>
      </c>
      <c r="E576" s="6">
        <v>161435</v>
      </c>
      <c r="F576" s="6">
        <v>57919</v>
      </c>
      <c r="G576" s="6">
        <v>19281</v>
      </c>
      <c r="H576" s="6">
        <v>87955</v>
      </c>
    </row>
    <row r="577" spans="1:8" x14ac:dyDescent="0.25">
      <c r="A577" s="2" t="s">
        <v>71</v>
      </c>
      <c r="B577" s="2" t="s">
        <v>29</v>
      </c>
      <c r="C577" s="6">
        <v>78502</v>
      </c>
      <c r="D577" s="6">
        <v>17671</v>
      </c>
      <c r="E577" s="6">
        <v>159156</v>
      </c>
      <c r="F577" s="6">
        <v>60970</v>
      </c>
      <c r="G577" s="6">
        <v>19330</v>
      </c>
      <c r="H577" s="6">
        <v>90568</v>
      </c>
    </row>
    <row r="578" spans="1:8" x14ac:dyDescent="0.25">
      <c r="A578" s="2" t="s">
        <v>71</v>
      </c>
      <c r="B578" s="2" t="s">
        <v>30</v>
      </c>
      <c r="C578" s="6">
        <v>74749</v>
      </c>
      <c r="D578" s="6">
        <v>17960</v>
      </c>
      <c r="E578" s="6">
        <v>158390</v>
      </c>
      <c r="F578" s="6">
        <v>60739</v>
      </c>
      <c r="G578" s="6">
        <v>18287</v>
      </c>
      <c r="H578" s="6">
        <v>89537</v>
      </c>
    </row>
    <row r="579" spans="1:8" x14ac:dyDescent="0.25">
      <c r="A579" s="2" t="s">
        <v>71</v>
      </c>
      <c r="B579" s="2" t="s">
        <v>31</v>
      </c>
      <c r="C579" s="6">
        <v>73185</v>
      </c>
      <c r="D579" s="6">
        <v>15741</v>
      </c>
      <c r="E579" s="6">
        <v>150005</v>
      </c>
      <c r="F579" s="6">
        <v>62214</v>
      </c>
      <c r="G579" s="6">
        <v>18711</v>
      </c>
      <c r="H579" s="6">
        <v>91837</v>
      </c>
    </row>
    <row r="580" spans="1:8" x14ac:dyDescent="0.25">
      <c r="A580" s="2" t="s">
        <v>71</v>
      </c>
      <c r="B580" s="2" t="s">
        <v>32</v>
      </c>
      <c r="C580" s="6">
        <v>65462</v>
      </c>
      <c r="D580" s="6">
        <v>14863</v>
      </c>
      <c r="E580" s="6">
        <v>140386</v>
      </c>
      <c r="F580" s="6">
        <v>63230</v>
      </c>
      <c r="G580" s="6">
        <v>20401</v>
      </c>
      <c r="H580" s="6">
        <v>94809</v>
      </c>
    </row>
    <row r="581" spans="1:8" x14ac:dyDescent="0.25">
      <c r="A581" s="2" t="s">
        <v>71</v>
      </c>
      <c r="B581" s="2" t="s">
        <v>33</v>
      </c>
      <c r="C581" s="6">
        <v>62308</v>
      </c>
      <c r="D581" s="6">
        <v>15324</v>
      </c>
      <c r="E581" s="6">
        <v>140510</v>
      </c>
      <c r="F581" s="6">
        <v>65387</v>
      </c>
      <c r="G581" s="6">
        <v>18578</v>
      </c>
      <c r="H581" s="6">
        <v>96655</v>
      </c>
    </row>
    <row r="582" spans="1:8" x14ac:dyDescent="0.25">
      <c r="A582" s="2" t="s">
        <v>71</v>
      </c>
      <c r="B582" s="2" t="s">
        <v>34</v>
      </c>
      <c r="C582" s="6">
        <v>56471</v>
      </c>
      <c r="D582" s="6">
        <v>13241</v>
      </c>
      <c r="E582" s="6">
        <v>133211</v>
      </c>
      <c r="F582" s="6">
        <v>75917</v>
      </c>
      <c r="G582" s="6">
        <v>15344</v>
      </c>
      <c r="H582" s="6">
        <v>104366</v>
      </c>
    </row>
    <row r="583" spans="1:8" x14ac:dyDescent="0.25">
      <c r="A583" s="2" t="s">
        <v>71</v>
      </c>
      <c r="B583" s="2" t="s">
        <v>35</v>
      </c>
      <c r="C583" s="6">
        <v>52709</v>
      </c>
      <c r="D583" s="6">
        <v>12970</v>
      </c>
      <c r="E583" s="6">
        <v>133317</v>
      </c>
      <c r="F583" s="6">
        <v>79703</v>
      </c>
      <c r="G583" s="6">
        <v>16219</v>
      </c>
      <c r="H583" s="6">
        <v>109505</v>
      </c>
    </row>
    <row r="584" spans="1:8" x14ac:dyDescent="0.25">
      <c r="A584" s="2" t="s">
        <v>71</v>
      </c>
      <c r="B584" s="2" t="s">
        <v>36</v>
      </c>
      <c r="C584" s="6">
        <v>54704</v>
      </c>
      <c r="D584" s="6">
        <v>12239</v>
      </c>
      <c r="E584" s="6">
        <v>137940</v>
      </c>
      <c r="F584" s="6">
        <v>87380</v>
      </c>
      <c r="G584" s="6">
        <v>17873</v>
      </c>
      <c r="H584" s="6">
        <v>118572</v>
      </c>
    </row>
    <row r="585" spans="1:8" x14ac:dyDescent="0.25">
      <c r="A585" s="2" t="s">
        <v>71</v>
      </c>
      <c r="B585" s="2" t="s">
        <v>37</v>
      </c>
      <c r="C585" s="6">
        <v>51934</v>
      </c>
      <c r="D585" s="6">
        <v>11583</v>
      </c>
      <c r="E585" s="6">
        <v>137767</v>
      </c>
      <c r="F585" s="6">
        <v>102245</v>
      </c>
      <c r="G585" s="6">
        <v>20455</v>
      </c>
      <c r="H585" s="6">
        <v>136998</v>
      </c>
    </row>
    <row r="586" spans="1:8" x14ac:dyDescent="0.25">
      <c r="A586" s="2" t="s">
        <v>71</v>
      </c>
      <c r="B586" s="2" t="s">
        <v>38</v>
      </c>
      <c r="C586" s="6">
        <v>50361</v>
      </c>
      <c r="D586" s="6">
        <v>10627</v>
      </c>
      <c r="E586" s="6">
        <v>136010</v>
      </c>
      <c r="F586" s="6">
        <v>99535</v>
      </c>
      <c r="G586" s="6">
        <v>19709</v>
      </c>
      <c r="H586" s="6">
        <v>132961</v>
      </c>
    </row>
    <row r="587" spans="1:8" x14ac:dyDescent="0.25">
      <c r="A587" s="2" t="s">
        <v>71</v>
      </c>
      <c r="B587" s="2" t="s">
        <v>39</v>
      </c>
      <c r="C587" s="6">
        <v>50908</v>
      </c>
      <c r="D587" s="6">
        <v>9471</v>
      </c>
      <c r="E587" s="6">
        <v>133049</v>
      </c>
      <c r="F587" s="6">
        <v>98931</v>
      </c>
      <c r="G587" s="6">
        <v>21723</v>
      </c>
      <c r="H587" s="6">
        <v>134556</v>
      </c>
    </row>
    <row r="588" spans="1:8" x14ac:dyDescent="0.25">
      <c r="A588" s="2" t="s">
        <v>71</v>
      </c>
      <c r="B588" s="2" t="s">
        <v>40</v>
      </c>
      <c r="C588" s="6">
        <v>43844</v>
      </c>
      <c r="D588" s="6">
        <v>9567</v>
      </c>
      <c r="E588" s="6">
        <v>130584</v>
      </c>
      <c r="F588" s="6">
        <v>103057</v>
      </c>
      <c r="G588" s="6">
        <v>25528</v>
      </c>
      <c r="H588" s="6">
        <v>145141</v>
      </c>
    </row>
    <row r="589" spans="1:8" x14ac:dyDescent="0.25">
      <c r="A589" s="2" t="s">
        <v>71</v>
      </c>
      <c r="B589" s="2" t="s">
        <v>41</v>
      </c>
      <c r="C589" s="6">
        <v>42063</v>
      </c>
      <c r="D589" s="6">
        <v>8645</v>
      </c>
      <c r="E589" s="6">
        <v>123575</v>
      </c>
      <c r="F589" s="6">
        <v>106789</v>
      </c>
      <c r="G589" s="6">
        <v>26043</v>
      </c>
      <c r="H589" s="6">
        <v>147436</v>
      </c>
    </row>
    <row r="590" spans="1:8" x14ac:dyDescent="0.25">
      <c r="A590" s="2" t="s">
        <v>71</v>
      </c>
      <c r="B590" s="2" t="s">
        <v>42</v>
      </c>
      <c r="C590" s="6">
        <v>37919</v>
      </c>
      <c r="D590" s="6">
        <v>7715</v>
      </c>
      <c r="E590" s="6">
        <v>118827</v>
      </c>
      <c r="F590" s="6">
        <v>106696</v>
      </c>
      <c r="G590" s="6">
        <v>26305</v>
      </c>
      <c r="H590" s="6">
        <v>148323</v>
      </c>
    </row>
    <row r="591" spans="1:8" x14ac:dyDescent="0.25">
      <c r="A591" s="2" t="s">
        <v>71</v>
      </c>
      <c r="B591" s="2" t="s">
        <v>43</v>
      </c>
      <c r="C591" s="6">
        <v>31098</v>
      </c>
      <c r="D591" s="6">
        <v>8226</v>
      </c>
      <c r="E591" s="6">
        <v>115355</v>
      </c>
      <c r="F591" s="6">
        <v>103924</v>
      </c>
      <c r="G591" s="6">
        <v>26959</v>
      </c>
      <c r="H591" s="6">
        <v>146976</v>
      </c>
    </row>
    <row r="592" spans="1:8" x14ac:dyDescent="0.25">
      <c r="A592" s="2" t="s">
        <v>71</v>
      </c>
      <c r="B592" s="2" t="s">
        <v>44</v>
      </c>
      <c r="C592" s="6">
        <v>28936</v>
      </c>
      <c r="D592" s="6">
        <v>8790</v>
      </c>
      <c r="E592" s="6">
        <v>111604</v>
      </c>
      <c r="F592" s="6">
        <v>102872</v>
      </c>
      <c r="G592" s="6">
        <v>28008</v>
      </c>
      <c r="H592" s="6">
        <v>145901</v>
      </c>
    </row>
    <row r="593" spans="1:8" x14ac:dyDescent="0.25">
      <c r="A593" s="2" t="s">
        <v>71</v>
      </c>
      <c r="B593" s="2" t="s">
        <v>45</v>
      </c>
      <c r="C593" s="6">
        <v>23818</v>
      </c>
      <c r="D593" s="6">
        <v>8043</v>
      </c>
      <c r="E593" s="6">
        <v>105730</v>
      </c>
      <c r="F593" s="6">
        <v>99276</v>
      </c>
      <c r="G593" s="6">
        <v>28544</v>
      </c>
      <c r="H593" s="6">
        <v>140600</v>
      </c>
    </row>
    <row r="594" spans="1:8" x14ac:dyDescent="0.25">
      <c r="A594" s="2" t="s">
        <v>71</v>
      </c>
      <c r="B594" s="2" t="s">
        <v>46</v>
      </c>
      <c r="C594" s="6">
        <v>23495</v>
      </c>
      <c r="D594" s="6">
        <v>8491</v>
      </c>
      <c r="E594" s="6">
        <v>114312</v>
      </c>
      <c r="F594" s="6">
        <v>107142</v>
      </c>
      <c r="G594" s="6">
        <v>28920</v>
      </c>
      <c r="H594" s="6">
        <v>150132</v>
      </c>
    </row>
    <row r="595" spans="1:8" x14ac:dyDescent="0.25">
      <c r="A595" s="2" t="s">
        <v>71</v>
      </c>
      <c r="B595" s="2" t="s">
        <v>47</v>
      </c>
      <c r="C595" s="6">
        <v>23148</v>
      </c>
      <c r="D595" s="6">
        <v>7508</v>
      </c>
      <c r="E595" s="6">
        <v>114417</v>
      </c>
      <c r="F595" s="6">
        <v>110378</v>
      </c>
      <c r="G595" s="6">
        <v>29209</v>
      </c>
      <c r="H595" s="6">
        <v>154088</v>
      </c>
    </row>
    <row r="596" spans="1:8" x14ac:dyDescent="0.25">
      <c r="A596" s="2" t="s">
        <v>71</v>
      </c>
      <c r="B596" s="2" t="s">
        <v>48</v>
      </c>
      <c r="C596" s="6">
        <v>22654</v>
      </c>
      <c r="D596" s="6">
        <v>7206</v>
      </c>
      <c r="E596" s="6">
        <v>118016</v>
      </c>
      <c r="F596" s="6">
        <v>104171</v>
      </c>
      <c r="G596" s="6">
        <v>29263</v>
      </c>
      <c r="H596" s="6">
        <v>148231</v>
      </c>
    </row>
    <row r="597" spans="1:8" x14ac:dyDescent="0.25">
      <c r="A597" s="2" t="s">
        <v>71</v>
      </c>
      <c r="B597" s="2" t="s">
        <v>49</v>
      </c>
      <c r="C597" s="6">
        <v>19678</v>
      </c>
      <c r="D597" s="6">
        <v>6947</v>
      </c>
      <c r="E597" s="6">
        <v>119794</v>
      </c>
      <c r="F597" s="6">
        <v>107254</v>
      </c>
      <c r="G597" s="6">
        <v>29335</v>
      </c>
      <c r="H597" s="6">
        <v>152591</v>
      </c>
    </row>
    <row r="598" spans="1:8" x14ac:dyDescent="0.25">
      <c r="A598" s="2" t="s">
        <v>71</v>
      </c>
      <c r="B598" s="2" t="s">
        <v>50</v>
      </c>
      <c r="C598" s="6">
        <v>17671</v>
      </c>
      <c r="D598" s="6">
        <v>6484</v>
      </c>
      <c r="E598" s="6">
        <v>117444</v>
      </c>
      <c r="F598" s="6">
        <v>109582</v>
      </c>
      <c r="G598" s="6">
        <v>29831</v>
      </c>
      <c r="H598" s="6">
        <v>155801</v>
      </c>
    </row>
    <row r="599" spans="1:8" x14ac:dyDescent="0.25">
      <c r="A599" s="2" t="s">
        <v>71</v>
      </c>
      <c r="B599" s="2" t="s">
        <v>51</v>
      </c>
      <c r="C599" s="6">
        <v>16749</v>
      </c>
      <c r="D599" s="6">
        <v>5060</v>
      </c>
      <c r="E599" s="6">
        <v>115388</v>
      </c>
      <c r="F599" s="6">
        <v>113162</v>
      </c>
      <c r="G599" s="6">
        <v>30238</v>
      </c>
      <c r="H599" s="6">
        <v>160101</v>
      </c>
    </row>
    <row r="600" spans="1:8" x14ac:dyDescent="0.25">
      <c r="A600" s="2" t="s">
        <v>71</v>
      </c>
      <c r="B600" s="2" t="s">
        <v>52</v>
      </c>
      <c r="C600" s="6">
        <v>14885</v>
      </c>
      <c r="D600" s="6">
        <v>5346</v>
      </c>
      <c r="E600" s="6">
        <v>113402</v>
      </c>
      <c r="F600" s="6">
        <v>113411</v>
      </c>
      <c r="G600" s="6">
        <v>32588</v>
      </c>
      <c r="H600" s="6">
        <v>162198</v>
      </c>
    </row>
    <row r="601" spans="1:8" x14ac:dyDescent="0.25">
      <c r="A601" s="2" t="s">
        <v>71</v>
      </c>
      <c r="B601" s="2" t="s">
        <v>53</v>
      </c>
      <c r="C601" s="6">
        <v>15109</v>
      </c>
      <c r="D601" s="6">
        <v>6048</v>
      </c>
      <c r="E601" s="6">
        <v>98989</v>
      </c>
      <c r="F601" s="6">
        <v>112238</v>
      </c>
      <c r="G601" s="6">
        <v>34310</v>
      </c>
      <c r="H601" s="6">
        <v>161265</v>
      </c>
    </row>
    <row r="602" spans="1:8" x14ac:dyDescent="0.25">
      <c r="A602" s="2" t="s">
        <v>71</v>
      </c>
      <c r="B602" s="2" t="s">
        <v>54</v>
      </c>
      <c r="C602" s="6">
        <v>9496</v>
      </c>
      <c r="D602" s="6">
        <v>7096</v>
      </c>
      <c r="E602" s="6">
        <v>88441</v>
      </c>
      <c r="F602" s="6">
        <v>104731</v>
      </c>
      <c r="G602" s="6">
        <v>35900</v>
      </c>
      <c r="H602" s="6">
        <v>156213</v>
      </c>
    </row>
    <row r="603" spans="1:8" x14ac:dyDescent="0.25">
      <c r="A603" s="2" t="s">
        <v>71</v>
      </c>
      <c r="B603" s="2" t="s">
        <v>55</v>
      </c>
      <c r="C603" s="5">
        <v>11013</v>
      </c>
      <c r="D603" s="5">
        <v>7533</v>
      </c>
      <c r="E603" s="5">
        <v>83287</v>
      </c>
      <c r="F603" s="5">
        <v>105789</v>
      </c>
      <c r="G603" s="5">
        <v>36930</v>
      </c>
      <c r="H603" s="5">
        <v>159450</v>
      </c>
    </row>
    <row r="604" spans="1:8" x14ac:dyDescent="0.25">
      <c r="A604" s="2" t="s">
        <v>71</v>
      </c>
      <c r="B604" s="2" t="s">
        <v>56</v>
      </c>
      <c r="C604" s="5">
        <v>8838</v>
      </c>
      <c r="D604" s="5">
        <v>5808</v>
      </c>
      <c r="E604" s="5">
        <v>80930</v>
      </c>
      <c r="F604" s="5">
        <v>108380</v>
      </c>
      <c r="G604" s="5">
        <v>38136</v>
      </c>
      <c r="H604" s="5">
        <v>161067</v>
      </c>
    </row>
    <row r="605" spans="1:8" x14ac:dyDescent="0.25">
      <c r="A605" s="2" t="s">
        <v>71</v>
      </c>
      <c r="B605" s="2" t="s">
        <v>57</v>
      </c>
      <c r="C605" s="5">
        <v>8949</v>
      </c>
      <c r="D605" s="5">
        <v>5500</v>
      </c>
      <c r="E605" s="5">
        <v>78805</v>
      </c>
      <c r="F605" s="5">
        <v>104178</v>
      </c>
      <c r="G605" s="5">
        <v>39520</v>
      </c>
      <c r="H605" s="5">
        <v>158669</v>
      </c>
    </row>
    <row r="606" spans="1:8" x14ac:dyDescent="0.25">
      <c r="A606" s="2" t="s">
        <v>71</v>
      </c>
      <c r="B606" s="2" t="s">
        <v>58</v>
      </c>
      <c r="C606" s="5">
        <v>7528</v>
      </c>
      <c r="D606" s="5">
        <v>5268</v>
      </c>
      <c r="E606" s="5">
        <v>76393</v>
      </c>
      <c r="F606" s="5">
        <v>109229</v>
      </c>
      <c r="G606" s="5">
        <v>40230</v>
      </c>
      <c r="H606" s="5">
        <v>164484</v>
      </c>
    </row>
    <row r="607" spans="1:8" x14ac:dyDescent="0.25">
      <c r="A607" s="2" t="s">
        <v>71</v>
      </c>
      <c r="B607" s="2" t="s">
        <v>59</v>
      </c>
      <c r="C607" s="5">
        <v>6674</v>
      </c>
      <c r="D607" s="5">
        <v>5010</v>
      </c>
      <c r="E607" s="5">
        <v>74211</v>
      </c>
      <c r="F607" s="5">
        <v>102417</v>
      </c>
      <c r="G607" s="5">
        <v>40230</v>
      </c>
      <c r="H607" s="5">
        <v>156077</v>
      </c>
    </row>
    <row r="608" spans="1:8" x14ac:dyDescent="0.25">
      <c r="A608" s="2" t="s">
        <v>71</v>
      </c>
      <c r="B608" s="2" t="s">
        <v>60</v>
      </c>
      <c r="C608" s="5">
        <v>7549</v>
      </c>
      <c r="D608" s="5">
        <v>4317</v>
      </c>
      <c r="E608" s="5">
        <v>75277</v>
      </c>
      <c r="F608" s="5">
        <v>105481</v>
      </c>
      <c r="G608" s="5">
        <v>42470</v>
      </c>
      <c r="H608" s="5">
        <v>161821</v>
      </c>
    </row>
    <row r="609" spans="1:8" x14ac:dyDescent="0.25">
      <c r="A609" s="2" t="s">
        <v>71</v>
      </c>
      <c r="B609" s="2" t="s">
        <v>61</v>
      </c>
      <c r="C609" s="5">
        <v>8402</v>
      </c>
      <c r="D609" s="5">
        <v>5405</v>
      </c>
      <c r="E609" s="5">
        <v>79521</v>
      </c>
      <c r="F609" s="5">
        <v>103691</v>
      </c>
      <c r="G609" s="5">
        <v>42670</v>
      </c>
      <c r="H609" s="5">
        <v>161209</v>
      </c>
    </row>
    <row r="610" spans="1:8" x14ac:dyDescent="0.25">
      <c r="A610" s="2" t="s">
        <v>71</v>
      </c>
      <c r="B610" s="2" t="s">
        <v>62</v>
      </c>
      <c r="C610" s="5">
        <v>8687</v>
      </c>
      <c r="D610" s="5">
        <v>5117</v>
      </c>
      <c r="E610" s="5">
        <v>79832.460000000006</v>
      </c>
      <c r="F610" s="5">
        <v>103391</v>
      </c>
      <c r="G610" s="5">
        <v>42750</v>
      </c>
      <c r="H610" s="5">
        <v>161753</v>
      </c>
    </row>
    <row r="611" spans="1:8" x14ac:dyDescent="0.25">
      <c r="A611" s="2" t="s">
        <v>71</v>
      </c>
      <c r="B611" s="2" t="s">
        <v>123</v>
      </c>
      <c r="C611" s="5">
        <v>7140</v>
      </c>
      <c r="D611" s="5">
        <v>5283</v>
      </c>
      <c r="E611" s="5">
        <v>76828</v>
      </c>
      <c r="F611" s="5">
        <v>102836</v>
      </c>
      <c r="G611" s="5">
        <v>42770</v>
      </c>
      <c r="H611" s="5">
        <v>161032.22</v>
      </c>
    </row>
    <row r="612" spans="1:8" x14ac:dyDescent="0.25">
      <c r="A612" s="2" t="s">
        <v>72</v>
      </c>
      <c r="B612" s="1" t="s">
        <v>3</v>
      </c>
      <c r="C612" s="49">
        <v>111233.19749130447</v>
      </c>
      <c r="D612" s="49">
        <v>12108.226812796485</v>
      </c>
      <c r="E612" s="49">
        <v>197601.3456633341</v>
      </c>
      <c r="F612" s="49">
        <v>100776.8827989924</v>
      </c>
      <c r="G612" s="49">
        <v>10154.518309351437</v>
      </c>
      <c r="H612" s="49">
        <v>131934.65928873414</v>
      </c>
    </row>
    <row r="613" spans="1:8" x14ac:dyDescent="0.25">
      <c r="A613" s="2" t="s">
        <v>72</v>
      </c>
      <c r="B613" s="1" t="s">
        <v>4</v>
      </c>
      <c r="C613" s="6">
        <v>111927</v>
      </c>
      <c r="D613" s="6">
        <v>12425</v>
      </c>
      <c r="E613" s="6">
        <v>197921</v>
      </c>
      <c r="F613" s="6">
        <v>101531</v>
      </c>
      <c r="G613" s="6">
        <v>12328</v>
      </c>
      <c r="H613" s="6">
        <v>136994</v>
      </c>
    </row>
    <row r="614" spans="1:8" x14ac:dyDescent="0.25">
      <c r="A614" s="2" t="s">
        <v>72</v>
      </c>
      <c r="B614" s="1" t="s">
        <v>5</v>
      </c>
      <c r="C614" s="49">
        <v>112167.41504982569</v>
      </c>
      <c r="D614" s="49">
        <v>13000.185778047811</v>
      </c>
      <c r="E614" s="49">
        <v>200250.90122518092</v>
      </c>
      <c r="F614" s="49">
        <v>104248.32030668212</v>
      </c>
      <c r="G614" s="49">
        <v>13519.60667688025</v>
      </c>
      <c r="H614" s="49">
        <v>139994.02058636601</v>
      </c>
    </row>
    <row r="615" spans="1:8" x14ac:dyDescent="0.25">
      <c r="A615" s="2" t="s">
        <v>72</v>
      </c>
      <c r="B615" s="1" t="s">
        <v>6</v>
      </c>
      <c r="C615" s="49">
        <v>112246.23965632592</v>
      </c>
      <c r="D615" s="49">
        <v>13922.92197321992</v>
      </c>
      <c r="E615" s="49">
        <v>205771.4757039937</v>
      </c>
      <c r="F615" s="49">
        <v>107943.29735085185</v>
      </c>
      <c r="G615" s="49">
        <v>14409.639220162817</v>
      </c>
      <c r="H615" s="49">
        <v>144532.85299400371</v>
      </c>
    </row>
    <row r="616" spans="1:8" x14ac:dyDescent="0.25">
      <c r="A616" s="2" t="s">
        <v>72</v>
      </c>
      <c r="B616" s="1" t="s">
        <v>7</v>
      </c>
      <c r="C616" s="6">
        <v>108115</v>
      </c>
      <c r="D616" s="6">
        <v>18994</v>
      </c>
      <c r="E616" s="6">
        <v>216292</v>
      </c>
      <c r="F616" s="6">
        <v>99341</v>
      </c>
      <c r="G616" s="6">
        <v>14927</v>
      </c>
      <c r="H616" s="6">
        <v>141206</v>
      </c>
    </row>
    <row r="617" spans="1:8" x14ac:dyDescent="0.25">
      <c r="A617" s="2" t="s">
        <v>72</v>
      </c>
      <c r="B617" s="1" t="s">
        <v>8</v>
      </c>
      <c r="C617" s="6">
        <v>105250</v>
      </c>
      <c r="D617" s="6">
        <v>18410</v>
      </c>
      <c r="E617" s="6">
        <v>212100</v>
      </c>
      <c r="F617" s="6">
        <v>99484</v>
      </c>
      <c r="G617" s="6">
        <v>16340</v>
      </c>
      <c r="H617" s="6">
        <v>145579</v>
      </c>
    </row>
    <row r="618" spans="1:8" x14ac:dyDescent="0.25">
      <c r="A618" s="2" t="s">
        <v>72</v>
      </c>
      <c r="B618" s="1" t="s">
        <v>9</v>
      </c>
      <c r="C618" s="6">
        <v>111242</v>
      </c>
      <c r="D618" s="6">
        <v>14056</v>
      </c>
      <c r="E618" s="6">
        <v>205253</v>
      </c>
      <c r="F618" s="6">
        <v>114360</v>
      </c>
      <c r="G618" s="6">
        <v>18898</v>
      </c>
      <c r="H618" s="6">
        <v>162973</v>
      </c>
    </row>
    <row r="619" spans="1:8" x14ac:dyDescent="0.25">
      <c r="A619" s="2" t="s">
        <v>72</v>
      </c>
      <c r="B619" s="1" t="s">
        <v>10</v>
      </c>
      <c r="C619" s="6">
        <v>111042</v>
      </c>
      <c r="D619" s="6">
        <v>12208</v>
      </c>
      <c r="E619" s="6">
        <v>205149</v>
      </c>
      <c r="F619" s="6">
        <v>113877</v>
      </c>
      <c r="G619" s="6">
        <v>19833</v>
      </c>
      <c r="H619" s="6">
        <v>163530</v>
      </c>
    </row>
    <row r="620" spans="1:8" x14ac:dyDescent="0.25">
      <c r="A620" s="2" t="s">
        <v>72</v>
      </c>
      <c r="B620" s="1" t="s">
        <v>11</v>
      </c>
      <c r="C620" s="6">
        <v>109844</v>
      </c>
      <c r="D620" s="6">
        <v>12208</v>
      </c>
      <c r="E620" s="6">
        <v>204167</v>
      </c>
      <c r="F620" s="6">
        <v>113642</v>
      </c>
      <c r="G620" s="6">
        <v>20190</v>
      </c>
      <c r="H620" s="6">
        <v>166108</v>
      </c>
    </row>
    <row r="621" spans="1:8" x14ac:dyDescent="0.25">
      <c r="A621" s="2" t="s">
        <v>72</v>
      </c>
      <c r="B621" s="1" t="s">
        <v>12</v>
      </c>
      <c r="C621" s="6">
        <v>110193</v>
      </c>
      <c r="D621" s="6">
        <v>19687</v>
      </c>
      <c r="E621" s="6">
        <v>213045</v>
      </c>
      <c r="F621" s="6">
        <v>118332</v>
      </c>
      <c r="G621" s="6">
        <v>20159</v>
      </c>
      <c r="H621" s="6">
        <v>171333</v>
      </c>
    </row>
    <row r="622" spans="1:8" x14ac:dyDescent="0.25">
      <c r="A622" s="2" t="s">
        <v>72</v>
      </c>
      <c r="B622" s="1" t="s">
        <v>13</v>
      </c>
      <c r="C622" s="6">
        <v>108806</v>
      </c>
      <c r="D622" s="6">
        <v>20537</v>
      </c>
      <c r="E622" s="6">
        <v>216803</v>
      </c>
      <c r="F622" s="6">
        <v>120698</v>
      </c>
      <c r="G622" s="6">
        <v>20294</v>
      </c>
      <c r="H622" s="6">
        <v>175096</v>
      </c>
    </row>
    <row r="623" spans="1:8" x14ac:dyDescent="0.25">
      <c r="A623" s="2" t="s">
        <v>72</v>
      </c>
      <c r="B623" s="1" t="s">
        <v>14</v>
      </c>
      <c r="C623" s="6">
        <v>111294</v>
      </c>
      <c r="D623" s="6">
        <v>22214</v>
      </c>
      <c r="E623" s="6">
        <v>224508</v>
      </c>
      <c r="F623" s="6">
        <v>131078</v>
      </c>
      <c r="G623" s="6">
        <v>20909</v>
      </c>
      <c r="H623" s="6">
        <v>189096</v>
      </c>
    </row>
    <row r="624" spans="1:8" x14ac:dyDescent="0.25">
      <c r="A624" s="2" t="s">
        <v>72</v>
      </c>
      <c r="B624" s="3" t="s">
        <v>15</v>
      </c>
      <c r="C624" s="6">
        <v>128155</v>
      </c>
      <c r="D624" s="6">
        <v>19247</v>
      </c>
      <c r="E624" s="6">
        <v>239423</v>
      </c>
      <c r="F624" s="6">
        <v>132345</v>
      </c>
      <c r="G624" s="6">
        <v>21591</v>
      </c>
      <c r="H624" s="6">
        <v>190328</v>
      </c>
    </row>
    <row r="625" spans="1:8" x14ac:dyDescent="0.25">
      <c r="A625" s="2" t="s">
        <v>72</v>
      </c>
      <c r="B625" s="3" t="s">
        <v>16</v>
      </c>
      <c r="C625" s="6">
        <v>130384</v>
      </c>
      <c r="D625" s="6">
        <v>17342</v>
      </c>
      <c r="E625" s="6">
        <v>247938</v>
      </c>
      <c r="F625" s="6">
        <v>138599</v>
      </c>
      <c r="G625" s="6">
        <v>22239</v>
      </c>
      <c r="H625" s="6">
        <v>197739</v>
      </c>
    </row>
    <row r="626" spans="1:8" x14ac:dyDescent="0.25">
      <c r="A626" s="2" t="s">
        <v>72</v>
      </c>
      <c r="B626" s="3" t="s">
        <v>17</v>
      </c>
      <c r="C626" s="41">
        <v>65087</v>
      </c>
      <c r="D626" s="41">
        <v>11381</v>
      </c>
      <c r="E626" s="41">
        <v>132405</v>
      </c>
      <c r="F626" s="41">
        <v>92797</v>
      </c>
      <c r="G626" s="41">
        <v>19803</v>
      </c>
      <c r="H626" s="41">
        <v>138963</v>
      </c>
    </row>
    <row r="627" spans="1:8" x14ac:dyDescent="0.25">
      <c r="A627" s="2" t="s">
        <v>72</v>
      </c>
      <c r="B627" s="3" t="s">
        <v>18</v>
      </c>
      <c r="C627" s="41">
        <v>65587</v>
      </c>
      <c r="D627" s="41">
        <v>10812</v>
      </c>
      <c r="E627" s="41">
        <v>136330</v>
      </c>
      <c r="F627" s="41">
        <v>90875</v>
      </c>
      <c r="G627" s="41">
        <v>15346</v>
      </c>
      <c r="H627" s="41">
        <v>133713</v>
      </c>
    </row>
    <row r="628" spans="1:8" x14ac:dyDescent="0.25">
      <c r="A628" s="2" t="s">
        <v>72</v>
      </c>
      <c r="B628" s="3" t="s">
        <v>19</v>
      </c>
      <c r="C628" s="41">
        <v>64548</v>
      </c>
      <c r="D628" s="41">
        <v>10920</v>
      </c>
      <c r="E628" s="41">
        <v>135132</v>
      </c>
      <c r="F628" s="41">
        <v>95953</v>
      </c>
      <c r="G628" s="41">
        <v>15908</v>
      </c>
      <c r="H628" s="41">
        <v>140509</v>
      </c>
    </row>
    <row r="629" spans="1:8" x14ac:dyDescent="0.25">
      <c r="A629" s="2" t="s">
        <v>72</v>
      </c>
      <c r="B629" s="3" t="s">
        <v>20</v>
      </c>
      <c r="C629" s="6">
        <v>64022</v>
      </c>
      <c r="D629" s="6">
        <v>11029</v>
      </c>
      <c r="E629" s="6">
        <v>136426</v>
      </c>
      <c r="F629" s="6">
        <v>96913</v>
      </c>
      <c r="G629" s="6">
        <v>16051</v>
      </c>
      <c r="H629" s="6">
        <v>141906</v>
      </c>
    </row>
    <row r="630" spans="1:8" x14ac:dyDescent="0.25">
      <c r="A630" s="2" t="s">
        <v>72</v>
      </c>
      <c r="B630" s="3" t="s">
        <v>21</v>
      </c>
      <c r="C630" s="6">
        <v>63846</v>
      </c>
      <c r="D630" s="6">
        <v>11139</v>
      </c>
      <c r="E630" s="6">
        <v>137205</v>
      </c>
      <c r="F630" s="6">
        <v>96983</v>
      </c>
      <c r="G630" s="6">
        <v>16385</v>
      </c>
      <c r="H630" s="6">
        <v>142611</v>
      </c>
    </row>
    <row r="631" spans="1:8" x14ac:dyDescent="0.25">
      <c r="A631" s="2" t="s">
        <v>72</v>
      </c>
      <c r="B631" s="3" t="s">
        <v>22</v>
      </c>
      <c r="C631" s="6">
        <v>56116</v>
      </c>
      <c r="D631" s="6">
        <v>9235</v>
      </c>
      <c r="E631" s="6">
        <v>129370</v>
      </c>
      <c r="F631" s="6">
        <v>97448</v>
      </c>
      <c r="G631" s="6">
        <v>17250</v>
      </c>
      <c r="H631" s="6">
        <v>150120</v>
      </c>
    </row>
    <row r="632" spans="1:8" x14ac:dyDescent="0.25">
      <c r="A632" s="2" t="s">
        <v>72</v>
      </c>
      <c r="B632" s="3" t="s">
        <v>23</v>
      </c>
      <c r="C632" s="6">
        <v>51726</v>
      </c>
      <c r="D632" s="6">
        <v>8574</v>
      </c>
      <c r="E632" s="6">
        <v>125853</v>
      </c>
      <c r="F632" s="6">
        <v>104885</v>
      </c>
      <c r="G632" s="6">
        <v>16984</v>
      </c>
      <c r="H632" s="6">
        <v>154369</v>
      </c>
    </row>
    <row r="633" spans="1:8" x14ac:dyDescent="0.25">
      <c r="A633" s="2" t="s">
        <v>72</v>
      </c>
      <c r="B633" s="3" t="s">
        <v>24</v>
      </c>
      <c r="C633" s="6">
        <v>49380</v>
      </c>
      <c r="D633" s="6">
        <v>11807</v>
      </c>
      <c r="E633" s="6">
        <v>128804</v>
      </c>
      <c r="F633" s="6">
        <v>99440</v>
      </c>
      <c r="G633" s="6">
        <v>17045</v>
      </c>
      <c r="H633" s="6">
        <v>153753</v>
      </c>
    </row>
    <row r="634" spans="1:8" x14ac:dyDescent="0.25">
      <c r="A634" s="2" t="s">
        <v>72</v>
      </c>
      <c r="B634" s="4" t="s">
        <v>25</v>
      </c>
      <c r="C634" s="6">
        <v>48909</v>
      </c>
      <c r="D634" s="6">
        <v>8836</v>
      </c>
      <c r="E634" s="6">
        <v>128292</v>
      </c>
      <c r="F634" s="6">
        <v>97725</v>
      </c>
      <c r="G634" s="6">
        <v>17277</v>
      </c>
      <c r="H634" s="6">
        <v>152726</v>
      </c>
    </row>
    <row r="635" spans="1:8" x14ac:dyDescent="0.25">
      <c r="A635" s="2" t="s">
        <v>72</v>
      </c>
      <c r="B635" s="2" t="s">
        <v>26</v>
      </c>
      <c r="C635" s="6">
        <v>45771</v>
      </c>
      <c r="D635" s="6">
        <v>7470</v>
      </c>
      <c r="E635" s="6">
        <v>124604</v>
      </c>
      <c r="F635" s="6">
        <v>103672</v>
      </c>
      <c r="G635" s="6">
        <v>17396</v>
      </c>
      <c r="H635" s="6">
        <v>163116</v>
      </c>
    </row>
    <row r="636" spans="1:8" x14ac:dyDescent="0.25">
      <c r="A636" s="2" t="s">
        <v>72</v>
      </c>
      <c r="B636" s="2" t="s">
        <v>27</v>
      </c>
      <c r="C636" s="6">
        <v>45451</v>
      </c>
      <c r="D636" s="6">
        <v>7756</v>
      </c>
      <c r="E636" s="6">
        <v>124465</v>
      </c>
      <c r="F636" s="6">
        <v>94466</v>
      </c>
      <c r="G636" s="6">
        <v>18171</v>
      </c>
      <c r="H636" s="6">
        <v>155949</v>
      </c>
    </row>
    <row r="637" spans="1:8" x14ac:dyDescent="0.25">
      <c r="A637" s="2" t="s">
        <v>72</v>
      </c>
      <c r="B637" s="2" t="s">
        <v>28</v>
      </c>
      <c r="C637" s="6">
        <v>27000</v>
      </c>
      <c r="D637" s="6">
        <v>3694</v>
      </c>
      <c r="E637" s="6">
        <v>80682</v>
      </c>
      <c r="F637" s="6">
        <v>97308</v>
      </c>
      <c r="G637" s="6">
        <v>6311</v>
      </c>
      <c r="H637" s="6">
        <v>109357</v>
      </c>
    </row>
    <row r="638" spans="1:8" x14ac:dyDescent="0.25">
      <c r="A638" s="2" t="s">
        <v>72</v>
      </c>
      <c r="B638" s="2" t="s">
        <v>29</v>
      </c>
      <c r="C638" s="6">
        <v>26488</v>
      </c>
      <c r="D638" s="6">
        <v>3154</v>
      </c>
      <c r="E638" s="6">
        <v>77404</v>
      </c>
      <c r="F638" s="6">
        <v>98392</v>
      </c>
      <c r="G638" s="6">
        <v>17822</v>
      </c>
      <c r="H638" s="6">
        <v>120951</v>
      </c>
    </row>
    <row r="639" spans="1:8" x14ac:dyDescent="0.25">
      <c r="A639" s="2" t="s">
        <v>72</v>
      </c>
      <c r="B639" s="2" t="s">
        <v>30</v>
      </c>
      <c r="C639" s="6">
        <v>23155</v>
      </c>
      <c r="D639" s="6">
        <v>3361</v>
      </c>
      <c r="E639" s="6">
        <v>77316</v>
      </c>
      <c r="F639" s="6">
        <v>100164</v>
      </c>
      <c r="G639" s="6">
        <v>18765</v>
      </c>
      <c r="H639" s="6">
        <v>124832</v>
      </c>
    </row>
    <row r="640" spans="1:8" x14ac:dyDescent="0.25">
      <c r="A640" s="2" t="s">
        <v>72</v>
      </c>
      <c r="B640" s="2" t="s">
        <v>31</v>
      </c>
      <c r="C640" s="6">
        <v>21345</v>
      </c>
      <c r="D640" s="6">
        <v>3850</v>
      </c>
      <c r="E640" s="6">
        <v>76400</v>
      </c>
      <c r="F640" s="6">
        <v>107599</v>
      </c>
      <c r="G640" s="6">
        <v>20470</v>
      </c>
      <c r="H640" s="6">
        <v>133744</v>
      </c>
    </row>
    <row r="641" spans="1:8" x14ac:dyDescent="0.25">
      <c r="A641" s="2" t="s">
        <v>72</v>
      </c>
      <c r="B641" s="2" t="s">
        <v>32</v>
      </c>
      <c r="C641" s="6">
        <v>18750</v>
      </c>
      <c r="D641" s="6">
        <v>3461</v>
      </c>
      <c r="E641" s="6">
        <v>72449</v>
      </c>
      <c r="F641" s="6">
        <v>111473</v>
      </c>
      <c r="G641" s="6">
        <v>15445</v>
      </c>
      <c r="H641" s="6">
        <v>131896</v>
      </c>
    </row>
    <row r="642" spans="1:8" x14ac:dyDescent="0.25">
      <c r="A642" s="2" t="s">
        <v>72</v>
      </c>
      <c r="B642" s="2" t="s">
        <v>33</v>
      </c>
      <c r="C642" s="6">
        <v>18123</v>
      </c>
      <c r="D642" s="6">
        <v>3492</v>
      </c>
      <c r="E642" s="6">
        <v>72384</v>
      </c>
      <c r="F642" s="6">
        <v>106412</v>
      </c>
      <c r="G642" s="6">
        <v>16451</v>
      </c>
      <c r="H642" s="6">
        <v>127370</v>
      </c>
    </row>
    <row r="643" spans="1:8" x14ac:dyDescent="0.25">
      <c r="A643" s="2" t="s">
        <v>72</v>
      </c>
      <c r="B643" s="2" t="s">
        <v>34</v>
      </c>
      <c r="C643" s="6">
        <v>15580</v>
      </c>
      <c r="D643" s="6">
        <v>4267</v>
      </c>
      <c r="E643" s="6">
        <v>74476</v>
      </c>
      <c r="F643" s="6">
        <v>114200</v>
      </c>
      <c r="G643" s="6">
        <v>15075</v>
      </c>
      <c r="H643" s="6">
        <v>134097</v>
      </c>
    </row>
    <row r="644" spans="1:8" x14ac:dyDescent="0.25">
      <c r="A644" s="2" t="s">
        <v>72</v>
      </c>
      <c r="B644" s="2" t="s">
        <v>35</v>
      </c>
      <c r="C644" s="6">
        <v>13579</v>
      </c>
      <c r="D644" s="6">
        <v>4077</v>
      </c>
      <c r="E644" s="6">
        <v>74769</v>
      </c>
      <c r="F644" s="6">
        <v>122071</v>
      </c>
      <c r="G644" s="6">
        <v>15184</v>
      </c>
      <c r="H644" s="6">
        <v>142067</v>
      </c>
    </row>
    <row r="645" spans="1:8" x14ac:dyDescent="0.25">
      <c r="A645" s="2" t="s">
        <v>72</v>
      </c>
      <c r="B645" s="2" t="s">
        <v>36</v>
      </c>
      <c r="C645" s="6">
        <v>14004</v>
      </c>
      <c r="D645" s="6">
        <v>3761</v>
      </c>
      <c r="E645" s="6">
        <v>77917</v>
      </c>
      <c r="F645" s="6">
        <v>117552</v>
      </c>
      <c r="G645" s="6">
        <v>14031</v>
      </c>
      <c r="H645" s="6">
        <v>135986</v>
      </c>
    </row>
    <row r="646" spans="1:8" x14ac:dyDescent="0.25">
      <c r="A646" s="2" t="s">
        <v>72</v>
      </c>
      <c r="B646" s="2" t="s">
        <v>37</v>
      </c>
      <c r="C646" s="6">
        <v>12062</v>
      </c>
      <c r="D646" s="6">
        <v>3143</v>
      </c>
      <c r="E646" s="6">
        <v>77637</v>
      </c>
      <c r="F646" s="6">
        <v>122062</v>
      </c>
      <c r="G646" s="6">
        <v>11342</v>
      </c>
      <c r="H646" s="6">
        <v>137894</v>
      </c>
    </row>
    <row r="647" spans="1:8" x14ac:dyDescent="0.25">
      <c r="A647" s="2" t="s">
        <v>72</v>
      </c>
      <c r="B647" s="2" t="s">
        <v>38</v>
      </c>
      <c r="C647" s="6">
        <v>11535</v>
      </c>
      <c r="D647" s="6">
        <v>3388</v>
      </c>
      <c r="E647" s="6">
        <v>75964</v>
      </c>
      <c r="F647" s="6">
        <v>122193</v>
      </c>
      <c r="G647" s="6">
        <v>11115</v>
      </c>
      <c r="H647" s="6">
        <v>137215</v>
      </c>
    </row>
    <row r="648" spans="1:8" x14ac:dyDescent="0.25">
      <c r="A648" s="2" t="s">
        <v>72</v>
      </c>
      <c r="B648" s="2" t="s">
        <v>39</v>
      </c>
      <c r="C648" s="6">
        <v>10755</v>
      </c>
      <c r="D648" s="6">
        <v>3157</v>
      </c>
      <c r="E648" s="6">
        <v>71695</v>
      </c>
      <c r="F648" s="6">
        <v>122007</v>
      </c>
      <c r="G648" s="6">
        <v>12189</v>
      </c>
      <c r="H648" s="6">
        <v>137886</v>
      </c>
    </row>
    <row r="649" spans="1:8" x14ac:dyDescent="0.25">
      <c r="A649" s="2" t="s">
        <v>72</v>
      </c>
      <c r="B649" s="2" t="s">
        <v>40</v>
      </c>
      <c r="C649" s="6">
        <v>10162</v>
      </c>
      <c r="D649" s="6">
        <v>3390</v>
      </c>
      <c r="E649" s="6">
        <v>71102</v>
      </c>
      <c r="F649" s="6">
        <v>119611</v>
      </c>
      <c r="G649" s="6">
        <v>17427</v>
      </c>
      <c r="H649" s="6">
        <v>140849</v>
      </c>
    </row>
    <row r="650" spans="1:8" x14ac:dyDescent="0.25">
      <c r="A650" s="2" t="s">
        <v>72</v>
      </c>
      <c r="B650" s="2" t="s">
        <v>41</v>
      </c>
      <c r="C650" s="6">
        <v>8457</v>
      </c>
      <c r="D650" s="6">
        <v>3691</v>
      </c>
      <c r="E650" s="6">
        <v>73290</v>
      </c>
      <c r="F650" s="6">
        <v>125709</v>
      </c>
      <c r="G650" s="6">
        <v>17494</v>
      </c>
      <c r="H650" s="6">
        <v>147733</v>
      </c>
    </row>
    <row r="651" spans="1:8" x14ac:dyDescent="0.25">
      <c r="A651" s="2" t="s">
        <v>72</v>
      </c>
      <c r="B651" s="2" t="s">
        <v>42</v>
      </c>
      <c r="C651" s="6">
        <v>8749</v>
      </c>
      <c r="D651" s="6">
        <v>3335</v>
      </c>
      <c r="E651" s="6">
        <v>76809</v>
      </c>
      <c r="F651" s="6">
        <v>122838</v>
      </c>
      <c r="G651" s="6">
        <v>17349</v>
      </c>
      <c r="H651" s="6">
        <v>144865</v>
      </c>
    </row>
    <row r="652" spans="1:8" x14ac:dyDescent="0.25">
      <c r="A652" s="2" t="s">
        <v>72</v>
      </c>
      <c r="B652" s="2" t="s">
        <v>43</v>
      </c>
      <c r="C652" s="6">
        <v>8316</v>
      </c>
      <c r="D652" s="6">
        <v>2715</v>
      </c>
      <c r="E652" s="6">
        <v>72868</v>
      </c>
      <c r="F652" s="6">
        <v>124584</v>
      </c>
      <c r="G652" s="6">
        <v>17466</v>
      </c>
      <c r="H652" s="6">
        <v>147466</v>
      </c>
    </row>
    <row r="653" spans="1:8" x14ac:dyDescent="0.25">
      <c r="A653" s="2" t="s">
        <v>72</v>
      </c>
      <c r="B653" s="2" t="s">
        <v>44</v>
      </c>
      <c r="C653" s="6">
        <v>7988</v>
      </c>
      <c r="D653" s="6">
        <v>3427</v>
      </c>
      <c r="E653" s="6">
        <v>73878</v>
      </c>
      <c r="F653" s="6">
        <v>122379</v>
      </c>
      <c r="G653" s="6">
        <v>17783</v>
      </c>
      <c r="H653" s="6">
        <v>145539</v>
      </c>
    </row>
    <row r="654" spans="1:8" x14ac:dyDescent="0.25">
      <c r="A654" s="2" t="s">
        <v>72</v>
      </c>
      <c r="B654" s="2" t="s">
        <v>45</v>
      </c>
      <c r="C654" s="6">
        <v>6843</v>
      </c>
      <c r="D654" s="6">
        <v>4182</v>
      </c>
      <c r="E654" s="6">
        <v>74420</v>
      </c>
      <c r="F654" s="6">
        <v>129506</v>
      </c>
      <c r="G654" s="6">
        <v>17844</v>
      </c>
      <c r="H654" s="6">
        <v>153150</v>
      </c>
    </row>
    <row r="655" spans="1:8" x14ac:dyDescent="0.25">
      <c r="A655" s="2" t="s">
        <v>72</v>
      </c>
      <c r="B655" s="2" t="s">
        <v>46</v>
      </c>
      <c r="C655" s="6">
        <v>6495</v>
      </c>
      <c r="D655" s="6">
        <v>4924</v>
      </c>
      <c r="E655" s="6">
        <v>77076</v>
      </c>
      <c r="F655" s="6">
        <v>131061</v>
      </c>
      <c r="G655" s="6">
        <v>18016</v>
      </c>
      <c r="H655" s="6">
        <v>155231</v>
      </c>
    </row>
    <row r="656" spans="1:8" x14ac:dyDescent="0.25">
      <c r="A656" s="2" t="s">
        <v>72</v>
      </c>
      <c r="B656" s="2" t="s">
        <v>47</v>
      </c>
      <c r="C656" s="6">
        <v>6737</v>
      </c>
      <c r="D656" s="6">
        <v>4037</v>
      </c>
      <c r="E656" s="6">
        <v>76803</v>
      </c>
      <c r="F656" s="6">
        <v>128739</v>
      </c>
      <c r="G656" s="6">
        <v>17690</v>
      </c>
      <c r="H656" s="6">
        <v>152787</v>
      </c>
    </row>
    <row r="657" spans="1:8" x14ac:dyDescent="0.25">
      <c r="A657" s="2" t="s">
        <v>72</v>
      </c>
      <c r="B657" s="2" t="s">
        <v>48</v>
      </c>
      <c r="C657" s="6">
        <v>6402</v>
      </c>
      <c r="D657" s="6">
        <v>4311</v>
      </c>
      <c r="E657" s="6">
        <v>77301</v>
      </c>
      <c r="F657" s="6">
        <v>130100</v>
      </c>
      <c r="G657" s="6">
        <v>17575</v>
      </c>
      <c r="H657" s="6">
        <v>153600</v>
      </c>
    </row>
    <row r="658" spans="1:8" x14ac:dyDescent="0.25">
      <c r="A658" s="2" t="s">
        <v>72</v>
      </c>
      <c r="B658" s="2" t="s">
        <v>49</v>
      </c>
      <c r="C658" s="6">
        <v>5085</v>
      </c>
      <c r="D658" s="6">
        <v>3964</v>
      </c>
      <c r="E658" s="6">
        <v>72360</v>
      </c>
      <c r="F658" s="6">
        <v>127402</v>
      </c>
      <c r="G658" s="6">
        <v>17591</v>
      </c>
      <c r="H658" s="6">
        <v>150531</v>
      </c>
    </row>
    <row r="659" spans="1:8" x14ac:dyDescent="0.25">
      <c r="A659" s="2" t="s">
        <v>72</v>
      </c>
      <c r="B659" s="2" t="s">
        <v>50</v>
      </c>
      <c r="C659" s="6">
        <v>5185</v>
      </c>
      <c r="D659" s="6">
        <v>3569</v>
      </c>
      <c r="E659" s="6">
        <v>74235</v>
      </c>
      <c r="F659" s="6">
        <v>129365</v>
      </c>
      <c r="G659" s="6">
        <v>17642</v>
      </c>
      <c r="H659" s="6">
        <v>153148</v>
      </c>
    </row>
    <row r="660" spans="1:8" x14ac:dyDescent="0.25">
      <c r="A660" s="2" t="s">
        <v>72</v>
      </c>
      <c r="B660" s="2" t="s">
        <v>51</v>
      </c>
      <c r="C660" s="6">
        <v>4623</v>
      </c>
      <c r="D660" s="6">
        <v>2724</v>
      </c>
      <c r="E660" s="6">
        <v>76986</v>
      </c>
      <c r="F660" s="6">
        <v>129865</v>
      </c>
      <c r="G660" s="6">
        <v>17745</v>
      </c>
      <c r="H660" s="6">
        <v>153742</v>
      </c>
    </row>
    <row r="661" spans="1:8" x14ac:dyDescent="0.25">
      <c r="A661" s="2" t="s">
        <v>72</v>
      </c>
      <c r="B661" s="2" t="s">
        <v>52</v>
      </c>
      <c r="C661" s="6">
        <v>4703</v>
      </c>
      <c r="D661" s="6">
        <v>2476</v>
      </c>
      <c r="E661" s="6">
        <v>75445</v>
      </c>
      <c r="F661" s="6">
        <v>129500</v>
      </c>
      <c r="G661" s="6">
        <v>18237</v>
      </c>
      <c r="H661" s="6">
        <v>153717</v>
      </c>
    </row>
    <row r="662" spans="1:8" x14ac:dyDescent="0.25">
      <c r="A662" s="2" t="s">
        <v>72</v>
      </c>
      <c r="B662" s="2" t="s">
        <v>53</v>
      </c>
      <c r="C662" s="6">
        <v>4295</v>
      </c>
      <c r="D662" s="6">
        <v>1963</v>
      </c>
      <c r="E662" s="6">
        <v>66732</v>
      </c>
      <c r="F662" s="6">
        <v>129401</v>
      </c>
      <c r="G662" s="6">
        <v>18880</v>
      </c>
      <c r="H662" s="6">
        <v>154862</v>
      </c>
    </row>
    <row r="663" spans="1:8" x14ac:dyDescent="0.25">
      <c r="A663" s="2" t="s">
        <v>72</v>
      </c>
      <c r="B663" s="2" t="s">
        <v>54</v>
      </c>
      <c r="C663" s="6">
        <v>3800</v>
      </c>
      <c r="D663" s="6">
        <v>2130</v>
      </c>
      <c r="E663" s="6">
        <v>62322</v>
      </c>
      <c r="F663" s="6">
        <v>122929</v>
      </c>
      <c r="G663" s="6">
        <v>19600</v>
      </c>
      <c r="H663" s="6">
        <v>149254</v>
      </c>
    </row>
    <row r="664" spans="1:8" x14ac:dyDescent="0.25">
      <c r="A664" s="2" t="s">
        <v>72</v>
      </c>
      <c r="B664" s="2" t="s">
        <v>55</v>
      </c>
      <c r="C664" s="5">
        <v>4038</v>
      </c>
      <c r="D664" s="5">
        <v>1860</v>
      </c>
      <c r="E664" s="5">
        <v>57205</v>
      </c>
      <c r="F664" s="5">
        <v>120704</v>
      </c>
      <c r="G664" s="5">
        <v>19940</v>
      </c>
      <c r="H664" s="5">
        <v>147062</v>
      </c>
    </row>
    <row r="665" spans="1:8" x14ac:dyDescent="0.25">
      <c r="A665" s="2" t="s">
        <v>72</v>
      </c>
      <c r="B665" s="2" t="s">
        <v>56</v>
      </c>
      <c r="C665" s="5">
        <v>3277</v>
      </c>
      <c r="D665" s="5">
        <v>1823</v>
      </c>
      <c r="E665" s="5">
        <v>54716</v>
      </c>
      <c r="F665" s="5">
        <v>119166</v>
      </c>
      <c r="G665" s="5">
        <v>20358</v>
      </c>
      <c r="H665" s="5">
        <v>145649</v>
      </c>
    </row>
    <row r="666" spans="1:8" x14ac:dyDescent="0.25">
      <c r="A666" s="2" t="s">
        <v>72</v>
      </c>
      <c r="B666" s="2" t="s">
        <v>57</v>
      </c>
      <c r="C666" s="5">
        <v>3003</v>
      </c>
      <c r="D666" s="5">
        <v>1806</v>
      </c>
      <c r="E666" s="5">
        <v>52972</v>
      </c>
      <c r="F666" s="5">
        <v>121688</v>
      </c>
      <c r="G666" s="5">
        <v>21380</v>
      </c>
      <c r="H666" s="5">
        <v>148889</v>
      </c>
    </row>
    <row r="667" spans="1:8" x14ac:dyDescent="0.25">
      <c r="A667" s="2" t="s">
        <v>72</v>
      </c>
      <c r="B667" s="2" t="s">
        <v>58</v>
      </c>
      <c r="C667" s="5">
        <v>2920</v>
      </c>
      <c r="D667" s="5">
        <v>1846</v>
      </c>
      <c r="E667" s="5">
        <v>52255</v>
      </c>
      <c r="F667" s="5">
        <v>127699</v>
      </c>
      <c r="G667" s="5">
        <v>21425</v>
      </c>
      <c r="H667" s="5">
        <v>154716</v>
      </c>
    </row>
    <row r="668" spans="1:8" x14ac:dyDescent="0.25">
      <c r="A668" s="2" t="s">
        <v>72</v>
      </c>
      <c r="B668" s="2" t="s">
        <v>59</v>
      </c>
      <c r="C668" s="5">
        <v>3511</v>
      </c>
      <c r="D668" s="5">
        <v>1824</v>
      </c>
      <c r="E668" s="5">
        <v>51627</v>
      </c>
      <c r="F668" s="5">
        <v>124819</v>
      </c>
      <c r="G668" s="5">
        <v>21425</v>
      </c>
      <c r="H668" s="5">
        <v>151648</v>
      </c>
    </row>
    <row r="669" spans="1:8" x14ac:dyDescent="0.25">
      <c r="A669" s="2" t="s">
        <v>72</v>
      </c>
      <c r="B669" s="2" t="s">
        <v>60</v>
      </c>
      <c r="C669" s="5">
        <v>2433</v>
      </c>
      <c r="D669" s="5">
        <v>1647</v>
      </c>
      <c r="E669" s="5">
        <v>49606</v>
      </c>
      <c r="F669" s="5">
        <v>123115</v>
      </c>
      <c r="G669" s="5">
        <v>21800</v>
      </c>
      <c r="H669" s="5">
        <v>150510</v>
      </c>
    </row>
    <row r="670" spans="1:8" x14ac:dyDescent="0.25">
      <c r="A670" s="2" t="s">
        <v>72</v>
      </c>
      <c r="B670" s="2" t="s">
        <v>61</v>
      </c>
      <c r="C670" s="5">
        <v>2321</v>
      </c>
      <c r="D670" s="5">
        <v>1826</v>
      </c>
      <c r="E670" s="5">
        <v>51075</v>
      </c>
      <c r="F670" s="5">
        <v>123066</v>
      </c>
      <c r="G670" s="5">
        <v>21880</v>
      </c>
      <c r="H670" s="5">
        <v>150919</v>
      </c>
    </row>
    <row r="671" spans="1:8" x14ac:dyDescent="0.25">
      <c r="A671" s="2" t="s">
        <v>72</v>
      </c>
      <c r="B671" s="2" t="s">
        <v>62</v>
      </c>
      <c r="C671" s="5">
        <v>2872</v>
      </c>
      <c r="D671" s="5">
        <v>1583</v>
      </c>
      <c r="E671" s="5">
        <v>52252.1</v>
      </c>
      <c r="F671" s="5">
        <v>120683</v>
      </c>
      <c r="G671" s="5">
        <v>21920</v>
      </c>
      <c r="H671" s="5">
        <v>148590</v>
      </c>
    </row>
    <row r="672" spans="1:8" x14ac:dyDescent="0.25">
      <c r="A672" s="2" t="s">
        <v>72</v>
      </c>
      <c r="B672" s="2" t="s">
        <v>123</v>
      </c>
      <c r="C672" s="5">
        <v>1987</v>
      </c>
      <c r="D672" s="5">
        <v>1477</v>
      </c>
      <c r="E672" s="5">
        <v>51304.008000000002</v>
      </c>
      <c r="F672" s="5">
        <v>119064</v>
      </c>
      <c r="G672" s="5">
        <v>21930</v>
      </c>
      <c r="H672" s="5">
        <v>147085.00399999999</v>
      </c>
    </row>
    <row r="673" spans="1:8" x14ac:dyDescent="0.25">
      <c r="A673" s="2" t="s">
        <v>73</v>
      </c>
      <c r="B673" s="1" t="s">
        <v>3</v>
      </c>
      <c r="C673" s="8"/>
      <c r="D673" s="8"/>
      <c r="E673" s="8"/>
      <c r="F673" s="8"/>
      <c r="G673" s="8"/>
      <c r="H673" s="8"/>
    </row>
    <row r="674" spans="1:8" x14ac:dyDescent="0.25">
      <c r="A674" s="2" t="s">
        <v>73</v>
      </c>
      <c r="B674" s="1" t="s">
        <v>4</v>
      </c>
      <c r="C674" s="6"/>
      <c r="D674" s="6"/>
      <c r="E674" s="6"/>
      <c r="F674" s="6"/>
      <c r="G674" s="6"/>
      <c r="H674" s="6"/>
    </row>
    <row r="675" spans="1:8" x14ac:dyDescent="0.25">
      <c r="A675" s="2" t="s">
        <v>73</v>
      </c>
      <c r="B675" s="1" t="s">
        <v>5</v>
      </c>
      <c r="C675" s="8"/>
      <c r="D675" s="8"/>
      <c r="E675" s="8"/>
      <c r="F675" s="8"/>
      <c r="G675" s="8"/>
      <c r="H675" s="8"/>
    </row>
    <row r="676" spans="1:8" x14ac:dyDescent="0.25">
      <c r="A676" s="2" t="s">
        <v>73</v>
      </c>
      <c r="B676" s="1" t="s">
        <v>6</v>
      </c>
      <c r="C676" s="8"/>
      <c r="D676" s="8"/>
      <c r="E676" s="8"/>
      <c r="F676" s="8"/>
      <c r="G676" s="8"/>
      <c r="H676" s="8"/>
    </row>
    <row r="677" spans="1:8" x14ac:dyDescent="0.25">
      <c r="A677" s="2" t="s">
        <v>73</v>
      </c>
      <c r="B677" s="1" t="s">
        <v>7</v>
      </c>
      <c r="C677" s="6"/>
      <c r="D677" s="6"/>
      <c r="E677" s="6"/>
      <c r="F677" s="6"/>
      <c r="G677" s="6"/>
      <c r="H677" s="6"/>
    </row>
    <row r="678" spans="1:8" x14ac:dyDescent="0.25">
      <c r="A678" s="2" t="s">
        <v>73</v>
      </c>
      <c r="B678" s="1" t="s">
        <v>8</v>
      </c>
      <c r="C678" s="6"/>
      <c r="D678" s="6"/>
      <c r="E678" s="6"/>
      <c r="F678" s="6"/>
      <c r="G678" s="6"/>
      <c r="H678" s="6"/>
    </row>
    <row r="679" spans="1:8" x14ac:dyDescent="0.25">
      <c r="A679" s="2" t="s">
        <v>73</v>
      </c>
      <c r="B679" s="1" t="s">
        <v>9</v>
      </c>
      <c r="C679" s="6"/>
      <c r="D679" s="6"/>
      <c r="E679" s="6"/>
      <c r="F679" s="6"/>
      <c r="G679" s="6"/>
      <c r="H679" s="6"/>
    </row>
    <row r="680" spans="1:8" x14ac:dyDescent="0.25">
      <c r="A680" s="2" t="s">
        <v>73</v>
      </c>
      <c r="B680" s="1" t="s">
        <v>10</v>
      </c>
      <c r="C680" s="6"/>
      <c r="D680" s="6"/>
      <c r="E680" s="6"/>
      <c r="F680" s="6"/>
      <c r="G680" s="6"/>
      <c r="H680" s="6"/>
    </row>
    <row r="681" spans="1:8" x14ac:dyDescent="0.25">
      <c r="A681" s="2" t="s">
        <v>73</v>
      </c>
      <c r="B681" s="1" t="s">
        <v>11</v>
      </c>
      <c r="C681" s="6"/>
      <c r="D681" s="6"/>
      <c r="E681" s="6"/>
      <c r="F681" s="6"/>
      <c r="G681" s="6"/>
      <c r="H681" s="6"/>
    </row>
    <row r="682" spans="1:8" x14ac:dyDescent="0.25">
      <c r="A682" s="2" t="s">
        <v>73</v>
      </c>
      <c r="B682" s="1" t="s">
        <v>12</v>
      </c>
      <c r="C682" s="6"/>
      <c r="D682" s="6"/>
      <c r="E682" s="6"/>
      <c r="F682" s="6"/>
      <c r="G682" s="6"/>
      <c r="H682" s="6"/>
    </row>
    <row r="683" spans="1:8" x14ac:dyDescent="0.25">
      <c r="A683" s="2" t="s">
        <v>73</v>
      </c>
      <c r="B683" s="1" t="s">
        <v>13</v>
      </c>
      <c r="C683" s="6"/>
      <c r="D683" s="6"/>
      <c r="E683" s="6"/>
      <c r="F683" s="6"/>
      <c r="G683" s="6"/>
      <c r="H683" s="6"/>
    </row>
    <row r="684" spans="1:8" x14ac:dyDescent="0.25">
      <c r="A684" s="2" t="s">
        <v>73</v>
      </c>
      <c r="B684" s="1" t="s">
        <v>14</v>
      </c>
      <c r="C684" s="6"/>
      <c r="D684" s="6"/>
      <c r="E684" s="6"/>
      <c r="F684" s="6"/>
      <c r="G684" s="6"/>
      <c r="H684" s="6"/>
    </row>
    <row r="685" spans="1:8" x14ac:dyDescent="0.25">
      <c r="A685" s="2" t="s">
        <v>73</v>
      </c>
      <c r="B685" s="3" t="s">
        <v>15</v>
      </c>
      <c r="C685" s="6"/>
      <c r="D685" s="6"/>
      <c r="E685" s="6"/>
      <c r="F685" s="6"/>
      <c r="G685" s="6"/>
      <c r="H685" s="6"/>
    </row>
    <row r="686" spans="1:8" x14ac:dyDescent="0.25">
      <c r="A686" s="2" t="s">
        <v>73</v>
      </c>
      <c r="B686" s="3" t="s">
        <v>16</v>
      </c>
      <c r="C686" s="6"/>
      <c r="D686" s="6"/>
      <c r="E686" s="6"/>
      <c r="F686" s="6"/>
      <c r="G686" s="6"/>
      <c r="H686" s="6"/>
    </row>
    <row r="687" spans="1:8" x14ac:dyDescent="0.25">
      <c r="A687" s="2" t="s">
        <v>73</v>
      </c>
      <c r="B687" s="3" t="s">
        <v>17</v>
      </c>
      <c r="C687" s="6"/>
      <c r="D687" s="6"/>
      <c r="E687" s="6"/>
      <c r="F687" s="6"/>
      <c r="G687" s="6"/>
      <c r="H687" s="6"/>
    </row>
    <row r="688" spans="1:8" x14ac:dyDescent="0.25">
      <c r="A688" s="2" t="s">
        <v>73</v>
      </c>
      <c r="B688" s="3" t="s">
        <v>18</v>
      </c>
      <c r="C688" s="6"/>
      <c r="D688" s="6"/>
      <c r="E688" s="6"/>
      <c r="F688" s="6"/>
      <c r="G688" s="6"/>
      <c r="H688" s="6"/>
    </row>
    <row r="689" spans="1:8" x14ac:dyDescent="0.25">
      <c r="A689" s="2" t="s">
        <v>73</v>
      </c>
      <c r="B689" s="3" t="s">
        <v>19</v>
      </c>
      <c r="C689" s="6"/>
      <c r="D689" s="6"/>
      <c r="E689" s="6"/>
      <c r="F689" s="6"/>
      <c r="G689" s="6"/>
      <c r="H689" s="6"/>
    </row>
    <row r="690" spans="1:8" x14ac:dyDescent="0.25">
      <c r="A690" s="2" t="s">
        <v>73</v>
      </c>
      <c r="B690" s="3" t="s">
        <v>20</v>
      </c>
      <c r="C690" s="6"/>
      <c r="D690" s="6"/>
      <c r="E690" s="6"/>
      <c r="F690" s="6"/>
      <c r="G690" s="6"/>
      <c r="H690" s="6"/>
    </row>
    <row r="691" spans="1:8" x14ac:dyDescent="0.25">
      <c r="A691" s="2" t="s">
        <v>73</v>
      </c>
      <c r="B691" s="3" t="s">
        <v>21</v>
      </c>
      <c r="C691" s="6"/>
      <c r="D691" s="6"/>
      <c r="E691" s="6"/>
      <c r="F691" s="6"/>
      <c r="G691" s="6"/>
      <c r="H691" s="6"/>
    </row>
    <row r="692" spans="1:8" x14ac:dyDescent="0.25">
      <c r="A692" s="2" t="s">
        <v>73</v>
      </c>
      <c r="B692" s="3" t="s">
        <v>22</v>
      </c>
      <c r="C692" s="6"/>
      <c r="D692" s="6"/>
      <c r="E692" s="6"/>
      <c r="F692" s="6"/>
      <c r="G692" s="6"/>
      <c r="H692" s="6"/>
    </row>
    <row r="693" spans="1:8" x14ac:dyDescent="0.25">
      <c r="A693" s="2" t="s">
        <v>73</v>
      </c>
      <c r="B693" s="3" t="s">
        <v>23</v>
      </c>
      <c r="C693" s="6"/>
      <c r="D693" s="6"/>
      <c r="E693" s="6"/>
      <c r="F693" s="6"/>
      <c r="G693" s="6"/>
      <c r="H693" s="6"/>
    </row>
    <row r="694" spans="1:8" x14ac:dyDescent="0.25">
      <c r="A694" s="2" t="s">
        <v>73</v>
      </c>
      <c r="B694" s="3" t="s">
        <v>24</v>
      </c>
      <c r="C694" s="6"/>
      <c r="D694" s="6"/>
      <c r="E694" s="6"/>
      <c r="F694" s="6"/>
      <c r="G694" s="6"/>
      <c r="H694" s="6"/>
    </row>
    <row r="695" spans="1:8" x14ac:dyDescent="0.25">
      <c r="A695" s="2" t="s">
        <v>73</v>
      </c>
      <c r="B695" s="4" t="s">
        <v>25</v>
      </c>
      <c r="C695" s="6"/>
      <c r="D695" s="6"/>
      <c r="E695" s="6"/>
      <c r="F695" s="6"/>
      <c r="G695" s="6"/>
      <c r="H695" s="6"/>
    </row>
    <row r="696" spans="1:8" x14ac:dyDescent="0.25">
      <c r="A696" s="2" t="s">
        <v>73</v>
      </c>
      <c r="B696" s="2" t="s">
        <v>26</v>
      </c>
      <c r="C696" s="6"/>
      <c r="D696" s="6"/>
      <c r="E696" s="6"/>
      <c r="F696" s="6"/>
      <c r="G696" s="6"/>
      <c r="H696" s="6"/>
    </row>
    <row r="697" spans="1:8" x14ac:dyDescent="0.25">
      <c r="A697" s="2" t="s">
        <v>73</v>
      </c>
      <c r="B697" s="2" t="s">
        <v>27</v>
      </c>
      <c r="C697" s="6"/>
      <c r="D697" s="6"/>
      <c r="E697" s="6"/>
      <c r="F697" s="6"/>
      <c r="G697" s="6"/>
      <c r="H697" s="6"/>
    </row>
    <row r="698" spans="1:8" x14ac:dyDescent="0.25">
      <c r="A698" s="2" t="s">
        <v>73</v>
      </c>
      <c r="B698" s="2" t="s">
        <v>28</v>
      </c>
      <c r="C698" s="6">
        <v>30021</v>
      </c>
      <c r="D698" s="6">
        <v>2995</v>
      </c>
      <c r="E698" s="6">
        <v>63193</v>
      </c>
      <c r="F698" s="6">
        <v>3535</v>
      </c>
      <c r="G698" s="6">
        <v>24424</v>
      </c>
      <c r="H698" s="6">
        <v>89117</v>
      </c>
    </row>
    <row r="699" spans="1:8" x14ac:dyDescent="0.25">
      <c r="A699" s="2" t="s">
        <v>73</v>
      </c>
      <c r="B699" s="2" t="s">
        <v>29</v>
      </c>
      <c r="C699" s="6">
        <v>30482</v>
      </c>
      <c r="D699" s="6">
        <v>2379</v>
      </c>
      <c r="E699" s="6">
        <v>62463</v>
      </c>
      <c r="F699" s="6">
        <v>3535</v>
      </c>
      <c r="G699" s="6">
        <v>2945</v>
      </c>
      <c r="H699" s="6">
        <v>69557</v>
      </c>
    </row>
    <row r="700" spans="1:8" x14ac:dyDescent="0.25">
      <c r="A700" s="2" t="s">
        <v>73</v>
      </c>
      <c r="B700" s="2" t="s">
        <v>30</v>
      </c>
      <c r="C700" s="6">
        <v>30571</v>
      </c>
      <c r="D700" s="6">
        <v>2572</v>
      </c>
      <c r="E700" s="6">
        <v>61362</v>
      </c>
      <c r="F700" s="6">
        <v>3612</v>
      </c>
      <c r="G700" s="6">
        <v>2396</v>
      </c>
      <c r="H700" s="6">
        <v>72441</v>
      </c>
    </row>
    <row r="701" spans="1:8" x14ac:dyDescent="0.25">
      <c r="A701" s="2" t="s">
        <v>73</v>
      </c>
      <c r="B701" s="2" t="s">
        <v>31</v>
      </c>
      <c r="C701" s="6">
        <v>29651</v>
      </c>
      <c r="D701" s="6">
        <v>2995</v>
      </c>
      <c r="E701" s="6">
        <v>62659</v>
      </c>
      <c r="F701" s="6">
        <v>3251</v>
      </c>
      <c r="G701" s="6">
        <v>5023</v>
      </c>
      <c r="H701" s="6">
        <v>76999</v>
      </c>
    </row>
    <row r="702" spans="1:8" x14ac:dyDescent="0.25">
      <c r="A702" s="2" t="s">
        <v>73</v>
      </c>
      <c r="B702" s="2" t="s">
        <v>32</v>
      </c>
      <c r="C702" s="6">
        <v>30767</v>
      </c>
      <c r="D702" s="6">
        <v>2395</v>
      </c>
      <c r="E702" s="6">
        <v>68298</v>
      </c>
      <c r="F702" s="6">
        <v>3565</v>
      </c>
      <c r="G702" s="6">
        <v>4782</v>
      </c>
      <c r="H702" s="6">
        <v>77079</v>
      </c>
    </row>
    <row r="703" spans="1:8" x14ac:dyDescent="0.25">
      <c r="A703" s="2" t="s">
        <v>73</v>
      </c>
      <c r="B703" s="2" t="s">
        <v>33</v>
      </c>
      <c r="C703" s="6">
        <v>29999</v>
      </c>
      <c r="D703" s="6">
        <v>2299</v>
      </c>
      <c r="E703" s="6">
        <v>70330</v>
      </c>
      <c r="F703" s="6">
        <v>3684</v>
      </c>
      <c r="G703" s="6">
        <v>5670</v>
      </c>
      <c r="H703" s="6">
        <v>77813</v>
      </c>
    </row>
    <row r="704" spans="1:8" x14ac:dyDescent="0.25">
      <c r="A704" s="2" t="s">
        <v>73</v>
      </c>
      <c r="B704" s="2" t="s">
        <v>34</v>
      </c>
      <c r="C704" s="6">
        <v>21299</v>
      </c>
      <c r="D704" s="6">
        <v>2042</v>
      </c>
      <c r="E704" s="6">
        <v>67665</v>
      </c>
      <c r="F704" s="6">
        <v>4114</v>
      </c>
      <c r="G704" s="6">
        <v>4113</v>
      </c>
      <c r="H704" s="6">
        <v>75791</v>
      </c>
    </row>
    <row r="705" spans="1:8" x14ac:dyDescent="0.25">
      <c r="A705" s="2" t="s">
        <v>73</v>
      </c>
      <c r="B705" s="2" t="s">
        <v>35</v>
      </c>
      <c r="C705" s="6">
        <v>20393</v>
      </c>
      <c r="D705" s="6">
        <v>1912</v>
      </c>
      <c r="E705" s="6">
        <v>72235</v>
      </c>
      <c r="F705" s="6">
        <v>4403</v>
      </c>
      <c r="G705" s="6">
        <v>4290</v>
      </c>
      <c r="H705" s="6">
        <v>76234</v>
      </c>
    </row>
    <row r="706" spans="1:8" x14ac:dyDescent="0.25">
      <c r="A706" s="2" t="s">
        <v>73</v>
      </c>
      <c r="B706" s="2" t="s">
        <v>36</v>
      </c>
      <c r="C706" s="6">
        <v>21032</v>
      </c>
      <c r="D706" s="6">
        <v>1822</v>
      </c>
      <c r="E706" s="6">
        <v>72118</v>
      </c>
      <c r="F706" s="6">
        <v>4046</v>
      </c>
      <c r="G706" s="6">
        <v>4124</v>
      </c>
      <c r="H706" s="6">
        <v>79507</v>
      </c>
    </row>
    <row r="707" spans="1:8" x14ac:dyDescent="0.25">
      <c r="A707" s="2" t="s">
        <v>73</v>
      </c>
      <c r="B707" s="2" t="s">
        <v>37</v>
      </c>
      <c r="C707" s="6">
        <v>20343</v>
      </c>
      <c r="D707" s="6">
        <v>1803</v>
      </c>
      <c r="E707" s="6">
        <v>77412</v>
      </c>
      <c r="F707" s="6">
        <v>4510</v>
      </c>
      <c r="G707" s="6">
        <v>4712</v>
      </c>
      <c r="H707" s="6">
        <v>80900</v>
      </c>
    </row>
    <row r="708" spans="1:8" x14ac:dyDescent="0.25">
      <c r="A708" s="2" t="s">
        <v>73</v>
      </c>
      <c r="B708" s="2" t="s">
        <v>38</v>
      </c>
      <c r="C708" s="6">
        <v>19582</v>
      </c>
      <c r="D708" s="6">
        <v>1625</v>
      </c>
      <c r="E708" s="6">
        <v>84240</v>
      </c>
      <c r="F708" s="6">
        <v>5347</v>
      </c>
      <c r="G708" s="6">
        <v>5177</v>
      </c>
      <c r="H708" s="6">
        <v>91855</v>
      </c>
    </row>
    <row r="709" spans="1:8" x14ac:dyDescent="0.25">
      <c r="A709" s="2" t="s">
        <v>73</v>
      </c>
      <c r="B709" s="2" t="s">
        <v>39</v>
      </c>
      <c r="C709" s="6">
        <v>21135</v>
      </c>
      <c r="D709" s="6">
        <v>1420</v>
      </c>
      <c r="E709" s="6">
        <v>88440</v>
      </c>
      <c r="F709" s="6">
        <v>5605</v>
      </c>
      <c r="G709" s="6">
        <v>5567</v>
      </c>
      <c r="H709" s="6">
        <v>92526</v>
      </c>
    </row>
    <row r="710" spans="1:8" x14ac:dyDescent="0.25">
      <c r="A710" s="2" t="s">
        <v>73</v>
      </c>
      <c r="B710" s="2" t="s">
        <v>40</v>
      </c>
      <c r="C710" s="6">
        <v>20946</v>
      </c>
      <c r="D710" s="6">
        <v>1470</v>
      </c>
      <c r="E710" s="6">
        <v>95242</v>
      </c>
      <c r="F710" s="6">
        <v>6680</v>
      </c>
      <c r="G710" s="6">
        <v>5217</v>
      </c>
      <c r="H710" s="6">
        <v>93157</v>
      </c>
    </row>
    <row r="711" spans="1:8" x14ac:dyDescent="0.25">
      <c r="A711" s="2" t="s">
        <v>73</v>
      </c>
      <c r="B711" s="2" t="s">
        <v>41</v>
      </c>
      <c r="C711" s="6">
        <v>22772</v>
      </c>
      <c r="D711" s="6">
        <v>2273</v>
      </c>
      <c r="E711" s="6">
        <v>102466</v>
      </c>
      <c r="F711" s="6">
        <v>6980</v>
      </c>
      <c r="G711" s="6">
        <v>5255</v>
      </c>
      <c r="H711" s="6">
        <v>91672</v>
      </c>
    </row>
    <row r="712" spans="1:8" x14ac:dyDescent="0.25">
      <c r="A712" s="2" t="s">
        <v>73</v>
      </c>
      <c r="B712" s="2" t="s">
        <v>42</v>
      </c>
      <c r="C712" s="6">
        <v>20388</v>
      </c>
      <c r="D712" s="6">
        <v>1574</v>
      </c>
      <c r="E712" s="6">
        <v>103231</v>
      </c>
      <c r="F712" s="6">
        <v>8400</v>
      </c>
      <c r="G712" s="6">
        <v>5302</v>
      </c>
      <c r="H712" s="6">
        <v>93525</v>
      </c>
    </row>
    <row r="713" spans="1:8" x14ac:dyDescent="0.25">
      <c r="A713" s="2" t="s">
        <v>73</v>
      </c>
      <c r="B713" s="2" t="s">
        <v>43</v>
      </c>
      <c r="C713" s="6">
        <v>17078</v>
      </c>
      <c r="D713" s="6">
        <v>1546</v>
      </c>
      <c r="E713" s="6">
        <v>100061</v>
      </c>
      <c r="F713" s="6">
        <v>8930</v>
      </c>
      <c r="G713" s="6">
        <v>5465</v>
      </c>
      <c r="H713" s="6">
        <v>92574</v>
      </c>
    </row>
    <row r="714" spans="1:8" x14ac:dyDescent="0.25">
      <c r="A714" s="2" t="s">
        <v>73</v>
      </c>
      <c r="B714" s="2" t="s">
        <v>44</v>
      </c>
      <c r="C714" s="6">
        <v>17926</v>
      </c>
      <c r="D714" s="6">
        <v>1707</v>
      </c>
      <c r="E714" s="6">
        <v>97685</v>
      </c>
      <c r="F714" s="6">
        <v>9479</v>
      </c>
      <c r="G714" s="6">
        <v>6142</v>
      </c>
      <c r="H714" s="6">
        <v>93502</v>
      </c>
    </row>
    <row r="715" spans="1:8" x14ac:dyDescent="0.25">
      <c r="A715" s="2" t="s">
        <v>73</v>
      </c>
      <c r="B715" s="2" t="s">
        <v>45</v>
      </c>
      <c r="C715" s="6">
        <v>15642</v>
      </c>
      <c r="D715" s="6">
        <v>1481</v>
      </c>
      <c r="E715" s="6">
        <v>100628</v>
      </c>
      <c r="F715" s="6">
        <v>9948</v>
      </c>
      <c r="G715" s="6">
        <v>6337</v>
      </c>
      <c r="H715" s="6">
        <v>94442</v>
      </c>
    </row>
    <row r="716" spans="1:8" x14ac:dyDescent="0.25">
      <c r="A716" s="2" t="s">
        <v>73</v>
      </c>
      <c r="B716" s="2" t="s">
        <v>46</v>
      </c>
      <c r="C716" s="6">
        <v>17304</v>
      </c>
      <c r="D716" s="6">
        <v>1620</v>
      </c>
      <c r="E716" s="6">
        <v>112808</v>
      </c>
      <c r="F716" s="6">
        <v>10843</v>
      </c>
      <c r="G716" s="6">
        <v>6411</v>
      </c>
      <c r="H716" s="6">
        <v>96253</v>
      </c>
    </row>
    <row r="717" spans="1:8" x14ac:dyDescent="0.25">
      <c r="A717" s="2" t="s">
        <v>73</v>
      </c>
      <c r="B717" s="2" t="s">
        <v>47</v>
      </c>
      <c r="C717" s="6">
        <v>15000</v>
      </c>
      <c r="D717" s="6">
        <v>1620</v>
      </c>
      <c r="E717" s="6">
        <v>111690</v>
      </c>
      <c r="F717" s="6">
        <v>10995</v>
      </c>
      <c r="G717" s="6">
        <v>6430</v>
      </c>
      <c r="H717" s="6">
        <v>97251</v>
      </c>
    </row>
    <row r="718" spans="1:8" x14ac:dyDescent="0.25">
      <c r="A718" s="2" t="s">
        <v>73</v>
      </c>
      <c r="B718" s="2" t="s">
        <v>48</v>
      </c>
      <c r="C718" s="6">
        <v>12855</v>
      </c>
      <c r="D718" s="6">
        <v>1692</v>
      </c>
      <c r="E718" s="6">
        <v>104030</v>
      </c>
      <c r="F718" s="6">
        <v>11383</v>
      </c>
      <c r="G718" s="6">
        <v>6450</v>
      </c>
      <c r="H718" s="6">
        <v>97364</v>
      </c>
    </row>
    <row r="719" spans="1:8" x14ac:dyDescent="0.25">
      <c r="A719" s="2" t="s">
        <v>73</v>
      </c>
      <c r="B719" s="2" t="s">
        <v>49</v>
      </c>
      <c r="C719" s="6">
        <v>12988</v>
      </c>
      <c r="D719" s="6">
        <v>1915</v>
      </c>
      <c r="E719" s="6">
        <v>106138</v>
      </c>
      <c r="F719" s="6">
        <v>10947</v>
      </c>
      <c r="G719" s="6">
        <v>6451</v>
      </c>
      <c r="H719" s="6">
        <v>95933</v>
      </c>
    </row>
    <row r="720" spans="1:8" x14ac:dyDescent="0.25">
      <c r="A720" s="2" t="s">
        <v>73</v>
      </c>
      <c r="B720" s="2" t="s">
        <v>50</v>
      </c>
      <c r="C720" s="6">
        <v>12343</v>
      </c>
      <c r="D720" s="6">
        <v>1964</v>
      </c>
      <c r="E720" s="6">
        <v>108953</v>
      </c>
      <c r="F720" s="6">
        <v>11098</v>
      </c>
      <c r="G720" s="6">
        <v>6636</v>
      </c>
      <c r="H720" s="6">
        <v>96074</v>
      </c>
    </row>
    <row r="721" spans="1:8" x14ac:dyDescent="0.25">
      <c r="A721" s="2" t="s">
        <v>73</v>
      </c>
      <c r="B721" s="2" t="s">
        <v>51</v>
      </c>
      <c r="C721" s="6">
        <v>11331</v>
      </c>
      <c r="D721" s="6">
        <v>2139</v>
      </c>
      <c r="E721" s="6">
        <v>112486</v>
      </c>
      <c r="F721" s="6">
        <v>11337</v>
      </c>
      <c r="G721" s="6">
        <v>6820</v>
      </c>
      <c r="H721" s="6">
        <v>95444</v>
      </c>
    </row>
    <row r="722" spans="1:8" x14ac:dyDescent="0.25">
      <c r="A722" s="2" t="s">
        <v>73</v>
      </c>
      <c r="B722" s="2" t="s">
        <v>52</v>
      </c>
      <c r="C722" s="6">
        <v>11503</v>
      </c>
      <c r="D722" s="6">
        <v>2348</v>
      </c>
      <c r="E722" s="6">
        <v>116116</v>
      </c>
      <c r="F722" s="6">
        <v>11517</v>
      </c>
      <c r="G722" s="6">
        <v>7777</v>
      </c>
      <c r="H722" s="6">
        <v>96620</v>
      </c>
    </row>
    <row r="723" spans="1:8" x14ac:dyDescent="0.25">
      <c r="A723" s="2" t="s">
        <v>73</v>
      </c>
      <c r="B723" s="2" t="s">
        <v>53</v>
      </c>
      <c r="C723" s="6">
        <v>11832</v>
      </c>
      <c r="D723" s="6">
        <v>2600</v>
      </c>
      <c r="E723" s="6">
        <v>114461</v>
      </c>
      <c r="F723" s="6">
        <v>12034</v>
      </c>
      <c r="G723" s="6">
        <v>8090</v>
      </c>
      <c r="H723" s="6">
        <v>99533</v>
      </c>
    </row>
    <row r="724" spans="1:8" x14ac:dyDescent="0.25">
      <c r="A724" s="2" t="s">
        <v>73</v>
      </c>
      <c r="B724" s="2" t="s">
        <v>54</v>
      </c>
      <c r="C724" s="6">
        <v>12408</v>
      </c>
      <c r="D724" s="6">
        <v>3068</v>
      </c>
      <c r="E724" s="6">
        <v>97695</v>
      </c>
      <c r="F724" s="6">
        <v>12292</v>
      </c>
      <c r="G724" s="6">
        <v>8890</v>
      </c>
      <c r="H724" s="6">
        <v>102373</v>
      </c>
    </row>
    <row r="725" spans="1:8" x14ac:dyDescent="0.25">
      <c r="A725" s="2" t="s">
        <v>73</v>
      </c>
      <c r="B725" s="2" t="s">
        <v>55</v>
      </c>
      <c r="C725" s="5">
        <v>12746</v>
      </c>
      <c r="D725" s="5">
        <v>2295</v>
      </c>
      <c r="E725" s="5">
        <v>88686</v>
      </c>
      <c r="F725" s="5">
        <v>11016</v>
      </c>
      <c r="G725" s="5">
        <v>9315</v>
      </c>
      <c r="H725" s="5">
        <v>101597</v>
      </c>
    </row>
    <row r="726" spans="1:8" x14ac:dyDescent="0.25">
      <c r="A726" s="2" t="s">
        <v>73</v>
      </c>
      <c r="B726" s="2" t="s">
        <v>56</v>
      </c>
      <c r="C726" s="5">
        <v>12995</v>
      </c>
      <c r="D726" s="5">
        <v>1698</v>
      </c>
      <c r="E726" s="5">
        <v>75881</v>
      </c>
      <c r="F726" s="5">
        <v>10200</v>
      </c>
      <c r="G726" s="5">
        <v>9723</v>
      </c>
      <c r="H726" s="5">
        <v>101483</v>
      </c>
    </row>
    <row r="727" spans="1:8" x14ac:dyDescent="0.25">
      <c r="A727" s="2" t="s">
        <v>73</v>
      </c>
      <c r="B727" s="2" t="s">
        <v>57</v>
      </c>
      <c r="C727" s="5">
        <v>11054</v>
      </c>
      <c r="D727" s="5">
        <v>2265</v>
      </c>
      <c r="E727" s="5">
        <v>74421</v>
      </c>
      <c r="F727" s="5">
        <v>10043</v>
      </c>
      <c r="G727" s="5">
        <v>10070</v>
      </c>
      <c r="H727" s="5">
        <v>100879</v>
      </c>
    </row>
    <row r="728" spans="1:8" x14ac:dyDescent="0.25">
      <c r="A728" s="2" t="s">
        <v>73</v>
      </c>
      <c r="B728" s="2" t="s">
        <v>58</v>
      </c>
      <c r="C728" s="5">
        <v>8995</v>
      </c>
      <c r="D728" s="5">
        <v>2371</v>
      </c>
      <c r="E728" s="5">
        <v>70525</v>
      </c>
      <c r="F728" s="5">
        <v>10515</v>
      </c>
      <c r="G728" s="5">
        <v>10450</v>
      </c>
      <c r="H728" s="5">
        <v>101830</v>
      </c>
    </row>
    <row r="729" spans="1:8" x14ac:dyDescent="0.25">
      <c r="A729" s="2" t="s">
        <v>73</v>
      </c>
      <c r="B729" s="2" t="s">
        <v>59</v>
      </c>
      <c r="C729" s="5">
        <v>10230</v>
      </c>
      <c r="D729" s="5">
        <v>2134</v>
      </c>
      <c r="E729" s="5">
        <v>70542</v>
      </c>
      <c r="F729" s="5">
        <v>9995</v>
      </c>
      <c r="G729" s="5">
        <v>10450</v>
      </c>
      <c r="H729" s="5">
        <v>100071</v>
      </c>
    </row>
    <row r="730" spans="1:8" x14ac:dyDescent="0.25">
      <c r="A730" s="2" t="s">
        <v>73</v>
      </c>
      <c r="B730" s="2" t="s">
        <v>60</v>
      </c>
      <c r="C730" s="5">
        <v>11481</v>
      </c>
      <c r="D730" s="5">
        <v>1323</v>
      </c>
      <c r="E730" s="5">
        <v>72337</v>
      </c>
      <c r="F730" s="5">
        <v>11725</v>
      </c>
      <c r="G730" s="5">
        <v>10730</v>
      </c>
      <c r="H730" s="5">
        <v>101853</v>
      </c>
    </row>
    <row r="731" spans="1:8" x14ac:dyDescent="0.25">
      <c r="A731" s="2" t="s">
        <v>73</v>
      </c>
      <c r="B731" s="2" t="s">
        <v>61</v>
      </c>
      <c r="C731" s="5">
        <v>9690</v>
      </c>
      <c r="D731" s="5">
        <v>2327</v>
      </c>
      <c r="E731" s="5">
        <v>70767</v>
      </c>
      <c r="F731" s="5">
        <v>10326</v>
      </c>
      <c r="G731" s="5">
        <v>10790</v>
      </c>
      <c r="H731" s="5">
        <v>100573</v>
      </c>
    </row>
    <row r="732" spans="1:8" x14ac:dyDescent="0.25">
      <c r="A732" s="2" t="s">
        <v>73</v>
      </c>
      <c r="B732" s="2" t="s">
        <v>62</v>
      </c>
      <c r="C732" s="5">
        <v>9204</v>
      </c>
      <c r="D732" s="5">
        <v>1888</v>
      </c>
      <c r="E732" s="5">
        <v>74201.67</v>
      </c>
      <c r="F732" s="5">
        <v>12403</v>
      </c>
      <c r="G732" s="5">
        <v>10790</v>
      </c>
      <c r="H732" s="5">
        <v>105286</v>
      </c>
    </row>
    <row r="733" spans="1:8" x14ac:dyDescent="0.25">
      <c r="A733" s="2" t="s">
        <v>73</v>
      </c>
      <c r="B733" s="2" t="s">
        <v>123</v>
      </c>
      <c r="C733" s="5">
        <v>7822</v>
      </c>
      <c r="D733" s="5">
        <v>1726</v>
      </c>
      <c r="E733" s="5">
        <v>65696</v>
      </c>
      <c r="F733" s="5">
        <v>10322</v>
      </c>
      <c r="G733" s="5">
        <v>10800</v>
      </c>
      <c r="H733" s="5">
        <v>101179</v>
      </c>
    </row>
    <row r="734" spans="1:8" x14ac:dyDescent="0.25">
      <c r="A734" s="2" t="s">
        <v>74</v>
      </c>
      <c r="B734" s="1" t="s">
        <v>3</v>
      </c>
      <c r="C734" s="49">
        <v>98402.228977806997</v>
      </c>
      <c r="D734" s="49">
        <v>6093.5808660294906</v>
      </c>
      <c r="E734" s="49">
        <v>190646.59617292741</v>
      </c>
      <c r="F734" s="49">
        <v>45183.887273598528</v>
      </c>
      <c r="G734" s="49">
        <v>4055.8767160323232</v>
      </c>
      <c r="H734" s="49">
        <v>58204.994404377016</v>
      </c>
    </row>
    <row r="735" spans="1:8" x14ac:dyDescent="0.25">
      <c r="A735" s="2" t="s">
        <v>74</v>
      </c>
      <c r="B735" s="1" t="s">
        <v>4</v>
      </c>
      <c r="C735" s="6">
        <v>99016</v>
      </c>
      <c r="D735" s="6">
        <v>6253</v>
      </c>
      <c r="E735" s="6">
        <v>190955</v>
      </c>
      <c r="F735" s="6">
        <v>45522</v>
      </c>
      <c r="G735" s="6">
        <v>4924</v>
      </c>
      <c r="H735" s="6">
        <v>60437</v>
      </c>
    </row>
    <row r="736" spans="1:8" x14ac:dyDescent="0.25">
      <c r="A736" s="2" t="s">
        <v>74</v>
      </c>
      <c r="B736" s="1" t="s">
        <v>5</v>
      </c>
      <c r="C736" s="49">
        <v>99228.682700095087</v>
      </c>
      <c r="D736" s="49">
        <v>6542.4677400509436</v>
      </c>
      <c r="E736" s="49">
        <v>193202.89834557436</v>
      </c>
      <c r="F736" s="49">
        <v>46740.325979265283</v>
      </c>
      <c r="G736" s="49">
        <v>5399.9467291497695</v>
      </c>
      <c r="H736" s="49">
        <v>61760.505001519799</v>
      </c>
    </row>
    <row r="737" spans="1:8" x14ac:dyDescent="0.25">
      <c r="A737" s="2" t="s">
        <v>74</v>
      </c>
      <c r="B737" s="1" t="s">
        <v>6</v>
      </c>
      <c r="C737" s="49">
        <v>99298.414732913137</v>
      </c>
      <c r="D737" s="49">
        <v>7006.843549178604</v>
      </c>
      <c r="E737" s="49">
        <v>198529.17145252964</v>
      </c>
      <c r="F737" s="49">
        <v>48396.989904615126</v>
      </c>
      <c r="G737" s="49">
        <v>5755.4399351137017</v>
      </c>
      <c r="H737" s="49">
        <v>63762.880391831772</v>
      </c>
    </row>
    <row r="738" spans="1:8" x14ac:dyDescent="0.25">
      <c r="A738" s="2" t="s">
        <v>74</v>
      </c>
      <c r="B738" s="1" t="s">
        <v>7</v>
      </c>
      <c r="C738" s="6">
        <v>95693</v>
      </c>
      <c r="D738" s="6">
        <v>7081</v>
      </c>
      <c r="E738" s="6">
        <v>198160</v>
      </c>
      <c r="F738" s="6">
        <v>48414</v>
      </c>
      <c r="G738" s="6">
        <v>10382</v>
      </c>
      <c r="H738" s="6">
        <v>69356</v>
      </c>
    </row>
    <row r="739" spans="1:8" x14ac:dyDescent="0.25">
      <c r="A739" s="2" t="s">
        <v>74</v>
      </c>
      <c r="B739" s="1" t="s">
        <v>8</v>
      </c>
      <c r="C739" s="6">
        <v>92422</v>
      </c>
      <c r="D739" s="6">
        <v>7511</v>
      </c>
      <c r="E739" s="6">
        <v>195353</v>
      </c>
      <c r="F739" s="6">
        <v>48472</v>
      </c>
      <c r="G739" s="6">
        <v>12304</v>
      </c>
      <c r="H739" s="6">
        <v>71930</v>
      </c>
    </row>
    <row r="740" spans="1:8" x14ac:dyDescent="0.25">
      <c r="A740" s="2" t="s">
        <v>74</v>
      </c>
      <c r="B740" s="1" t="s">
        <v>9</v>
      </c>
      <c r="C740" s="6">
        <v>93883</v>
      </c>
      <c r="D740" s="6">
        <v>7511</v>
      </c>
      <c r="E740" s="6">
        <v>217233</v>
      </c>
      <c r="F740" s="6">
        <v>66744</v>
      </c>
      <c r="G740" s="6">
        <v>12442</v>
      </c>
      <c r="H740" s="6">
        <v>89991</v>
      </c>
    </row>
    <row r="741" spans="1:8" x14ac:dyDescent="0.25">
      <c r="A741" s="2" t="s">
        <v>74</v>
      </c>
      <c r="B741" s="1" t="s">
        <v>10</v>
      </c>
      <c r="C741" s="6">
        <v>95727</v>
      </c>
      <c r="D741" s="6">
        <v>5861</v>
      </c>
      <c r="E741" s="6">
        <v>221673</v>
      </c>
      <c r="F741" s="6">
        <v>67239</v>
      </c>
      <c r="G741" s="6">
        <v>12441</v>
      </c>
      <c r="H741" s="6">
        <v>90389</v>
      </c>
    </row>
    <row r="742" spans="1:8" x14ac:dyDescent="0.25">
      <c r="A742" s="2" t="s">
        <v>74</v>
      </c>
      <c r="B742" s="1" t="s">
        <v>11</v>
      </c>
      <c r="C742" s="6">
        <v>95228</v>
      </c>
      <c r="D742" s="6">
        <v>7723</v>
      </c>
      <c r="E742" s="6">
        <v>223156</v>
      </c>
      <c r="F742" s="6">
        <v>69944</v>
      </c>
      <c r="G742" s="6">
        <v>12774</v>
      </c>
      <c r="H742" s="6">
        <v>93818</v>
      </c>
    </row>
    <row r="743" spans="1:8" x14ac:dyDescent="0.25">
      <c r="A743" s="2" t="s">
        <v>74</v>
      </c>
      <c r="B743" s="1" t="s">
        <v>12</v>
      </c>
      <c r="C743" s="6">
        <v>94244</v>
      </c>
      <c r="D743" s="6">
        <v>7523</v>
      </c>
      <c r="E743" s="6">
        <v>224417</v>
      </c>
      <c r="F743" s="6">
        <v>73716</v>
      </c>
      <c r="G743" s="6">
        <v>12834</v>
      </c>
      <c r="H743" s="6">
        <v>98075</v>
      </c>
    </row>
    <row r="744" spans="1:8" x14ac:dyDescent="0.25">
      <c r="A744" s="2" t="s">
        <v>74</v>
      </c>
      <c r="B744" s="1" t="s">
        <v>13</v>
      </c>
      <c r="C744" s="6">
        <v>92878</v>
      </c>
      <c r="D744" s="6">
        <v>5956</v>
      </c>
      <c r="E744" s="6">
        <v>218005</v>
      </c>
      <c r="F744" s="6">
        <v>76061</v>
      </c>
      <c r="G744" s="6">
        <v>12913</v>
      </c>
      <c r="H744" s="6">
        <v>100928</v>
      </c>
    </row>
    <row r="745" spans="1:8" x14ac:dyDescent="0.25">
      <c r="A745" s="2" t="s">
        <v>74</v>
      </c>
      <c r="B745" s="1" t="s">
        <v>14</v>
      </c>
      <c r="C745" s="6">
        <v>93651</v>
      </c>
      <c r="D745" s="6">
        <v>6786</v>
      </c>
      <c r="E745" s="6">
        <v>226433</v>
      </c>
      <c r="F745" s="6">
        <v>78571</v>
      </c>
      <c r="G745" s="6">
        <v>13714</v>
      </c>
      <c r="H745" s="6">
        <v>106579</v>
      </c>
    </row>
    <row r="746" spans="1:8" x14ac:dyDescent="0.25">
      <c r="A746" s="2" t="s">
        <v>74</v>
      </c>
      <c r="B746" s="3" t="s">
        <v>15</v>
      </c>
      <c r="C746" s="6">
        <v>97653</v>
      </c>
      <c r="D746" s="6">
        <v>8822</v>
      </c>
      <c r="E746" s="6">
        <v>229458</v>
      </c>
      <c r="F746" s="6">
        <v>90393</v>
      </c>
      <c r="G746" s="6">
        <v>14018</v>
      </c>
      <c r="H746" s="6">
        <v>113944</v>
      </c>
    </row>
    <row r="747" spans="1:8" x14ac:dyDescent="0.25">
      <c r="A747" s="2" t="s">
        <v>74</v>
      </c>
      <c r="B747" s="3" t="s">
        <v>16</v>
      </c>
      <c r="C747" s="6">
        <v>98653</v>
      </c>
      <c r="D747" s="6">
        <v>8759</v>
      </c>
      <c r="E747" s="6">
        <v>245803</v>
      </c>
      <c r="F747" s="6">
        <v>94878</v>
      </c>
      <c r="G747" s="6">
        <v>14759</v>
      </c>
      <c r="H747" s="6">
        <v>124085</v>
      </c>
    </row>
    <row r="748" spans="1:8" x14ac:dyDescent="0.25">
      <c r="A748" s="2" t="s">
        <v>74</v>
      </c>
      <c r="B748" s="3" t="s">
        <v>17</v>
      </c>
      <c r="C748" s="41">
        <v>98692</v>
      </c>
      <c r="D748" s="41">
        <v>7136</v>
      </c>
      <c r="E748" s="41">
        <v>242965</v>
      </c>
      <c r="F748" s="41">
        <v>93235</v>
      </c>
      <c r="G748" s="41">
        <v>15079</v>
      </c>
      <c r="H748" s="41">
        <v>123240</v>
      </c>
    </row>
    <row r="749" spans="1:8" x14ac:dyDescent="0.25">
      <c r="A749" s="2" t="s">
        <v>74</v>
      </c>
      <c r="B749" s="3" t="s">
        <v>18</v>
      </c>
      <c r="C749" s="41">
        <v>98702</v>
      </c>
      <c r="D749" s="41">
        <v>6994</v>
      </c>
      <c r="E749" s="41">
        <v>240853</v>
      </c>
      <c r="F749" s="41">
        <v>88575</v>
      </c>
      <c r="G749" s="41">
        <v>15259</v>
      </c>
      <c r="H749" s="41">
        <v>117830</v>
      </c>
    </row>
    <row r="750" spans="1:8" x14ac:dyDescent="0.25">
      <c r="A750" s="2" t="s">
        <v>74</v>
      </c>
      <c r="B750" s="3" t="s">
        <v>19</v>
      </c>
      <c r="C750" s="41">
        <v>97957</v>
      </c>
      <c r="D750" s="41">
        <v>7344</v>
      </c>
      <c r="E750" s="41">
        <v>241845</v>
      </c>
      <c r="F750" s="41">
        <v>91223</v>
      </c>
      <c r="G750" s="41">
        <v>16160</v>
      </c>
      <c r="H750" s="41">
        <v>122007</v>
      </c>
    </row>
    <row r="751" spans="1:8" x14ac:dyDescent="0.25">
      <c r="A751" s="2" t="s">
        <v>74</v>
      </c>
      <c r="B751" s="3" t="s">
        <v>20</v>
      </c>
      <c r="C751" s="6">
        <v>98075</v>
      </c>
      <c r="D751" s="6">
        <v>7711</v>
      </c>
      <c r="E751" s="6">
        <v>224174</v>
      </c>
      <c r="F751" s="6">
        <v>91223</v>
      </c>
      <c r="G751" s="6">
        <v>18981</v>
      </c>
      <c r="H751" s="6">
        <v>125864</v>
      </c>
    </row>
    <row r="752" spans="1:8" x14ac:dyDescent="0.25">
      <c r="A752" s="2" t="s">
        <v>74</v>
      </c>
      <c r="B752" s="3" t="s">
        <v>21</v>
      </c>
      <c r="C752" s="6">
        <v>97961</v>
      </c>
      <c r="D752" s="6">
        <v>8251</v>
      </c>
      <c r="E752" s="6">
        <v>227006</v>
      </c>
      <c r="F752" s="6">
        <v>92277</v>
      </c>
      <c r="G752" s="6">
        <v>19223</v>
      </c>
      <c r="H752" s="6">
        <v>127506</v>
      </c>
    </row>
    <row r="753" spans="1:8" x14ac:dyDescent="0.25">
      <c r="A753" s="2" t="s">
        <v>74</v>
      </c>
      <c r="B753" s="3" t="s">
        <v>22</v>
      </c>
      <c r="C753" s="6">
        <v>84466</v>
      </c>
      <c r="D753" s="6">
        <v>21499</v>
      </c>
      <c r="E753" s="6">
        <v>250433</v>
      </c>
      <c r="F753" s="6">
        <v>92198</v>
      </c>
      <c r="G753" s="6">
        <v>22125</v>
      </c>
      <c r="H753" s="6">
        <v>132769</v>
      </c>
    </row>
    <row r="754" spans="1:8" x14ac:dyDescent="0.25">
      <c r="A754" s="2" t="s">
        <v>74</v>
      </c>
      <c r="B754" s="3" t="s">
        <v>23</v>
      </c>
      <c r="C754" s="6">
        <v>81459</v>
      </c>
      <c r="D754" s="6">
        <v>22706</v>
      </c>
      <c r="E754" s="6">
        <v>238904</v>
      </c>
      <c r="F754" s="6">
        <v>92575</v>
      </c>
      <c r="G754" s="6">
        <v>20559</v>
      </c>
      <c r="H754" s="6">
        <v>131583</v>
      </c>
    </row>
    <row r="755" spans="1:8" x14ac:dyDescent="0.25">
      <c r="A755" s="2" t="s">
        <v>74</v>
      </c>
      <c r="B755" s="3" t="s">
        <v>24</v>
      </c>
      <c r="C755" s="6">
        <v>78523</v>
      </c>
      <c r="D755" s="6">
        <v>21329</v>
      </c>
      <c r="E755" s="6">
        <v>236551</v>
      </c>
      <c r="F755" s="6">
        <v>94256</v>
      </c>
      <c r="G755" s="6">
        <v>20935</v>
      </c>
      <c r="H755" s="6">
        <v>150955</v>
      </c>
    </row>
    <row r="756" spans="1:8" x14ac:dyDescent="0.25">
      <c r="A756" s="2" t="s">
        <v>74</v>
      </c>
      <c r="B756" s="4" t="s">
        <v>25</v>
      </c>
      <c r="C756" s="6">
        <v>72825</v>
      </c>
      <c r="D756" s="6">
        <v>23461</v>
      </c>
      <c r="E756" s="6">
        <v>241141</v>
      </c>
      <c r="F756" s="6">
        <v>85541</v>
      </c>
      <c r="G756" s="6">
        <v>21188</v>
      </c>
      <c r="H756" s="6">
        <v>144047</v>
      </c>
    </row>
    <row r="757" spans="1:8" x14ac:dyDescent="0.25">
      <c r="A757" s="2" t="s">
        <v>74</v>
      </c>
      <c r="B757" s="2" t="s">
        <v>26</v>
      </c>
      <c r="C757" s="6">
        <v>73497</v>
      </c>
      <c r="D757" s="6">
        <v>18322</v>
      </c>
      <c r="E757" s="6">
        <v>244658</v>
      </c>
      <c r="F757" s="6">
        <v>77109</v>
      </c>
      <c r="G757" s="6">
        <v>21538</v>
      </c>
      <c r="H757" s="6">
        <v>138461</v>
      </c>
    </row>
    <row r="758" spans="1:8" x14ac:dyDescent="0.25">
      <c r="A758" s="2" t="s">
        <v>74</v>
      </c>
      <c r="B758" s="2" t="s">
        <v>27</v>
      </c>
      <c r="C758" s="6">
        <v>73465</v>
      </c>
      <c r="D758" s="6">
        <v>18765</v>
      </c>
      <c r="E758" s="6">
        <v>243948</v>
      </c>
      <c r="F758" s="6">
        <v>72980</v>
      </c>
      <c r="G758" s="6">
        <v>23934</v>
      </c>
      <c r="H758" s="6">
        <v>139274</v>
      </c>
    </row>
    <row r="759" spans="1:8" x14ac:dyDescent="0.25">
      <c r="A759" s="2" t="s">
        <v>74</v>
      </c>
      <c r="B759" s="2" t="s">
        <v>28</v>
      </c>
      <c r="C759" s="6">
        <v>60411</v>
      </c>
      <c r="D759" s="6">
        <v>17963</v>
      </c>
      <c r="E759" s="6">
        <v>223587</v>
      </c>
      <c r="F759" s="6">
        <v>77012</v>
      </c>
      <c r="G759" s="6">
        <v>11370</v>
      </c>
      <c r="H759" s="6">
        <v>106965</v>
      </c>
    </row>
    <row r="760" spans="1:8" x14ac:dyDescent="0.25">
      <c r="A760" s="2" t="s">
        <v>74</v>
      </c>
      <c r="B760" s="2" t="s">
        <v>29</v>
      </c>
      <c r="C760" s="6">
        <v>59440</v>
      </c>
      <c r="D760" s="6">
        <v>18711</v>
      </c>
      <c r="E760" s="6">
        <v>221408</v>
      </c>
      <c r="F760" s="6">
        <v>78295</v>
      </c>
      <c r="G760" s="6">
        <v>27182</v>
      </c>
      <c r="H760" s="6">
        <v>123634</v>
      </c>
    </row>
    <row r="761" spans="1:8" x14ac:dyDescent="0.25">
      <c r="A761" s="2" t="s">
        <v>74</v>
      </c>
      <c r="B761" s="2" t="s">
        <v>30</v>
      </c>
      <c r="C761" s="6">
        <v>56572</v>
      </c>
      <c r="D761" s="6">
        <v>18124</v>
      </c>
      <c r="E761" s="6">
        <v>216600</v>
      </c>
      <c r="F761" s="6">
        <v>81876</v>
      </c>
      <c r="G761" s="6">
        <v>22330</v>
      </c>
      <c r="H761" s="6">
        <v>120600</v>
      </c>
    </row>
    <row r="762" spans="1:8" x14ac:dyDescent="0.25">
      <c r="A762" s="2" t="s">
        <v>74</v>
      </c>
      <c r="B762" s="2" t="s">
        <v>31</v>
      </c>
      <c r="C762" s="6">
        <v>52066</v>
      </c>
      <c r="D762" s="6">
        <v>17196</v>
      </c>
      <c r="E762" s="6">
        <v>206353</v>
      </c>
      <c r="F762" s="6">
        <v>90063</v>
      </c>
      <c r="G762" s="6">
        <v>29111</v>
      </c>
      <c r="H762" s="6">
        <v>133806</v>
      </c>
    </row>
    <row r="763" spans="1:8" x14ac:dyDescent="0.25">
      <c r="A763" s="2" t="s">
        <v>74</v>
      </c>
      <c r="B763" s="2" t="s">
        <v>32</v>
      </c>
      <c r="C763" s="6">
        <v>28268</v>
      </c>
      <c r="D763" s="6">
        <v>8719</v>
      </c>
      <c r="E763" s="6">
        <v>124338</v>
      </c>
      <c r="F763" s="6">
        <v>60386</v>
      </c>
      <c r="G763" s="6">
        <v>16884</v>
      </c>
      <c r="H763" s="6">
        <v>87104</v>
      </c>
    </row>
    <row r="764" spans="1:8" x14ac:dyDescent="0.25">
      <c r="A764" s="2" t="s">
        <v>74</v>
      </c>
      <c r="B764" s="2" t="s">
        <v>33</v>
      </c>
      <c r="C764" s="6">
        <v>26961</v>
      </c>
      <c r="D764" s="6">
        <v>7830</v>
      </c>
      <c r="E764" s="6">
        <v>121179</v>
      </c>
      <c r="F764" s="6">
        <v>63303</v>
      </c>
      <c r="G764" s="6">
        <v>19752</v>
      </c>
      <c r="H764" s="6">
        <v>92882</v>
      </c>
    </row>
    <row r="765" spans="1:8" x14ac:dyDescent="0.25">
      <c r="A765" s="2" t="s">
        <v>74</v>
      </c>
      <c r="B765" s="2" t="s">
        <v>34</v>
      </c>
      <c r="C765" s="6">
        <v>22505</v>
      </c>
      <c r="D765" s="6">
        <v>7011</v>
      </c>
      <c r="E765" s="6">
        <v>123500</v>
      </c>
      <c r="F765" s="6">
        <v>71705</v>
      </c>
      <c r="G765" s="6">
        <v>17460</v>
      </c>
      <c r="H765" s="6">
        <v>99088</v>
      </c>
    </row>
    <row r="766" spans="1:8" x14ac:dyDescent="0.25">
      <c r="A766" s="2" t="s">
        <v>74</v>
      </c>
      <c r="B766" s="2" t="s">
        <v>35</v>
      </c>
      <c r="C766" s="6">
        <v>20804</v>
      </c>
      <c r="D766" s="6">
        <v>6990</v>
      </c>
      <c r="E766" s="6">
        <v>125740</v>
      </c>
      <c r="F766" s="6">
        <v>74907</v>
      </c>
      <c r="G766" s="6">
        <v>19738</v>
      </c>
      <c r="H766" s="6">
        <v>104875</v>
      </c>
    </row>
    <row r="767" spans="1:8" x14ac:dyDescent="0.25">
      <c r="A767" s="2" t="s">
        <v>74</v>
      </c>
      <c r="B767" s="2" t="s">
        <v>36</v>
      </c>
      <c r="C767" s="6">
        <v>20982</v>
      </c>
      <c r="D767" s="6">
        <v>6280</v>
      </c>
      <c r="E767" s="6">
        <v>133528</v>
      </c>
      <c r="F767" s="6">
        <v>82153</v>
      </c>
      <c r="G767" s="6">
        <v>20810</v>
      </c>
      <c r="H767" s="6">
        <v>113939</v>
      </c>
    </row>
    <row r="768" spans="1:8" x14ac:dyDescent="0.25">
      <c r="A768" s="2" t="s">
        <v>74</v>
      </c>
      <c r="B768" s="2" t="s">
        <v>37</v>
      </c>
      <c r="C768" s="6">
        <v>19582</v>
      </c>
      <c r="D768" s="6">
        <v>6115</v>
      </c>
      <c r="E768" s="6">
        <v>136333</v>
      </c>
      <c r="F768" s="6">
        <v>91893</v>
      </c>
      <c r="G768" s="6">
        <v>23098</v>
      </c>
      <c r="H768" s="6">
        <v>124951</v>
      </c>
    </row>
    <row r="769" spans="1:8" x14ac:dyDescent="0.25">
      <c r="A769" s="2" t="s">
        <v>74</v>
      </c>
      <c r="B769" s="2" t="s">
        <v>38</v>
      </c>
      <c r="C769" s="6">
        <v>20333</v>
      </c>
      <c r="D769" s="6">
        <v>6386</v>
      </c>
      <c r="E769" s="6">
        <v>141105</v>
      </c>
      <c r="F769" s="6">
        <v>90113</v>
      </c>
      <c r="G769" s="6">
        <v>24354</v>
      </c>
      <c r="H769" s="6">
        <v>124453</v>
      </c>
    </row>
    <row r="770" spans="1:8" x14ac:dyDescent="0.25">
      <c r="A770" s="2" t="s">
        <v>74</v>
      </c>
      <c r="B770" s="2" t="s">
        <v>39</v>
      </c>
      <c r="C770" s="6">
        <v>18334</v>
      </c>
      <c r="D770" s="6">
        <v>6634</v>
      </c>
      <c r="E770" s="6">
        <v>140544</v>
      </c>
      <c r="F770" s="6">
        <v>93304</v>
      </c>
      <c r="G770" s="6">
        <v>27015</v>
      </c>
      <c r="H770" s="6">
        <v>129915</v>
      </c>
    </row>
    <row r="771" spans="1:8" x14ac:dyDescent="0.25">
      <c r="A771" s="2" t="s">
        <v>74</v>
      </c>
      <c r="B771" s="2" t="s">
        <v>40</v>
      </c>
      <c r="C771" s="6">
        <v>18149</v>
      </c>
      <c r="D771" s="6">
        <v>6898</v>
      </c>
      <c r="E771" s="6">
        <v>140626</v>
      </c>
      <c r="F771" s="6">
        <v>98579</v>
      </c>
      <c r="G771" s="6">
        <v>25948</v>
      </c>
      <c r="H771" s="6">
        <v>135858</v>
      </c>
    </row>
    <row r="772" spans="1:8" x14ac:dyDescent="0.25">
      <c r="A772" s="2" t="s">
        <v>74</v>
      </c>
      <c r="B772" s="2" t="s">
        <v>41</v>
      </c>
      <c r="C772" s="6">
        <v>17302</v>
      </c>
      <c r="D772" s="6">
        <v>6557</v>
      </c>
      <c r="E772" s="6">
        <v>139950</v>
      </c>
      <c r="F772" s="6">
        <v>99625</v>
      </c>
      <c r="G772" s="6">
        <v>27173</v>
      </c>
      <c r="H772" s="6">
        <v>137632</v>
      </c>
    </row>
    <row r="773" spans="1:8" x14ac:dyDescent="0.25">
      <c r="A773" s="2" t="s">
        <v>74</v>
      </c>
      <c r="B773" s="2" t="s">
        <v>42</v>
      </c>
      <c r="C773" s="6">
        <v>16801</v>
      </c>
      <c r="D773" s="6">
        <v>4786</v>
      </c>
      <c r="E773" s="6">
        <v>137931</v>
      </c>
      <c r="F773" s="6">
        <v>98977</v>
      </c>
      <c r="G773" s="6">
        <v>28420</v>
      </c>
      <c r="H773" s="6">
        <v>138557</v>
      </c>
    </row>
    <row r="774" spans="1:8" x14ac:dyDescent="0.25">
      <c r="A774" s="2" t="s">
        <v>74</v>
      </c>
      <c r="B774" s="2" t="s">
        <v>43</v>
      </c>
      <c r="C774" s="6">
        <v>15421</v>
      </c>
      <c r="D774" s="6">
        <v>4755</v>
      </c>
      <c r="E774" s="6">
        <v>139391</v>
      </c>
      <c r="F774" s="6">
        <v>98630</v>
      </c>
      <c r="G774" s="6">
        <v>30456</v>
      </c>
      <c r="H774" s="6">
        <v>140850</v>
      </c>
    </row>
    <row r="775" spans="1:8" x14ac:dyDescent="0.25">
      <c r="A775" s="2" t="s">
        <v>74</v>
      </c>
      <c r="B775" s="2" t="s">
        <v>44</v>
      </c>
      <c r="C775" s="6">
        <v>15648</v>
      </c>
      <c r="D775" s="6">
        <v>5420</v>
      </c>
      <c r="E775" s="6">
        <v>130532</v>
      </c>
      <c r="F775" s="6">
        <v>97365</v>
      </c>
      <c r="G775" s="6">
        <v>32730</v>
      </c>
      <c r="H775" s="6">
        <v>143231</v>
      </c>
    </row>
    <row r="776" spans="1:8" x14ac:dyDescent="0.25">
      <c r="A776" s="2" t="s">
        <v>74</v>
      </c>
      <c r="B776" s="2" t="s">
        <v>45</v>
      </c>
      <c r="C776" s="6">
        <v>13878</v>
      </c>
      <c r="D776" s="6">
        <v>4733</v>
      </c>
      <c r="E776" s="6">
        <v>127378</v>
      </c>
      <c r="F776" s="6">
        <v>95118</v>
      </c>
      <c r="G776" s="6">
        <v>33554</v>
      </c>
      <c r="H776" s="6">
        <v>143609</v>
      </c>
    </row>
    <row r="777" spans="1:8" x14ac:dyDescent="0.25">
      <c r="A777" s="2" t="s">
        <v>74</v>
      </c>
      <c r="B777" s="2" t="s">
        <v>46</v>
      </c>
      <c r="C777" s="6">
        <v>11710</v>
      </c>
      <c r="D777" s="6">
        <v>3996</v>
      </c>
      <c r="E777" s="6">
        <v>123636</v>
      </c>
      <c r="F777" s="6">
        <v>95257</v>
      </c>
      <c r="G777" s="6">
        <v>33806</v>
      </c>
      <c r="H777" s="6">
        <v>146613</v>
      </c>
    </row>
    <row r="778" spans="1:8" x14ac:dyDescent="0.25">
      <c r="A778" s="2" t="s">
        <v>74</v>
      </c>
      <c r="B778" s="2" t="s">
        <v>47</v>
      </c>
      <c r="C778" s="6">
        <v>11791</v>
      </c>
      <c r="D778" s="6">
        <v>3945</v>
      </c>
      <c r="E778" s="6">
        <v>126216</v>
      </c>
      <c r="F778" s="6">
        <v>96975</v>
      </c>
      <c r="G778" s="6">
        <v>33944</v>
      </c>
      <c r="H778" s="6">
        <v>148622</v>
      </c>
    </row>
    <row r="779" spans="1:8" x14ac:dyDescent="0.25">
      <c r="A779" s="2" t="s">
        <v>74</v>
      </c>
      <c r="B779" s="2" t="s">
        <v>48</v>
      </c>
      <c r="C779" s="6">
        <v>10987</v>
      </c>
      <c r="D779" s="6">
        <v>3420</v>
      </c>
      <c r="E779" s="6">
        <v>122048</v>
      </c>
      <c r="F779" s="6">
        <v>95712</v>
      </c>
      <c r="G779" s="6">
        <v>34012</v>
      </c>
      <c r="H779" s="6">
        <v>146418</v>
      </c>
    </row>
    <row r="780" spans="1:8" x14ac:dyDescent="0.25">
      <c r="A780" s="2" t="s">
        <v>74</v>
      </c>
      <c r="B780" s="2" t="s">
        <v>49</v>
      </c>
      <c r="C780" s="6">
        <v>11323</v>
      </c>
      <c r="D780" s="6">
        <v>3247</v>
      </c>
      <c r="E780" s="6">
        <v>119676</v>
      </c>
      <c r="F780" s="6">
        <v>94217</v>
      </c>
      <c r="G780" s="6">
        <v>34085</v>
      </c>
      <c r="H780" s="6">
        <v>144105</v>
      </c>
    </row>
    <row r="781" spans="1:8" x14ac:dyDescent="0.25">
      <c r="A781" s="2" t="s">
        <v>74</v>
      </c>
      <c r="B781" s="2" t="s">
        <v>50</v>
      </c>
      <c r="C781" s="6">
        <v>9461</v>
      </c>
      <c r="D781" s="6">
        <v>2659</v>
      </c>
      <c r="E781" s="6">
        <v>115067</v>
      </c>
      <c r="F781" s="6">
        <v>95278</v>
      </c>
      <c r="G781" s="6">
        <v>34581</v>
      </c>
      <c r="H781" s="6">
        <v>142144</v>
      </c>
    </row>
    <row r="782" spans="1:8" x14ac:dyDescent="0.25">
      <c r="A782" s="2" t="s">
        <v>74</v>
      </c>
      <c r="B782" s="2" t="s">
        <v>51</v>
      </c>
      <c r="C782" s="6">
        <v>9102</v>
      </c>
      <c r="D782" s="6">
        <v>2607</v>
      </c>
      <c r="E782" s="6">
        <v>115777</v>
      </c>
      <c r="F782" s="6">
        <v>94518</v>
      </c>
      <c r="G782" s="6">
        <v>35133</v>
      </c>
      <c r="H782" s="6">
        <v>141766</v>
      </c>
    </row>
    <row r="783" spans="1:8" x14ac:dyDescent="0.25">
      <c r="A783" s="2" t="s">
        <v>74</v>
      </c>
      <c r="B783" s="2" t="s">
        <v>52</v>
      </c>
      <c r="C783" s="6">
        <v>9223</v>
      </c>
      <c r="D783" s="6">
        <v>2442</v>
      </c>
      <c r="E783" s="6">
        <v>113988</v>
      </c>
      <c r="F783" s="6">
        <v>93934</v>
      </c>
      <c r="G783" s="6">
        <v>38366</v>
      </c>
      <c r="H783" s="6">
        <v>144049</v>
      </c>
    </row>
    <row r="784" spans="1:8" x14ac:dyDescent="0.25">
      <c r="A784" s="2" t="s">
        <v>74</v>
      </c>
      <c r="B784" s="2" t="s">
        <v>53</v>
      </c>
      <c r="C784" s="6">
        <v>8842</v>
      </c>
      <c r="D784" s="6">
        <v>2102</v>
      </c>
      <c r="E784" s="6">
        <v>96124</v>
      </c>
      <c r="F784" s="6">
        <v>91393</v>
      </c>
      <c r="G784" s="6">
        <v>39740</v>
      </c>
      <c r="H784" s="6">
        <v>146057</v>
      </c>
    </row>
    <row r="785" spans="1:8" x14ac:dyDescent="0.25">
      <c r="A785" s="2" t="s">
        <v>74</v>
      </c>
      <c r="B785" s="2" t="s">
        <v>54</v>
      </c>
      <c r="C785" s="6">
        <v>7232</v>
      </c>
      <c r="D785" s="6">
        <v>1831</v>
      </c>
      <c r="E785" s="6">
        <v>80443</v>
      </c>
      <c r="F785" s="6">
        <v>82223</v>
      </c>
      <c r="G785" s="6">
        <v>41580</v>
      </c>
      <c r="H785" s="6">
        <v>138154</v>
      </c>
    </row>
    <row r="786" spans="1:8" x14ac:dyDescent="0.25">
      <c r="A786" s="2" t="s">
        <v>74</v>
      </c>
      <c r="B786" s="2" t="s">
        <v>55</v>
      </c>
      <c r="C786" s="5">
        <v>7649</v>
      </c>
      <c r="D786" s="5">
        <v>2111</v>
      </c>
      <c r="E786" s="5">
        <v>77254</v>
      </c>
      <c r="F786" s="5">
        <v>77705</v>
      </c>
      <c r="G786" s="5">
        <v>42370</v>
      </c>
      <c r="H786" s="5">
        <v>135416</v>
      </c>
    </row>
    <row r="787" spans="1:8" x14ac:dyDescent="0.25">
      <c r="A787" s="2" t="s">
        <v>74</v>
      </c>
      <c r="B787" s="2" t="s">
        <v>56</v>
      </c>
      <c r="C787" s="5">
        <v>7130</v>
      </c>
      <c r="D787" s="5">
        <v>2083</v>
      </c>
      <c r="E787" s="5">
        <v>77306</v>
      </c>
      <c r="F787" s="5">
        <v>78024</v>
      </c>
      <c r="G787" s="5">
        <v>43819</v>
      </c>
      <c r="H787" s="5">
        <v>136386</v>
      </c>
    </row>
    <row r="788" spans="1:8" x14ac:dyDescent="0.25">
      <c r="A788" s="2" t="s">
        <v>74</v>
      </c>
      <c r="B788" s="2" t="s">
        <v>57</v>
      </c>
      <c r="C788" s="5">
        <v>6339</v>
      </c>
      <c r="D788" s="5">
        <v>1819</v>
      </c>
      <c r="E788" s="5">
        <v>74076</v>
      </c>
      <c r="F788" s="5">
        <v>76917</v>
      </c>
      <c r="G788" s="5">
        <v>44780</v>
      </c>
      <c r="H788" s="5">
        <v>136775</v>
      </c>
    </row>
    <row r="789" spans="1:8" x14ac:dyDescent="0.25">
      <c r="A789" s="2" t="s">
        <v>74</v>
      </c>
      <c r="B789" s="2" t="s">
        <v>58</v>
      </c>
      <c r="C789" s="5">
        <v>5740</v>
      </c>
      <c r="D789" s="5">
        <v>1776</v>
      </c>
      <c r="E789" s="5">
        <v>75828</v>
      </c>
      <c r="F789" s="5">
        <v>90350</v>
      </c>
      <c r="G789" s="5">
        <v>46160</v>
      </c>
      <c r="H789" s="5">
        <v>150742</v>
      </c>
    </row>
    <row r="790" spans="1:8" x14ac:dyDescent="0.25">
      <c r="A790" s="2" t="s">
        <v>74</v>
      </c>
      <c r="B790" s="2" t="s">
        <v>59</v>
      </c>
      <c r="C790" s="5">
        <v>6684</v>
      </c>
      <c r="D790" s="5">
        <v>1751</v>
      </c>
      <c r="E790" s="5">
        <v>76175</v>
      </c>
      <c r="F790" s="5">
        <v>86818</v>
      </c>
      <c r="G790" s="5">
        <v>46160</v>
      </c>
      <c r="H790" s="5">
        <v>146688</v>
      </c>
    </row>
    <row r="791" spans="1:8" x14ac:dyDescent="0.25">
      <c r="A791" s="2" t="s">
        <v>74</v>
      </c>
      <c r="B791" s="2" t="s">
        <v>60</v>
      </c>
      <c r="C791" s="5">
        <v>5080</v>
      </c>
      <c r="D791" s="5">
        <v>1553</v>
      </c>
      <c r="E791" s="5">
        <v>71357</v>
      </c>
      <c r="F791" s="5">
        <v>85063</v>
      </c>
      <c r="G791" s="5">
        <v>47735</v>
      </c>
      <c r="H791" s="5">
        <v>148099</v>
      </c>
    </row>
    <row r="792" spans="1:8" x14ac:dyDescent="0.25">
      <c r="A792" s="2" t="s">
        <v>74</v>
      </c>
      <c r="B792" s="2" t="s">
        <v>61</v>
      </c>
      <c r="C792" s="5">
        <v>4955</v>
      </c>
      <c r="D792" s="5">
        <v>2127</v>
      </c>
      <c r="E792" s="5">
        <v>71154</v>
      </c>
      <c r="F792" s="5">
        <v>85807</v>
      </c>
      <c r="G792" s="5">
        <v>47970</v>
      </c>
      <c r="H792" s="5">
        <v>149956</v>
      </c>
    </row>
    <row r="793" spans="1:8" x14ac:dyDescent="0.25">
      <c r="A793" s="2" t="s">
        <v>74</v>
      </c>
      <c r="B793" s="2" t="s">
        <v>62</v>
      </c>
      <c r="C793" s="5">
        <v>5478</v>
      </c>
      <c r="D793" s="5">
        <v>1696</v>
      </c>
      <c r="E793" s="5">
        <v>71704.789999999994</v>
      </c>
      <c r="F793" s="5">
        <v>89238</v>
      </c>
      <c r="G793" s="5">
        <v>48050</v>
      </c>
      <c r="H793" s="5">
        <v>153737</v>
      </c>
    </row>
    <row r="794" spans="1:8" x14ac:dyDescent="0.25">
      <c r="A794" s="2" t="s">
        <v>74</v>
      </c>
      <c r="B794" s="2" t="s">
        <v>123</v>
      </c>
      <c r="C794" s="5">
        <v>4671</v>
      </c>
      <c r="D794" s="5">
        <v>1661</v>
      </c>
      <c r="E794" s="5">
        <v>69858.64</v>
      </c>
      <c r="F794" s="5">
        <v>88217</v>
      </c>
      <c r="G794" s="5">
        <v>48070</v>
      </c>
      <c r="H794" s="5">
        <v>151508</v>
      </c>
    </row>
    <row r="795" spans="1:8" x14ac:dyDescent="0.25">
      <c r="A795" s="2" t="s">
        <v>75</v>
      </c>
      <c r="B795" s="1" t="s">
        <v>3</v>
      </c>
      <c r="C795" s="8"/>
      <c r="D795" s="8"/>
      <c r="E795" s="8"/>
      <c r="F795" s="8"/>
      <c r="G795" s="8"/>
      <c r="H795" s="8"/>
    </row>
    <row r="796" spans="1:8" x14ac:dyDescent="0.25">
      <c r="A796" s="2" t="s">
        <v>75</v>
      </c>
      <c r="B796" s="1" t="s">
        <v>4</v>
      </c>
      <c r="C796" s="6"/>
      <c r="D796" s="6"/>
      <c r="E796" s="6"/>
      <c r="F796" s="6"/>
      <c r="G796" s="6"/>
      <c r="H796" s="6"/>
    </row>
    <row r="797" spans="1:8" x14ac:dyDescent="0.25">
      <c r="A797" s="2" t="s">
        <v>75</v>
      </c>
      <c r="B797" s="1" t="s">
        <v>5</v>
      </c>
      <c r="C797" s="6"/>
      <c r="D797" s="6"/>
      <c r="E797" s="6"/>
      <c r="F797" s="6"/>
      <c r="G797" s="6"/>
      <c r="H797" s="6"/>
    </row>
    <row r="798" spans="1:8" x14ac:dyDescent="0.25">
      <c r="A798" s="2" t="s">
        <v>75</v>
      </c>
      <c r="B798" s="1" t="s">
        <v>6</v>
      </c>
      <c r="C798" s="6"/>
      <c r="D798" s="6"/>
      <c r="E798" s="6"/>
      <c r="F798" s="6"/>
      <c r="G798" s="6"/>
      <c r="H798" s="6"/>
    </row>
    <row r="799" spans="1:8" x14ac:dyDescent="0.25">
      <c r="A799" s="2" t="s">
        <v>75</v>
      </c>
      <c r="B799" s="1" t="s">
        <v>7</v>
      </c>
      <c r="C799" s="6"/>
      <c r="D799" s="6"/>
      <c r="E799" s="6"/>
      <c r="F799" s="6"/>
      <c r="G799" s="6"/>
      <c r="H799" s="6"/>
    </row>
    <row r="800" spans="1:8" x14ac:dyDescent="0.25">
      <c r="A800" s="2" t="s">
        <v>75</v>
      </c>
      <c r="B800" s="1" t="s">
        <v>8</v>
      </c>
      <c r="C800" s="6"/>
      <c r="D800" s="6"/>
      <c r="E800" s="6"/>
      <c r="F800" s="6"/>
      <c r="G800" s="6"/>
      <c r="H800" s="6"/>
    </row>
    <row r="801" spans="1:8" x14ac:dyDescent="0.25">
      <c r="A801" s="2" t="s">
        <v>75</v>
      </c>
      <c r="B801" s="1" t="s">
        <v>9</v>
      </c>
      <c r="C801" s="6"/>
      <c r="D801" s="6"/>
      <c r="E801" s="6"/>
      <c r="F801" s="6"/>
      <c r="G801" s="6"/>
      <c r="H801" s="6"/>
    </row>
    <row r="802" spans="1:8" x14ac:dyDescent="0.25">
      <c r="A802" s="2" t="s">
        <v>75</v>
      </c>
      <c r="B802" s="1" t="s">
        <v>10</v>
      </c>
      <c r="C802" s="6"/>
      <c r="D802" s="6"/>
      <c r="E802" s="6"/>
      <c r="F802" s="6"/>
      <c r="G802" s="6"/>
      <c r="H802" s="6"/>
    </row>
    <row r="803" spans="1:8" x14ac:dyDescent="0.25">
      <c r="A803" s="2" t="s">
        <v>75</v>
      </c>
      <c r="B803" s="1" t="s">
        <v>11</v>
      </c>
      <c r="C803" s="6"/>
      <c r="D803" s="6"/>
      <c r="E803" s="6"/>
      <c r="F803" s="6"/>
      <c r="G803" s="6"/>
      <c r="H803" s="6"/>
    </row>
    <row r="804" spans="1:8" x14ac:dyDescent="0.25">
      <c r="A804" s="2" t="s">
        <v>75</v>
      </c>
      <c r="B804" s="1" t="s">
        <v>12</v>
      </c>
      <c r="C804" s="6"/>
      <c r="D804" s="6"/>
      <c r="E804" s="6"/>
      <c r="F804" s="6"/>
      <c r="G804" s="6"/>
      <c r="H804" s="6"/>
    </row>
    <row r="805" spans="1:8" x14ac:dyDescent="0.25">
      <c r="A805" s="2" t="s">
        <v>75</v>
      </c>
      <c r="B805" s="1" t="s">
        <v>13</v>
      </c>
      <c r="C805" s="6"/>
      <c r="D805" s="6"/>
      <c r="E805" s="6"/>
      <c r="F805" s="6"/>
      <c r="G805" s="6"/>
      <c r="H805" s="6"/>
    </row>
    <row r="806" spans="1:8" x14ac:dyDescent="0.25">
      <c r="A806" s="2" t="s">
        <v>75</v>
      </c>
      <c r="B806" s="1" t="s">
        <v>14</v>
      </c>
      <c r="C806" s="6"/>
      <c r="D806" s="6"/>
      <c r="E806" s="6"/>
      <c r="F806" s="6"/>
      <c r="G806" s="6"/>
      <c r="H806" s="6"/>
    </row>
    <row r="807" spans="1:8" x14ac:dyDescent="0.25">
      <c r="A807" s="2" t="s">
        <v>75</v>
      </c>
      <c r="B807" s="3" t="s">
        <v>15</v>
      </c>
      <c r="C807" s="6"/>
      <c r="D807" s="6"/>
      <c r="E807" s="6"/>
      <c r="F807" s="6"/>
      <c r="G807" s="6"/>
      <c r="H807" s="6"/>
    </row>
    <row r="808" spans="1:8" x14ac:dyDescent="0.25">
      <c r="A808" s="2" t="s">
        <v>75</v>
      </c>
      <c r="B808" s="3" t="s">
        <v>16</v>
      </c>
      <c r="C808" s="6"/>
      <c r="D808" s="6"/>
      <c r="E808" s="6"/>
      <c r="F808" s="6"/>
      <c r="G808" s="6"/>
      <c r="H808" s="6"/>
    </row>
    <row r="809" spans="1:8" x14ac:dyDescent="0.25">
      <c r="A809" s="2" t="s">
        <v>75</v>
      </c>
      <c r="B809" s="3" t="s">
        <v>17</v>
      </c>
      <c r="C809" s="6"/>
      <c r="D809" s="6"/>
      <c r="E809" s="6"/>
      <c r="F809" s="6"/>
      <c r="G809" s="6"/>
      <c r="H809" s="6"/>
    </row>
    <row r="810" spans="1:8" x14ac:dyDescent="0.25">
      <c r="A810" s="2" t="s">
        <v>75</v>
      </c>
      <c r="B810" s="3" t="s">
        <v>18</v>
      </c>
      <c r="C810" s="6"/>
      <c r="D810" s="6"/>
      <c r="E810" s="6"/>
      <c r="F810" s="6"/>
      <c r="G810" s="6"/>
      <c r="H810" s="6"/>
    </row>
    <row r="811" spans="1:8" x14ac:dyDescent="0.25">
      <c r="A811" s="2" t="s">
        <v>75</v>
      </c>
      <c r="B811" s="3" t="s">
        <v>19</v>
      </c>
      <c r="C811" s="6"/>
      <c r="D811" s="6"/>
      <c r="E811" s="6"/>
      <c r="F811" s="6"/>
      <c r="G811" s="6"/>
      <c r="H811" s="6"/>
    </row>
    <row r="812" spans="1:8" x14ac:dyDescent="0.25">
      <c r="A812" s="2" t="s">
        <v>75</v>
      </c>
      <c r="B812" s="3" t="s">
        <v>20</v>
      </c>
      <c r="C812" s="6"/>
      <c r="D812" s="6"/>
      <c r="E812" s="6"/>
      <c r="F812" s="6"/>
      <c r="G812" s="6"/>
      <c r="H812" s="6"/>
    </row>
    <row r="813" spans="1:8" x14ac:dyDescent="0.25">
      <c r="A813" s="2" t="s">
        <v>75</v>
      </c>
      <c r="B813" s="3" t="s">
        <v>21</v>
      </c>
      <c r="C813" s="6"/>
      <c r="D813" s="6"/>
      <c r="E813" s="6"/>
      <c r="F813" s="6"/>
      <c r="G813" s="6"/>
      <c r="H813" s="6"/>
    </row>
    <row r="814" spans="1:8" x14ac:dyDescent="0.25">
      <c r="A814" s="2" t="s">
        <v>75</v>
      </c>
      <c r="B814" s="3" t="s">
        <v>22</v>
      </c>
      <c r="C814" s="6"/>
      <c r="D814" s="6"/>
      <c r="E814" s="6"/>
      <c r="F814" s="6"/>
      <c r="G814" s="6"/>
      <c r="H814" s="6"/>
    </row>
    <row r="815" spans="1:8" x14ac:dyDescent="0.25">
      <c r="A815" s="2" t="s">
        <v>75</v>
      </c>
      <c r="B815" s="3" t="s">
        <v>23</v>
      </c>
      <c r="C815" s="6"/>
      <c r="D815" s="6"/>
      <c r="E815" s="6"/>
      <c r="F815" s="6"/>
      <c r="G815" s="6"/>
      <c r="H815" s="6"/>
    </row>
    <row r="816" spans="1:8" x14ac:dyDescent="0.25">
      <c r="A816" s="2" t="s">
        <v>75</v>
      </c>
      <c r="B816" s="3" t="s">
        <v>24</v>
      </c>
      <c r="C816" s="6"/>
      <c r="D816" s="6"/>
      <c r="E816" s="6"/>
      <c r="F816" s="6"/>
      <c r="G816" s="6"/>
      <c r="H816" s="6"/>
    </row>
    <row r="817" spans="1:8" x14ac:dyDescent="0.25">
      <c r="A817" s="2" t="s">
        <v>75</v>
      </c>
      <c r="B817" s="4" t="s">
        <v>25</v>
      </c>
      <c r="C817" s="6"/>
      <c r="D817" s="6"/>
      <c r="E817" s="6"/>
      <c r="F817" s="6"/>
      <c r="G817" s="6"/>
      <c r="H817" s="6"/>
    </row>
    <row r="818" spans="1:8" x14ac:dyDescent="0.25">
      <c r="A818" s="2" t="s">
        <v>75</v>
      </c>
      <c r="B818" s="2" t="s">
        <v>26</v>
      </c>
      <c r="C818" s="6"/>
      <c r="D818" s="6"/>
      <c r="E818" s="6"/>
      <c r="F818" s="6"/>
      <c r="G818" s="6"/>
      <c r="H818" s="6"/>
    </row>
    <row r="819" spans="1:8" x14ac:dyDescent="0.25">
      <c r="A819" s="2" t="s">
        <v>75</v>
      </c>
      <c r="B819" s="2" t="s">
        <v>27</v>
      </c>
      <c r="C819" s="6"/>
      <c r="D819" s="6"/>
      <c r="E819" s="6"/>
      <c r="F819" s="6"/>
      <c r="G819" s="6"/>
      <c r="H819" s="6"/>
    </row>
    <row r="820" spans="1:8" x14ac:dyDescent="0.25">
      <c r="A820" s="2" t="s">
        <v>75</v>
      </c>
      <c r="B820" s="2" t="s">
        <v>28</v>
      </c>
      <c r="C820" s="6"/>
      <c r="D820" s="6"/>
      <c r="E820" s="6"/>
      <c r="F820" s="6"/>
      <c r="G820" s="6"/>
      <c r="H820" s="6"/>
    </row>
    <row r="821" spans="1:8" x14ac:dyDescent="0.25">
      <c r="A821" s="2" t="s">
        <v>75</v>
      </c>
      <c r="B821" s="2" t="s">
        <v>29</v>
      </c>
      <c r="C821" s="6"/>
      <c r="D821" s="6"/>
      <c r="E821" s="6"/>
      <c r="F821" s="6"/>
      <c r="G821" s="6"/>
      <c r="H821" s="6"/>
    </row>
    <row r="822" spans="1:8" x14ac:dyDescent="0.25">
      <c r="A822" s="2" t="s">
        <v>75</v>
      </c>
      <c r="B822" s="2" t="s">
        <v>30</v>
      </c>
      <c r="C822" s="6"/>
      <c r="D822" s="6"/>
      <c r="E822" s="6"/>
      <c r="F822" s="6"/>
      <c r="G822" s="6"/>
      <c r="H822" s="6"/>
    </row>
    <row r="823" spans="1:8" x14ac:dyDescent="0.25">
      <c r="A823" s="2" t="s">
        <v>75</v>
      </c>
      <c r="B823" s="2" t="s">
        <v>31</v>
      </c>
      <c r="C823" s="6"/>
      <c r="D823" s="6"/>
      <c r="E823" s="6"/>
      <c r="F823" s="6"/>
      <c r="G823" s="6"/>
      <c r="H823" s="6"/>
    </row>
    <row r="824" spans="1:8" x14ac:dyDescent="0.25">
      <c r="A824" s="2" t="s">
        <v>75</v>
      </c>
      <c r="B824" s="2" t="s">
        <v>32</v>
      </c>
      <c r="C824" s="6">
        <v>22336</v>
      </c>
      <c r="D824" s="6">
        <v>5520</v>
      </c>
      <c r="E824" s="6">
        <v>86263</v>
      </c>
      <c r="F824" s="6">
        <v>34977</v>
      </c>
      <c r="G824" s="6">
        <v>13200</v>
      </c>
      <c r="H824" s="6">
        <v>55363</v>
      </c>
    </row>
    <row r="825" spans="1:8" x14ac:dyDescent="0.25">
      <c r="A825" s="2" t="s">
        <v>75</v>
      </c>
      <c r="B825" s="2" t="s">
        <v>33</v>
      </c>
      <c r="C825" s="6">
        <v>21280</v>
      </c>
      <c r="D825" s="6">
        <v>3830</v>
      </c>
      <c r="E825" s="6">
        <v>80700</v>
      </c>
      <c r="F825" s="6">
        <v>34472</v>
      </c>
      <c r="G825" s="6">
        <v>14873</v>
      </c>
      <c r="H825" s="6">
        <v>57252</v>
      </c>
    </row>
    <row r="826" spans="1:8" x14ac:dyDescent="0.25">
      <c r="A826" s="2" t="s">
        <v>75</v>
      </c>
      <c r="B826" s="2" t="s">
        <v>34</v>
      </c>
      <c r="C826" s="6">
        <v>15954</v>
      </c>
      <c r="D826" s="6">
        <v>2905</v>
      </c>
      <c r="E826" s="6">
        <v>76946</v>
      </c>
      <c r="F826" s="6">
        <v>38260</v>
      </c>
      <c r="G826" s="6">
        <v>12180</v>
      </c>
      <c r="H826" s="6">
        <v>57552</v>
      </c>
    </row>
    <row r="827" spans="1:8" x14ac:dyDescent="0.25">
      <c r="A827" s="2" t="s">
        <v>75</v>
      </c>
      <c r="B827" s="2" t="s">
        <v>35</v>
      </c>
      <c r="C827" s="6">
        <v>16480</v>
      </c>
      <c r="D827" s="6">
        <v>2814</v>
      </c>
      <c r="E827" s="6">
        <v>78155</v>
      </c>
      <c r="F827" s="6">
        <v>38861</v>
      </c>
      <c r="G827" s="6">
        <v>14394</v>
      </c>
      <c r="H827" s="6">
        <v>60166</v>
      </c>
    </row>
    <row r="828" spans="1:8" x14ac:dyDescent="0.25">
      <c r="A828" s="2" t="s">
        <v>75</v>
      </c>
      <c r="B828" s="2" t="s">
        <v>36</v>
      </c>
      <c r="C828" s="6">
        <v>16220</v>
      </c>
      <c r="D828" s="6">
        <v>2515</v>
      </c>
      <c r="E828" s="6">
        <v>76796</v>
      </c>
      <c r="F828" s="6">
        <v>43931</v>
      </c>
      <c r="G828" s="6">
        <v>15994</v>
      </c>
      <c r="H828" s="6">
        <v>66497</v>
      </c>
    </row>
    <row r="829" spans="1:8" x14ac:dyDescent="0.25">
      <c r="A829" s="2" t="s">
        <v>75</v>
      </c>
      <c r="B829" s="2" t="s">
        <v>37</v>
      </c>
      <c r="C829" s="6">
        <v>14292</v>
      </c>
      <c r="D829" s="6">
        <v>2433</v>
      </c>
      <c r="E829" s="6">
        <v>73237</v>
      </c>
      <c r="F829" s="6">
        <v>44334</v>
      </c>
      <c r="G829" s="6">
        <v>18308</v>
      </c>
      <c r="H829" s="6">
        <v>68493</v>
      </c>
    </row>
    <row r="830" spans="1:8" x14ac:dyDescent="0.25">
      <c r="A830" s="2" t="s">
        <v>75</v>
      </c>
      <c r="B830" s="2" t="s">
        <v>38</v>
      </c>
      <c r="C830" s="6">
        <v>13430</v>
      </c>
      <c r="D830" s="6">
        <v>2163</v>
      </c>
      <c r="E830" s="6">
        <v>70661</v>
      </c>
      <c r="F830" s="6">
        <v>46802</v>
      </c>
      <c r="G830" s="6">
        <v>17686</v>
      </c>
      <c r="H830" s="6">
        <v>70096</v>
      </c>
    </row>
    <row r="831" spans="1:8" x14ac:dyDescent="0.25">
      <c r="A831" s="2" t="s">
        <v>75</v>
      </c>
      <c r="B831" s="2" t="s">
        <v>39</v>
      </c>
      <c r="C831" s="6">
        <v>14170</v>
      </c>
      <c r="D831" s="6">
        <v>2276</v>
      </c>
      <c r="E831" s="6">
        <v>73836</v>
      </c>
      <c r="F831" s="6">
        <v>48165</v>
      </c>
      <c r="G831" s="6">
        <v>18217</v>
      </c>
      <c r="H831" s="6">
        <v>72140</v>
      </c>
    </row>
    <row r="832" spans="1:8" x14ac:dyDescent="0.25">
      <c r="A832" s="2" t="s">
        <v>75</v>
      </c>
      <c r="B832" s="2" t="s">
        <v>40</v>
      </c>
      <c r="C832" s="6">
        <v>13973</v>
      </c>
      <c r="D832" s="6">
        <v>2061</v>
      </c>
      <c r="E832" s="6">
        <v>76017</v>
      </c>
      <c r="F832" s="6">
        <v>50028</v>
      </c>
      <c r="G832" s="6">
        <v>18678</v>
      </c>
      <c r="H832" s="6">
        <v>75442</v>
      </c>
    </row>
    <row r="833" spans="1:8" x14ac:dyDescent="0.25">
      <c r="A833" s="2" t="s">
        <v>75</v>
      </c>
      <c r="B833" s="2" t="s">
        <v>41</v>
      </c>
      <c r="C833" s="6">
        <v>12237</v>
      </c>
      <c r="D833" s="6">
        <v>1734</v>
      </c>
      <c r="E833" s="6">
        <v>71160</v>
      </c>
      <c r="F833" s="6">
        <v>55933</v>
      </c>
      <c r="G833" s="6">
        <v>19027</v>
      </c>
      <c r="H833" s="6">
        <v>81777</v>
      </c>
    </row>
    <row r="834" spans="1:8" x14ac:dyDescent="0.25">
      <c r="A834" s="2" t="s">
        <v>75</v>
      </c>
      <c r="B834" s="2" t="s">
        <v>42</v>
      </c>
      <c r="C834" s="6">
        <v>11659</v>
      </c>
      <c r="D834" s="6">
        <v>1485</v>
      </c>
      <c r="E834" s="6">
        <v>70053</v>
      </c>
      <c r="F834" s="6">
        <v>60197</v>
      </c>
      <c r="G834" s="6">
        <v>19280</v>
      </c>
      <c r="H834" s="6">
        <v>87727</v>
      </c>
    </row>
    <row r="835" spans="1:8" x14ac:dyDescent="0.25">
      <c r="A835" s="2" t="s">
        <v>75</v>
      </c>
      <c r="B835" s="2" t="s">
        <v>43</v>
      </c>
      <c r="C835" s="6">
        <v>11107</v>
      </c>
      <c r="D835" s="6">
        <v>1371</v>
      </c>
      <c r="E835" s="6">
        <v>66776</v>
      </c>
      <c r="F835" s="6">
        <v>55632</v>
      </c>
      <c r="G835" s="6">
        <v>19906</v>
      </c>
      <c r="H835" s="6">
        <v>83550</v>
      </c>
    </row>
    <row r="836" spans="1:8" x14ac:dyDescent="0.25">
      <c r="A836" s="2" t="s">
        <v>75</v>
      </c>
      <c r="B836" s="2" t="s">
        <v>44</v>
      </c>
      <c r="C836" s="6">
        <v>7986</v>
      </c>
      <c r="D836" s="6">
        <v>1185</v>
      </c>
      <c r="E836" s="6">
        <v>62758</v>
      </c>
      <c r="F836" s="6">
        <v>55271</v>
      </c>
      <c r="G836" s="6">
        <v>21265</v>
      </c>
      <c r="H836" s="6">
        <v>83573</v>
      </c>
    </row>
    <row r="837" spans="1:8" x14ac:dyDescent="0.25">
      <c r="A837" s="2" t="s">
        <v>75</v>
      </c>
      <c r="B837" s="2" t="s">
        <v>45</v>
      </c>
      <c r="C837" s="6">
        <v>8008</v>
      </c>
      <c r="D837" s="6">
        <v>1092</v>
      </c>
      <c r="E837" s="6">
        <v>59864</v>
      </c>
      <c r="F837" s="6">
        <v>48596</v>
      </c>
      <c r="G837" s="6">
        <v>21963</v>
      </c>
      <c r="H837" s="6">
        <v>79026</v>
      </c>
    </row>
    <row r="838" spans="1:8" x14ac:dyDescent="0.25">
      <c r="A838" s="2" t="s">
        <v>75</v>
      </c>
      <c r="B838" s="2" t="s">
        <v>46</v>
      </c>
      <c r="C838" s="6">
        <v>8386</v>
      </c>
      <c r="D838" s="6">
        <v>1280</v>
      </c>
      <c r="E838" s="6">
        <v>62594</v>
      </c>
      <c r="F838" s="6">
        <v>56183</v>
      </c>
      <c r="G838" s="6">
        <v>22248</v>
      </c>
      <c r="H838" s="6">
        <v>85941</v>
      </c>
    </row>
    <row r="839" spans="1:8" x14ac:dyDescent="0.25">
      <c r="A839" s="2" t="s">
        <v>75</v>
      </c>
      <c r="B839" s="2" t="s">
        <v>47</v>
      </c>
      <c r="C839" s="6">
        <v>9158</v>
      </c>
      <c r="D839" s="6">
        <v>1373</v>
      </c>
      <c r="E839" s="6">
        <v>64643</v>
      </c>
      <c r="F839" s="6">
        <v>59073</v>
      </c>
      <c r="G839" s="6">
        <v>22232</v>
      </c>
      <c r="H839" s="6">
        <v>89460</v>
      </c>
    </row>
    <row r="840" spans="1:8" x14ac:dyDescent="0.25">
      <c r="A840" s="2" t="s">
        <v>75</v>
      </c>
      <c r="B840" s="2" t="s">
        <v>48</v>
      </c>
      <c r="C840" s="6">
        <v>7413</v>
      </c>
      <c r="D840" s="6">
        <v>1326</v>
      </c>
      <c r="E840" s="6">
        <v>64140</v>
      </c>
      <c r="F840" s="6">
        <v>57285</v>
      </c>
      <c r="G840" s="6">
        <v>22348</v>
      </c>
      <c r="H840" s="6">
        <v>88277</v>
      </c>
    </row>
    <row r="841" spans="1:8" x14ac:dyDescent="0.25">
      <c r="A841" s="2" t="s">
        <v>75</v>
      </c>
      <c r="B841" s="2" t="s">
        <v>49</v>
      </c>
      <c r="C841" s="6">
        <v>7196</v>
      </c>
      <c r="D841" s="6">
        <v>1148</v>
      </c>
      <c r="E841" s="6">
        <v>64907</v>
      </c>
      <c r="F841" s="6">
        <v>56236</v>
      </c>
      <c r="G841" s="6">
        <v>22420</v>
      </c>
      <c r="H841" s="6">
        <v>86675</v>
      </c>
    </row>
    <row r="842" spans="1:8" x14ac:dyDescent="0.25">
      <c r="A842" s="2" t="s">
        <v>75</v>
      </c>
      <c r="B842" s="2" t="s">
        <v>50</v>
      </c>
      <c r="C842" s="6">
        <v>6263</v>
      </c>
      <c r="D842" s="6">
        <v>757</v>
      </c>
      <c r="E842" s="6">
        <v>63698</v>
      </c>
      <c r="F842" s="6">
        <v>57811</v>
      </c>
      <c r="G842" s="6">
        <v>22772</v>
      </c>
      <c r="H842" s="6">
        <v>88394</v>
      </c>
    </row>
    <row r="843" spans="1:8" x14ac:dyDescent="0.25">
      <c r="A843" s="2" t="s">
        <v>75</v>
      </c>
      <c r="B843" s="2" t="s">
        <v>51</v>
      </c>
      <c r="C843" s="6">
        <v>5675</v>
      </c>
      <c r="D843" s="6">
        <v>717</v>
      </c>
      <c r="E843" s="6">
        <v>63633</v>
      </c>
      <c r="F843" s="6">
        <v>57906</v>
      </c>
      <c r="G843" s="6">
        <v>23099</v>
      </c>
      <c r="H843" s="6">
        <v>88588</v>
      </c>
    </row>
    <row r="844" spans="1:8" x14ac:dyDescent="0.25">
      <c r="A844" s="2" t="s">
        <v>75</v>
      </c>
      <c r="B844" s="2" t="s">
        <v>52</v>
      </c>
      <c r="C844" s="6">
        <v>6030</v>
      </c>
      <c r="D844" s="6">
        <v>576</v>
      </c>
      <c r="E844" s="6">
        <v>63896</v>
      </c>
      <c r="F844" s="6">
        <v>58088</v>
      </c>
      <c r="G844" s="6">
        <v>25374</v>
      </c>
      <c r="H844" s="6">
        <v>90901</v>
      </c>
    </row>
    <row r="845" spans="1:8" x14ac:dyDescent="0.25">
      <c r="A845" s="2" t="s">
        <v>75</v>
      </c>
      <c r="B845" s="2" t="s">
        <v>53</v>
      </c>
      <c r="C845" s="6">
        <v>5323</v>
      </c>
      <c r="D845" s="6">
        <v>503</v>
      </c>
      <c r="E845" s="6">
        <v>54696</v>
      </c>
      <c r="F845" s="6">
        <v>58236</v>
      </c>
      <c r="G845" s="6">
        <v>26620</v>
      </c>
      <c r="H845" s="6">
        <v>92361</v>
      </c>
    </row>
    <row r="846" spans="1:8" x14ac:dyDescent="0.25">
      <c r="A846" s="2" t="s">
        <v>75</v>
      </c>
      <c r="B846" s="2" t="s">
        <v>54</v>
      </c>
      <c r="C846" s="6">
        <v>5164</v>
      </c>
      <c r="D846" s="6">
        <v>452</v>
      </c>
      <c r="E846" s="6">
        <v>50236</v>
      </c>
      <c r="F846" s="6">
        <v>57057</v>
      </c>
      <c r="G846" s="6">
        <v>28230</v>
      </c>
      <c r="H846" s="6">
        <v>94847</v>
      </c>
    </row>
    <row r="847" spans="1:8" x14ac:dyDescent="0.25">
      <c r="A847" s="2" t="s">
        <v>75</v>
      </c>
      <c r="B847" s="2" t="s">
        <v>55</v>
      </c>
      <c r="C847" s="5">
        <v>4991</v>
      </c>
      <c r="D847" s="5">
        <v>245</v>
      </c>
      <c r="E847" s="5">
        <v>45418</v>
      </c>
      <c r="F847" s="5">
        <v>52266</v>
      </c>
      <c r="G847" s="5">
        <v>29380</v>
      </c>
      <c r="H847" s="5">
        <v>93979</v>
      </c>
    </row>
    <row r="848" spans="1:8" x14ac:dyDescent="0.25">
      <c r="A848" s="2" t="s">
        <v>75</v>
      </c>
      <c r="B848" s="2" t="s">
        <v>56</v>
      </c>
      <c r="C848" s="5">
        <v>4394</v>
      </c>
      <c r="D848" s="5">
        <v>389</v>
      </c>
      <c r="E848" s="5">
        <v>42281</v>
      </c>
      <c r="F848" s="5">
        <v>54224</v>
      </c>
      <c r="G848" s="5">
        <v>30624</v>
      </c>
      <c r="H848" s="5">
        <v>95884</v>
      </c>
    </row>
    <row r="849" spans="1:8" x14ac:dyDescent="0.25">
      <c r="A849" s="2" t="s">
        <v>75</v>
      </c>
      <c r="B849" s="2" t="s">
        <v>57</v>
      </c>
      <c r="C849" s="5">
        <v>4155</v>
      </c>
      <c r="D849" s="5">
        <v>335</v>
      </c>
      <c r="E849" s="5">
        <v>45234</v>
      </c>
      <c r="F849" s="5">
        <v>56174</v>
      </c>
      <c r="G849" s="5">
        <v>31740</v>
      </c>
      <c r="H849" s="5">
        <v>99687</v>
      </c>
    </row>
    <row r="850" spans="1:8" x14ac:dyDescent="0.25">
      <c r="A850" s="2" t="s">
        <v>75</v>
      </c>
      <c r="B850" s="2" t="s">
        <v>58</v>
      </c>
      <c r="C850" s="5">
        <v>3857</v>
      </c>
      <c r="D850" s="5">
        <v>292</v>
      </c>
      <c r="E850" s="5">
        <v>45371</v>
      </c>
      <c r="F850" s="5">
        <v>59656</v>
      </c>
      <c r="G850" s="5">
        <v>32650</v>
      </c>
      <c r="H850" s="5">
        <v>105402</v>
      </c>
    </row>
    <row r="851" spans="1:8" x14ac:dyDescent="0.25">
      <c r="A851" s="2" t="s">
        <v>75</v>
      </c>
      <c r="B851" s="2" t="s">
        <v>59</v>
      </c>
      <c r="C851" s="5">
        <v>3514</v>
      </c>
      <c r="D851" s="5">
        <v>274</v>
      </c>
      <c r="E851" s="5">
        <v>44285</v>
      </c>
      <c r="F851" s="5">
        <v>58836</v>
      </c>
      <c r="G851" s="5">
        <v>32650</v>
      </c>
      <c r="H851" s="5">
        <v>103983</v>
      </c>
    </row>
    <row r="852" spans="1:8" x14ac:dyDescent="0.25">
      <c r="A852" s="2" t="s">
        <v>75</v>
      </c>
      <c r="B852" s="2" t="s">
        <v>60</v>
      </c>
      <c r="C852" s="5">
        <v>4205</v>
      </c>
      <c r="D852" s="5">
        <v>331</v>
      </c>
      <c r="E852" s="5">
        <v>44996</v>
      </c>
      <c r="F852" s="5">
        <v>61836</v>
      </c>
      <c r="G852" s="5">
        <v>33705</v>
      </c>
      <c r="H852" s="5">
        <v>106875</v>
      </c>
    </row>
    <row r="853" spans="1:8" x14ac:dyDescent="0.25">
      <c r="A853" s="2" t="s">
        <v>75</v>
      </c>
      <c r="B853" s="2" t="s">
        <v>61</v>
      </c>
      <c r="C853" s="5">
        <v>2665</v>
      </c>
      <c r="D853" s="5">
        <v>413</v>
      </c>
      <c r="E853" s="5">
        <v>43925</v>
      </c>
      <c r="F853" s="5">
        <v>63791</v>
      </c>
      <c r="G853" s="5">
        <v>33860</v>
      </c>
      <c r="H853" s="5">
        <v>108707</v>
      </c>
    </row>
    <row r="854" spans="1:8" x14ac:dyDescent="0.25">
      <c r="A854" s="2" t="s">
        <v>75</v>
      </c>
      <c r="B854" s="2" t="s">
        <v>62</v>
      </c>
      <c r="C854" s="5">
        <v>3843</v>
      </c>
      <c r="D854" s="5">
        <v>504</v>
      </c>
      <c r="E854" s="5">
        <v>45841.59</v>
      </c>
      <c r="F854" s="5">
        <v>64335</v>
      </c>
      <c r="G854" s="5">
        <v>33910</v>
      </c>
      <c r="H854" s="5">
        <v>109656</v>
      </c>
    </row>
    <row r="855" spans="1:8" x14ac:dyDescent="0.25">
      <c r="A855" s="2" t="s">
        <v>75</v>
      </c>
      <c r="B855" s="2" t="s">
        <v>123</v>
      </c>
      <c r="C855" s="5">
        <v>2737</v>
      </c>
      <c r="D855" s="5">
        <v>443</v>
      </c>
      <c r="E855" s="5">
        <v>44897</v>
      </c>
      <c r="F855" s="5">
        <v>65243</v>
      </c>
      <c r="G855" s="5">
        <v>33920</v>
      </c>
      <c r="H855" s="5">
        <v>110892</v>
      </c>
    </row>
    <row r="856" spans="1:8" x14ac:dyDescent="0.25">
      <c r="A856" s="2" t="s">
        <v>76</v>
      </c>
      <c r="B856" s="1" t="s">
        <v>3</v>
      </c>
      <c r="C856" s="42">
        <v>762020</v>
      </c>
      <c r="D856" s="42">
        <v>208510</v>
      </c>
      <c r="E856" s="42">
        <v>1481140</v>
      </c>
      <c r="F856" s="42">
        <v>459840</v>
      </c>
      <c r="G856" s="42">
        <v>82260</v>
      </c>
      <c r="H856" s="42">
        <v>697050</v>
      </c>
    </row>
    <row r="857" spans="1:8" x14ac:dyDescent="0.25">
      <c r="A857" s="2" t="s">
        <v>76</v>
      </c>
      <c r="B857" s="1" t="s">
        <v>4</v>
      </c>
      <c r="C857" s="6">
        <v>766773</v>
      </c>
      <c r="D857" s="6">
        <v>213965</v>
      </c>
      <c r="E857" s="6">
        <v>1483536</v>
      </c>
      <c r="F857" s="6">
        <v>463281</v>
      </c>
      <c r="G857" s="6">
        <v>99867</v>
      </c>
      <c r="H857" s="6">
        <v>723780</v>
      </c>
    </row>
    <row r="858" spans="1:8" x14ac:dyDescent="0.25">
      <c r="A858" s="2" t="s">
        <v>76</v>
      </c>
      <c r="B858" s="1" t="s">
        <v>5</v>
      </c>
      <c r="C858" s="42">
        <v>768420</v>
      </c>
      <c r="D858" s="42">
        <v>223870</v>
      </c>
      <c r="E858" s="42">
        <v>1501000</v>
      </c>
      <c r="F858" s="42">
        <v>475680</v>
      </c>
      <c r="G858" s="42">
        <v>109520</v>
      </c>
      <c r="H858" s="42">
        <v>739630</v>
      </c>
    </row>
    <row r="859" spans="1:8" x14ac:dyDescent="0.25">
      <c r="A859" s="2" t="s">
        <v>76</v>
      </c>
      <c r="B859" s="1" t="s">
        <v>6</v>
      </c>
      <c r="C859" s="42">
        <v>768960</v>
      </c>
      <c r="D859" s="43">
        <v>239760</v>
      </c>
      <c r="E859" s="42">
        <v>1542380</v>
      </c>
      <c r="F859" s="42">
        <v>492540</v>
      </c>
      <c r="G859" s="42">
        <v>116730</v>
      </c>
      <c r="H859" s="42">
        <v>763610</v>
      </c>
    </row>
    <row r="860" spans="1:8" x14ac:dyDescent="0.25">
      <c r="A860" s="2" t="s">
        <v>76</v>
      </c>
      <c r="B860" s="1" t="s">
        <v>7</v>
      </c>
      <c r="C860" s="6">
        <v>778913</v>
      </c>
      <c r="D860" s="6">
        <v>242206</v>
      </c>
      <c r="E860" s="6">
        <v>1565154</v>
      </c>
      <c r="F860" s="6">
        <v>500768</v>
      </c>
      <c r="G860" s="6">
        <v>122868</v>
      </c>
      <c r="H860" s="6">
        <v>783806</v>
      </c>
    </row>
    <row r="861" spans="1:8" x14ac:dyDescent="0.25">
      <c r="A861" s="2" t="s">
        <v>76</v>
      </c>
      <c r="B861" s="1" t="s">
        <v>8</v>
      </c>
      <c r="C861" s="6">
        <v>752692</v>
      </c>
      <c r="D861" s="6">
        <v>236680</v>
      </c>
      <c r="E861" s="6">
        <v>1539530</v>
      </c>
      <c r="F861" s="6">
        <v>504830</v>
      </c>
      <c r="G861" s="6">
        <v>133079</v>
      </c>
      <c r="H861" s="6">
        <v>801674</v>
      </c>
    </row>
    <row r="862" spans="1:8" x14ac:dyDescent="0.25">
      <c r="A862" s="2" t="s">
        <v>76</v>
      </c>
      <c r="B862" s="1" t="s">
        <v>9</v>
      </c>
      <c r="C862" s="6">
        <v>802665</v>
      </c>
      <c r="D862" s="6">
        <v>221621</v>
      </c>
      <c r="E862" s="6">
        <v>1601878</v>
      </c>
      <c r="F862" s="6">
        <v>539269</v>
      </c>
      <c r="G862" s="6">
        <v>137912</v>
      </c>
      <c r="H862" s="6">
        <v>844780</v>
      </c>
    </row>
    <row r="863" spans="1:8" x14ac:dyDescent="0.25">
      <c r="A863" s="2" t="s">
        <v>76</v>
      </c>
      <c r="B863" s="1" t="s">
        <v>10</v>
      </c>
      <c r="C863" s="6">
        <v>805089</v>
      </c>
      <c r="D863" s="6">
        <v>209910</v>
      </c>
      <c r="E863" s="6">
        <v>1604490</v>
      </c>
      <c r="F863" s="6">
        <v>544997</v>
      </c>
      <c r="G863" s="6">
        <v>142909</v>
      </c>
      <c r="H863" s="6">
        <v>857193</v>
      </c>
    </row>
    <row r="864" spans="1:8" x14ac:dyDescent="0.25">
      <c r="A864" s="2" t="s">
        <v>76</v>
      </c>
      <c r="B864" s="1" t="s">
        <v>11</v>
      </c>
      <c r="C864" s="6">
        <v>801121</v>
      </c>
      <c r="D864" s="6">
        <v>209371</v>
      </c>
      <c r="E864" s="6">
        <v>1607921</v>
      </c>
      <c r="F864" s="6">
        <v>558991</v>
      </c>
      <c r="G864" s="6">
        <v>146952</v>
      </c>
      <c r="H864" s="6">
        <v>868746</v>
      </c>
    </row>
    <row r="865" spans="1:8" x14ac:dyDescent="0.25">
      <c r="A865" s="2" t="s">
        <v>76</v>
      </c>
      <c r="B865" s="1" t="s">
        <v>12</v>
      </c>
      <c r="C865" s="6">
        <v>802329</v>
      </c>
      <c r="D865" s="6">
        <v>229684</v>
      </c>
      <c r="E865" s="6">
        <v>1635326</v>
      </c>
      <c r="F865" s="6">
        <v>586313</v>
      </c>
      <c r="G865" s="6">
        <v>149634</v>
      </c>
      <c r="H865" s="6">
        <v>916017</v>
      </c>
    </row>
    <row r="866" spans="1:8" x14ac:dyDescent="0.25">
      <c r="A866" s="2" t="s">
        <v>76</v>
      </c>
      <c r="B866" s="1" t="s">
        <v>13</v>
      </c>
      <c r="C866" s="6">
        <v>799438</v>
      </c>
      <c r="D866" s="6">
        <v>244647</v>
      </c>
      <c r="E866" s="6">
        <v>1676822</v>
      </c>
      <c r="F866" s="6">
        <v>609583</v>
      </c>
      <c r="G866" s="6">
        <v>153357</v>
      </c>
      <c r="H866" s="6">
        <v>945149</v>
      </c>
    </row>
    <row r="867" spans="1:8" x14ac:dyDescent="0.25">
      <c r="A867" s="2" t="s">
        <v>76</v>
      </c>
      <c r="B867" s="1" t="s">
        <v>14</v>
      </c>
      <c r="C867" s="6">
        <v>809544</v>
      </c>
      <c r="D867" s="6">
        <v>297646</v>
      </c>
      <c r="E867" s="6">
        <v>1762790</v>
      </c>
      <c r="F867" s="6">
        <v>638721</v>
      </c>
      <c r="G867" s="6">
        <v>162933</v>
      </c>
      <c r="H867" s="6">
        <v>994649</v>
      </c>
    </row>
    <row r="868" spans="1:8" x14ac:dyDescent="0.25">
      <c r="A868" s="2" t="s">
        <v>76</v>
      </c>
      <c r="B868" s="3" t="s">
        <v>15</v>
      </c>
      <c r="C868" s="6">
        <v>873871</v>
      </c>
      <c r="D868" s="6">
        <v>299661</v>
      </c>
      <c r="E868" s="6">
        <v>1820806</v>
      </c>
      <c r="F868" s="6">
        <v>686063</v>
      </c>
      <c r="G868" s="6">
        <v>166735</v>
      </c>
      <c r="H868" s="6">
        <v>1031823</v>
      </c>
    </row>
    <row r="869" spans="1:8" x14ac:dyDescent="0.25">
      <c r="A869" s="2" t="s">
        <v>76</v>
      </c>
      <c r="B869" s="3" t="s">
        <v>16</v>
      </c>
      <c r="C869" s="6">
        <v>874059</v>
      </c>
      <c r="D869" s="6">
        <v>295585</v>
      </c>
      <c r="E869" s="6">
        <v>1844210</v>
      </c>
      <c r="F869" s="6">
        <v>707786</v>
      </c>
      <c r="G869" s="6">
        <v>175190</v>
      </c>
      <c r="H869" s="6">
        <v>1071880</v>
      </c>
    </row>
    <row r="870" spans="1:8" x14ac:dyDescent="0.25">
      <c r="A870" s="2" t="s">
        <v>76</v>
      </c>
      <c r="B870" s="3" t="s">
        <v>17</v>
      </c>
      <c r="C870" s="41">
        <v>874930</v>
      </c>
      <c r="D870" s="41">
        <v>293550</v>
      </c>
      <c r="E870" s="41">
        <v>1844310</v>
      </c>
      <c r="F870" s="41">
        <v>719140</v>
      </c>
      <c r="G870" s="41">
        <v>179260</v>
      </c>
      <c r="H870" s="41">
        <v>1088240</v>
      </c>
    </row>
    <row r="871" spans="1:8" x14ac:dyDescent="0.25">
      <c r="A871" s="2" t="s">
        <v>76</v>
      </c>
      <c r="B871" s="3" t="s">
        <v>18</v>
      </c>
      <c r="C871" s="41">
        <v>875160</v>
      </c>
      <c r="D871" s="41">
        <v>303260</v>
      </c>
      <c r="E871" s="41">
        <v>1846990</v>
      </c>
      <c r="F871" s="41">
        <v>730260</v>
      </c>
      <c r="G871" s="41">
        <v>188610</v>
      </c>
      <c r="H871" s="41">
        <v>1111360</v>
      </c>
    </row>
    <row r="872" spans="1:8" x14ac:dyDescent="0.25">
      <c r="A872" s="2" t="s">
        <v>76</v>
      </c>
      <c r="B872" s="3" t="s">
        <v>19</v>
      </c>
      <c r="C872" s="41">
        <v>873700</v>
      </c>
      <c r="D872" s="41">
        <v>304830</v>
      </c>
      <c r="E872" s="41">
        <v>1849900</v>
      </c>
      <c r="F872" s="41">
        <v>745430</v>
      </c>
      <c r="G872" s="41">
        <v>195600</v>
      </c>
      <c r="H872" s="41">
        <v>1136580</v>
      </c>
    </row>
    <row r="873" spans="1:8" x14ac:dyDescent="0.25">
      <c r="A873" s="2" t="s">
        <v>76</v>
      </c>
      <c r="B873" s="3" t="s">
        <v>20</v>
      </c>
      <c r="C873" s="6">
        <v>874675</v>
      </c>
      <c r="D873" s="6">
        <v>306446</v>
      </c>
      <c r="E873" s="6">
        <v>1864504</v>
      </c>
      <c r="F873" s="6">
        <v>744828</v>
      </c>
      <c r="G873" s="6">
        <v>199604</v>
      </c>
      <c r="H873" s="6">
        <v>1140177</v>
      </c>
    </row>
    <row r="874" spans="1:8" x14ac:dyDescent="0.25">
      <c r="A874" s="2" t="s">
        <v>76</v>
      </c>
      <c r="B874" s="3" t="s">
        <v>21</v>
      </c>
      <c r="C874" s="6">
        <v>881466</v>
      </c>
      <c r="D874" s="6">
        <v>317880</v>
      </c>
      <c r="E874" s="6">
        <v>1885876</v>
      </c>
      <c r="F874" s="6">
        <v>748165</v>
      </c>
      <c r="G874" s="6">
        <v>202318</v>
      </c>
      <c r="H874" s="6">
        <v>1142199</v>
      </c>
    </row>
    <row r="875" spans="1:8" x14ac:dyDescent="0.25">
      <c r="A875" s="2" t="s">
        <v>76</v>
      </c>
      <c r="B875" s="3" t="s">
        <v>22</v>
      </c>
      <c r="C875" s="6">
        <v>876022</v>
      </c>
      <c r="D875" s="6">
        <v>326865</v>
      </c>
      <c r="E875" s="6">
        <v>1909205</v>
      </c>
      <c r="F875" s="6">
        <v>692945</v>
      </c>
      <c r="G875" s="6">
        <v>206686</v>
      </c>
      <c r="H875" s="6">
        <v>1072074</v>
      </c>
    </row>
    <row r="876" spans="1:8" x14ac:dyDescent="0.25">
      <c r="A876" s="2" t="s">
        <v>76</v>
      </c>
      <c r="B876" s="3" t="s">
        <v>23</v>
      </c>
      <c r="C876" s="6">
        <v>854374</v>
      </c>
      <c r="D876" s="6">
        <v>323278</v>
      </c>
      <c r="E876" s="6">
        <v>1868891</v>
      </c>
      <c r="F876" s="6">
        <v>694985</v>
      </c>
      <c r="G876" s="6">
        <v>209723</v>
      </c>
      <c r="H876" s="6">
        <v>1064559</v>
      </c>
    </row>
    <row r="877" spans="1:8" x14ac:dyDescent="0.25">
      <c r="A877" s="2" t="s">
        <v>76</v>
      </c>
      <c r="B877" s="3" t="s">
        <v>24</v>
      </c>
      <c r="C877" s="6">
        <v>840374</v>
      </c>
      <c r="D877" s="6">
        <v>289722</v>
      </c>
      <c r="E877" s="6">
        <v>1837616</v>
      </c>
      <c r="F877" s="6">
        <v>673479</v>
      </c>
      <c r="G877" s="6">
        <v>212271</v>
      </c>
      <c r="H877" s="6">
        <v>1086188</v>
      </c>
    </row>
    <row r="878" spans="1:8" x14ac:dyDescent="0.25">
      <c r="A878" s="2" t="s">
        <v>76</v>
      </c>
      <c r="B878" s="4" t="s">
        <v>25</v>
      </c>
      <c r="C878" s="6">
        <v>799238</v>
      </c>
      <c r="D878" s="6">
        <v>273483</v>
      </c>
      <c r="E878" s="6">
        <v>1804045</v>
      </c>
      <c r="F878" s="6">
        <v>660628</v>
      </c>
      <c r="G878" s="6">
        <v>214415</v>
      </c>
      <c r="H878" s="6">
        <v>1081665</v>
      </c>
    </row>
    <row r="879" spans="1:8" x14ac:dyDescent="0.25">
      <c r="A879" s="2" t="s">
        <v>76</v>
      </c>
      <c r="B879" s="2" t="s">
        <v>26</v>
      </c>
      <c r="C879" s="6">
        <v>793266</v>
      </c>
      <c r="D879" s="6">
        <v>243763</v>
      </c>
      <c r="E879" s="6">
        <v>1756849</v>
      </c>
      <c r="F879" s="6">
        <v>662657</v>
      </c>
      <c r="G879" s="6">
        <v>215474</v>
      </c>
      <c r="H879" s="6">
        <v>1097206</v>
      </c>
    </row>
    <row r="880" spans="1:8" x14ac:dyDescent="0.25">
      <c r="A880" s="2" t="s">
        <v>76</v>
      </c>
      <c r="B880" s="2" t="s">
        <v>27</v>
      </c>
      <c r="C880" s="6">
        <v>801699</v>
      </c>
      <c r="D880" s="6">
        <v>244990</v>
      </c>
      <c r="E880" s="6">
        <v>1778001</v>
      </c>
      <c r="F880" s="6">
        <v>651370</v>
      </c>
      <c r="G880" s="6">
        <v>237769</v>
      </c>
      <c r="H880" s="6">
        <v>1106839</v>
      </c>
    </row>
    <row r="881" spans="1:8" x14ac:dyDescent="0.25">
      <c r="A881" s="2" t="s">
        <v>76</v>
      </c>
      <c r="B881" s="2" t="s">
        <v>28</v>
      </c>
      <c r="C881" s="6">
        <v>806851</v>
      </c>
      <c r="D881" s="6">
        <v>248069</v>
      </c>
      <c r="E881" s="6">
        <v>1781932</v>
      </c>
      <c r="F881" s="6">
        <v>666618</v>
      </c>
      <c r="G881" s="6">
        <v>237769</v>
      </c>
      <c r="H881" s="6">
        <v>1123325</v>
      </c>
    </row>
    <row r="882" spans="1:8" x14ac:dyDescent="0.25">
      <c r="A882" s="2" t="s">
        <v>76</v>
      </c>
      <c r="B882" s="2" t="s">
        <v>29</v>
      </c>
      <c r="C882" s="6">
        <v>778490</v>
      </c>
      <c r="D882" s="6">
        <v>227617</v>
      </c>
      <c r="E882" s="6">
        <v>1714378</v>
      </c>
      <c r="F882" s="6">
        <v>674378</v>
      </c>
      <c r="G882" s="6">
        <v>256283</v>
      </c>
      <c r="H882" s="6">
        <v>1147695</v>
      </c>
    </row>
    <row r="883" spans="1:8" x14ac:dyDescent="0.25">
      <c r="A883" s="2" t="s">
        <v>76</v>
      </c>
      <c r="B883" s="2" t="s">
        <v>30</v>
      </c>
      <c r="C883" s="6">
        <v>740086</v>
      </c>
      <c r="D883" s="6">
        <v>233010</v>
      </c>
      <c r="E883" s="6">
        <v>1690125</v>
      </c>
      <c r="F883" s="6">
        <v>682281</v>
      </c>
      <c r="G883" s="6">
        <v>271200</v>
      </c>
      <c r="H883" s="6">
        <v>1171577</v>
      </c>
    </row>
    <row r="884" spans="1:8" x14ac:dyDescent="0.25">
      <c r="A884" s="2" t="s">
        <v>76</v>
      </c>
      <c r="B884" s="2" t="s">
        <v>31</v>
      </c>
      <c r="C884" s="6">
        <v>730379</v>
      </c>
      <c r="D884" s="6">
        <v>216742</v>
      </c>
      <c r="E884" s="6">
        <v>1650794</v>
      </c>
      <c r="F884" s="6">
        <v>687483</v>
      </c>
      <c r="G884" s="6">
        <v>311976</v>
      </c>
      <c r="H884" s="6">
        <v>1223849</v>
      </c>
    </row>
    <row r="885" spans="1:8" x14ac:dyDescent="0.25">
      <c r="A885" s="2" t="s">
        <v>76</v>
      </c>
      <c r="B885" s="2" t="s">
        <v>32</v>
      </c>
      <c r="C885" s="6">
        <v>678281</v>
      </c>
      <c r="D885" s="6">
        <v>202919</v>
      </c>
      <c r="E885" s="6">
        <v>1606208</v>
      </c>
      <c r="F885" s="6">
        <v>704682</v>
      </c>
      <c r="G885" s="6">
        <v>330315</v>
      </c>
      <c r="H885" s="6">
        <v>1260344</v>
      </c>
    </row>
    <row r="886" spans="1:8" x14ac:dyDescent="0.25">
      <c r="A886" s="2" t="s">
        <v>76</v>
      </c>
      <c r="B886" s="2" t="s">
        <v>33</v>
      </c>
      <c r="C886" s="6">
        <v>663803</v>
      </c>
      <c r="D886" s="6">
        <v>192878</v>
      </c>
      <c r="E886" s="6">
        <v>1590931</v>
      </c>
      <c r="F886" s="6">
        <v>706107</v>
      </c>
      <c r="G886" s="6">
        <v>347814</v>
      </c>
      <c r="H886" s="6">
        <v>1279383</v>
      </c>
    </row>
    <row r="887" spans="1:8" x14ac:dyDescent="0.25">
      <c r="A887" s="2" t="s">
        <v>76</v>
      </c>
      <c r="B887" s="2" t="s">
        <v>34</v>
      </c>
      <c r="C887" s="6">
        <v>604082</v>
      </c>
      <c r="D887" s="6">
        <v>172908</v>
      </c>
      <c r="E887" s="6">
        <v>1536014</v>
      </c>
      <c r="F887" s="6">
        <v>775365</v>
      </c>
      <c r="G887" s="6">
        <v>358957</v>
      </c>
      <c r="H887" s="6">
        <v>1363441</v>
      </c>
    </row>
    <row r="888" spans="1:8" x14ac:dyDescent="0.25">
      <c r="A888" s="2" t="s">
        <v>76</v>
      </c>
      <c r="B888" s="2" t="s">
        <v>35</v>
      </c>
      <c r="C888" s="6">
        <v>577557</v>
      </c>
      <c r="D888" s="6">
        <v>169475</v>
      </c>
      <c r="E888" s="6">
        <v>1537351</v>
      </c>
      <c r="F888" s="6">
        <v>816880</v>
      </c>
      <c r="G888" s="6">
        <v>379666</v>
      </c>
      <c r="H888" s="56">
        <v>1426122</v>
      </c>
    </row>
    <row r="889" spans="1:8" x14ac:dyDescent="0.25">
      <c r="A889" s="2" t="s">
        <v>76</v>
      </c>
      <c r="B889" s="2" t="s">
        <v>36</v>
      </c>
      <c r="C889" s="6">
        <v>583388</v>
      </c>
      <c r="D889" s="6">
        <v>160145</v>
      </c>
      <c r="E889" s="6">
        <v>1550342</v>
      </c>
      <c r="F889" s="6">
        <v>832174</v>
      </c>
      <c r="G889" s="6">
        <v>396474</v>
      </c>
      <c r="H889" s="6">
        <v>1468677</v>
      </c>
    </row>
    <row r="890" spans="1:8" x14ac:dyDescent="0.25">
      <c r="A890" s="2" t="s">
        <v>76</v>
      </c>
      <c r="B890" s="2" t="s">
        <v>37</v>
      </c>
      <c r="C890" s="6">
        <v>559450</v>
      </c>
      <c r="D890" s="6">
        <v>146493</v>
      </c>
      <c r="E890" s="6">
        <v>1496182</v>
      </c>
      <c r="F890" s="6">
        <v>870022</v>
      </c>
      <c r="G890" s="6">
        <v>411615</v>
      </c>
      <c r="H890" s="6">
        <v>1523798</v>
      </c>
    </row>
    <row r="891" spans="1:8" x14ac:dyDescent="0.25">
      <c r="A891" s="2" t="s">
        <v>76</v>
      </c>
      <c r="B891" s="2" t="s">
        <v>38</v>
      </c>
      <c r="C891" s="6">
        <v>541327</v>
      </c>
      <c r="D891" s="6">
        <v>141881</v>
      </c>
      <c r="E891" s="6">
        <v>1480258</v>
      </c>
      <c r="F891" s="6">
        <v>863061</v>
      </c>
      <c r="G891" s="6">
        <v>425768</v>
      </c>
      <c r="H891" s="6">
        <v>1540858</v>
      </c>
    </row>
    <row r="892" spans="1:8" x14ac:dyDescent="0.25">
      <c r="A892" s="2" t="s">
        <v>76</v>
      </c>
      <c r="B892" s="2" t="s">
        <v>39</v>
      </c>
      <c r="C892" s="6">
        <v>537608</v>
      </c>
      <c r="D892" s="6">
        <v>135033</v>
      </c>
      <c r="E892" s="6">
        <v>1469961</v>
      </c>
      <c r="F892" s="6">
        <v>877012</v>
      </c>
      <c r="G892" s="6">
        <v>444096</v>
      </c>
      <c r="H892" s="6">
        <v>1576510</v>
      </c>
    </row>
    <row r="893" spans="1:8" x14ac:dyDescent="0.25">
      <c r="A893" s="2" t="s">
        <v>76</v>
      </c>
      <c r="B893" s="2" t="s">
        <v>40</v>
      </c>
      <c r="C893" s="6">
        <v>507832</v>
      </c>
      <c r="D893" s="6">
        <v>130987</v>
      </c>
      <c r="E893" s="6">
        <v>1455302</v>
      </c>
      <c r="F893" s="6">
        <v>882293</v>
      </c>
      <c r="G893" s="6">
        <v>437100</v>
      </c>
      <c r="H893" s="6">
        <v>1587399</v>
      </c>
    </row>
    <row r="894" spans="1:8" x14ac:dyDescent="0.25">
      <c r="A894" s="2" t="s">
        <v>76</v>
      </c>
      <c r="B894" s="2" t="s">
        <v>41</v>
      </c>
      <c r="C894" s="6">
        <v>503290</v>
      </c>
      <c r="D894" s="6">
        <v>114289</v>
      </c>
      <c r="E894" s="6">
        <v>1434688</v>
      </c>
      <c r="F894" s="6">
        <v>910963</v>
      </c>
      <c r="G894" s="6">
        <v>443300</v>
      </c>
      <c r="H894" s="6">
        <v>1613622</v>
      </c>
    </row>
    <row r="895" spans="1:8" x14ac:dyDescent="0.25">
      <c r="A895" s="2" t="s">
        <v>76</v>
      </c>
      <c r="B895" s="2" t="s">
        <v>42</v>
      </c>
      <c r="C895" s="6">
        <v>471150</v>
      </c>
      <c r="D895" s="6">
        <v>113601</v>
      </c>
      <c r="E895" s="6">
        <v>1441390</v>
      </c>
      <c r="F895" s="6">
        <v>914370</v>
      </c>
      <c r="G895" s="6">
        <v>448988</v>
      </c>
      <c r="H895" s="6">
        <v>1625832</v>
      </c>
    </row>
    <row r="896" spans="1:8" x14ac:dyDescent="0.25">
      <c r="A896" s="2" t="s">
        <v>76</v>
      </c>
      <c r="B896" s="2" t="s">
        <v>43</v>
      </c>
      <c r="C896" s="6">
        <v>430826</v>
      </c>
      <c r="D896" s="6">
        <v>120387</v>
      </c>
      <c r="E896" s="6">
        <v>1398549</v>
      </c>
      <c r="F896" s="6">
        <v>902104</v>
      </c>
      <c r="G896" s="6">
        <v>455566</v>
      </c>
      <c r="H896" s="6">
        <v>1622675</v>
      </c>
    </row>
    <row r="897" spans="1:8" x14ac:dyDescent="0.25">
      <c r="A897" s="2" t="s">
        <v>76</v>
      </c>
      <c r="B897" s="2" t="s">
        <v>44</v>
      </c>
      <c r="C897" s="6">
        <v>387122</v>
      </c>
      <c r="D897" s="6">
        <v>121389</v>
      </c>
      <c r="E897" s="6">
        <v>1345891</v>
      </c>
      <c r="F897" s="6">
        <v>884344</v>
      </c>
      <c r="G897" s="6">
        <v>465282</v>
      </c>
      <c r="H897" s="6">
        <v>1623111</v>
      </c>
    </row>
    <row r="898" spans="1:8" x14ac:dyDescent="0.25">
      <c r="A898" s="2" t="s">
        <v>76</v>
      </c>
      <c r="B898" s="2" t="s">
        <v>45</v>
      </c>
      <c r="C898" s="6">
        <v>352631</v>
      </c>
      <c r="D898" s="6">
        <v>112774</v>
      </c>
      <c r="E898" s="6">
        <v>1295298</v>
      </c>
      <c r="F898" s="6">
        <v>882288</v>
      </c>
      <c r="G898" s="6">
        <v>469924</v>
      </c>
      <c r="H898" s="6">
        <v>1621207</v>
      </c>
    </row>
    <row r="899" spans="1:8" x14ac:dyDescent="0.25">
      <c r="A899" s="2" t="s">
        <v>76</v>
      </c>
      <c r="B899" s="2" t="s">
        <v>46</v>
      </c>
      <c r="C899" s="6">
        <v>349774</v>
      </c>
      <c r="D899" s="6">
        <v>111922</v>
      </c>
      <c r="E899" s="6">
        <v>1336000</v>
      </c>
      <c r="F899" s="6">
        <v>925035</v>
      </c>
      <c r="G899" s="6">
        <v>472900</v>
      </c>
      <c r="H899" s="6">
        <v>1665704</v>
      </c>
    </row>
    <row r="900" spans="1:8" x14ac:dyDescent="0.25">
      <c r="A900" s="2" t="s">
        <v>76</v>
      </c>
      <c r="B900" s="2" t="s">
        <v>47</v>
      </c>
      <c r="C900" s="6">
        <v>347455</v>
      </c>
      <c r="D900" s="6">
        <v>114609</v>
      </c>
      <c r="E900" s="6">
        <v>1349076</v>
      </c>
      <c r="F900" s="6">
        <v>925783</v>
      </c>
      <c r="G900" s="6">
        <v>474364</v>
      </c>
      <c r="H900" s="6">
        <v>1672606</v>
      </c>
    </row>
    <row r="901" spans="1:8" x14ac:dyDescent="0.25">
      <c r="A901" s="2" t="s">
        <v>76</v>
      </c>
      <c r="B901" s="2" t="s">
        <v>48</v>
      </c>
      <c r="C901" s="6">
        <v>322368</v>
      </c>
      <c r="D901" s="6">
        <v>111189</v>
      </c>
      <c r="E901" s="6">
        <v>1335409</v>
      </c>
      <c r="F901" s="6">
        <v>905718</v>
      </c>
      <c r="G901" s="6">
        <v>475039</v>
      </c>
      <c r="H901" s="6">
        <v>1656843</v>
      </c>
    </row>
    <row r="902" spans="1:8" x14ac:dyDescent="0.25">
      <c r="A902" s="2" t="s">
        <v>76</v>
      </c>
      <c r="B902" s="2" t="s">
        <v>49</v>
      </c>
      <c r="C902" s="6">
        <v>310521</v>
      </c>
      <c r="D902" s="6">
        <v>104179</v>
      </c>
      <c r="E902" s="6">
        <v>1321696</v>
      </c>
      <c r="F902" s="6">
        <v>899198</v>
      </c>
      <c r="G902" s="6">
        <v>476047</v>
      </c>
      <c r="H902" s="6">
        <v>1648688</v>
      </c>
    </row>
    <row r="903" spans="1:8" x14ac:dyDescent="0.25">
      <c r="A903" s="2" t="s">
        <v>76</v>
      </c>
      <c r="B903" s="2" t="s">
        <v>50</v>
      </c>
      <c r="C903" s="6">
        <v>287340</v>
      </c>
      <c r="D903" s="6">
        <v>94297</v>
      </c>
      <c r="E903" s="6">
        <v>1297542</v>
      </c>
      <c r="F903" s="6">
        <v>898498</v>
      </c>
      <c r="G903" s="6">
        <v>478402</v>
      </c>
      <c r="H903" s="6">
        <v>1656912</v>
      </c>
    </row>
    <row r="904" spans="1:8" x14ac:dyDescent="0.25">
      <c r="A904" s="2" t="s">
        <v>76</v>
      </c>
      <c r="B904" s="2" t="s">
        <v>51</v>
      </c>
      <c r="C904" s="6">
        <v>289974</v>
      </c>
      <c r="D904" s="6">
        <v>88486</v>
      </c>
      <c r="E904" s="6">
        <v>1342974</v>
      </c>
      <c r="F904" s="6">
        <v>899267</v>
      </c>
      <c r="G904" s="6">
        <v>480661</v>
      </c>
      <c r="H904" s="6">
        <v>1653319</v>
      </c>
    </row>
    <row r="905" spans="1:8" x14ac:dyDescent="0.25">
      <c r="A905" s="2" t="s">
        <v>76</v>
      </c>
      <c r="B905" s="2" t="s">
        <v>52</v>
      </c>
      <c r="C905" s="6">
        <v>275742</v>
      </c>
      <c r="D905" s="6">
        <v>90539</v>
      </c>
      <c r="E905" s="6">
        <v>1318644</v>
      </c>
      <c r="F905" s="6">
        <v>897833</v>
      </c>
      <c r="G905" s="6">
        <v>494400</v>
      </c>
      <c r="H905" s="6">
        <v>1667083</v>
      </c>
    </row>
    <row r="906" spans="1:8" x14ac:dyDescent="0.25">
      <c r="A906" s="2" t="s">
        <v>76</v>
      </c>
      <c r="B906" s="2" t="s">
        <v>53</v>
      </c>
      <c r="C906" s="6">
        <v>263529</v>
      </c>
      <c r="D906" s="6">
        <v>87128</v>
      </c>
      <c r="E906" s="6">
        <v>1240582</v>
      </c>
      <c r="F906" s="6">
        <v>872943</v>
      </c>
      <c r="G906" s="6">
        <v>502240</v>
      </c>
      <c r="H906" s="6">
        <v>1676959</v>
      </c>
    </row>
    <row r="907" spans="1:8" x14ac:dyDescent="0.25">
      <c r="A907" s="2" t="s">
        <v>76</v>
      </c>
      <c r="B907" s="2" t="s">
        <v>54</v>
      </c>
      <c r="C907" s="6">
        <v>228938</v>
      </c>
      <c r="D907" s="6">
        <v>83990</v>
      </c>
      <c r="E907" s="6">
        <v>1126495</v>
      </c>
      <c r="F907" s="6">
        <v>818812</v>
      </c>
      <c r="G907" s="6">
        <v>512045</v>
      </c>
      <c r="H907" s="6">
        <v>1634599</v>
      </c>
    </row>
    <row r="908" spans="1:8" x14ac:dyDescent="0.25">
      <c r="A908" s="2" t="s">
        <v>76</v>
      </c>
      <c r="B908" s="2" t="s">
        <v>55</v>
      </c>
      <c r="C908" s="5">
        <v>234265</v>
      </c>
      <c r="D908" s="5">
        <v>87241</v>
      </c>
      <c r="E908" s="5">
        <v>1081873</v>
      </c>
      <c r="F908" s="5">
        <v>787769</v>
      </c>
      <c r="G908" s="5">
        <v>517475</v>
      </c>
      <c r="H908" s="5">
        <v>1613070</v>
      </c>
    </row>
    <row r="909" spans="1:8" x14ac:dyDescent="0.25">
      <c r="A909" s="2" t="s">
        <v>76</v>
      </c>
      <c r="B909" s="2" t="s">
        <v>56</v>
      </c>
      <c r="C909" s="5">
        <v>234013</v>
      </c>
      <c r="D909" s="5">
        <v>74925</v>
      </c>
      <c r="E909" s="5">
        <v>1067468</v>
      </c>
      <c r="F909" s="5">
        <v>778618</v>
      </c>
      <c r="G909" s="5">
        <v>525408</v>
      </c>
      <c r="H909" s="5">
        <v>1601210</v>
      </c>
    </row>
    <row r="910" spans="1:8" x14ac:dyDescent="0.25">
      <c r="A910" s="2" t="s">
        <v>76</v>
      </c>
      <c r="B910" s="2" t="s">
        <v>57</v>
      </c>
      <c r="C910" s="5">
        <v>213187</v>
      </c>
      <c r="D910" s="5">
        <v>72284</v>
      </c>
      <c r="E910" s="5">
        <v>1041540</v>
      </c>
      <c r="F910" s="5">
        <v>770473</v>
      </c>
      <c r="G910" s="5">
        <v>534230</v>
      </c>
      <c r="H910" s="5">
        <v>1605921</v>
      </c>
    </row>
    <row r="911" spans="1:8" x14ac:dyDescent="0.25">
      <c r="A911" s="2" t="s">
        <v>76</v>
      </c>
      <c r="B911" s="2" t="s">
        <v>58</v>
      </c>
      <c r="C911" s="5">
        <v>208160</v>
      </c>
      <c r="D911" s="5">
        <v>74498</v>
      </c>
      <c r="E911" s="5">
        <v>995669</v>
      </c>
      <c r="F911" s="5">
        <v>820867</v>
      </c>
      <c r="G911" s="5">
        <v>539565</v>
      </c>
      <c r="H911" s="5">
        <v>1666088</v>
      </c>
    </row>
    <row r="912" spans="1:8" x14ac:dyDescent="0.25">
      <c r="A912" s="2" t="s">
        <v>76</v>
      </c>
      <c r="B912" s="2" t="s">
        <v>59</v>
      </c>
      <c r="C912" s="5">
        <v>197277</v>
      </c>
      <c r="D912" s="5">
        <v>69586</v>
      </c>
      <c r="E912" s="5">
        <v>966954</v>
      </c>
      <c r="F912" s="5">
        <v>798162</v>
      </c>
      <c r="G912" s="5">
        <v>539565</v>
      </c>
      <c r="H912" s="5">
        <v>1624780</v>
      </c>
    </row>
    <row r="913" spans="1:8" x14ac:dyDescent="0.25">
      <c r="A913" s="2" t="s">
        <v>76</v>
      </c>
      <c r="B913" s="2" t="s">
        <v>60</v>
      </c>
      <c r="C913" s="5">
        <v>199611</v>
      </c>
      <c r="D913" s="5">
        <v>67589</v>
      </c>
      <c r="E913" s="5">
        <v>970103</v>
      </c>
      <c r="F913" s="5">
        <v>808647</v>
      </c>
      <c r="G913" s="5">
        <v>548225</v>
      </c>
      <c r="H913" s="5">
        <v>1646567</v>
      </c>
    </row>
    <row r="914" spans="1:8" x14ac:dyDescent="0.25">
      <c r="A914" s="2" t="s">
        <v>76</v>
      </c>
      <c r="B914" s="2" t="s">
        <v>61</v>
      </c>
      <c r="C914" s="5">
        <v>198159</v>
      </c>
      <c r="D914" s="5">
        <v>75493</v>
      </c>
      <c r="E914" s="5">
        <v>981720</v>
      </c>
      <c r="F914" s="5">
        <v>793856</v>
      </c>
      <c r="G914" s="5">
        <v>549955</v>
      </c>
      <c r="H914" s="5">
        <v>1642904</v>
      </c>
    </row>
    <row r="915" spans="1:8" x14ac:dyDescent="0.25">
      <c r="A915" s="2" t="s">
        <v>76</v>
      </c>
      <c r="B915" s="2" t="s">
        <v>62</v>
      </c>
      <c r="C915" s="5">
        <v>196870</v>
      </c>
      <c r="D915" s="5">
        <v>69405</v>
      </c>
      <c r="E915" s="5">
        <v>982301.59</v>
      </c>
      <c r="F915" s="5">
        <v>790223</v>
      </c>
      <c r="G915" s="5">
        <v>550840</v>
      </c>
      <c r="H915" s="5">
        <v>1645275</v>
      </c>
    </row>
    <row r="916" spans="1:8" s="5" customFormat="1" x14ac:dyDescent="0.25">
      <c r="A916" s="2" t="s">
        <v>76</v>
      </c>
      <c r="B916" s="2" t="s">
        <v>123</v>
      </c>
      <c r="C916" s="5">
        <v>171398</v>
      </c>
      <c r="D916" s="5">
        <v>68664</v>
      </c>
      <c r="E916" s="5">
        <v>945607.50199999998</v>
      </c>
      <c r="F916" s="5">
        <v>781496</v>
      </c>
      <c r="G916" s="5">
        <v>551050</v>
      </c>
      <c r="H916" s="5">
        <v>1638399.696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38"/>
  <sheetViews>
    <sheetView workbookViewId="0">
      <pane ySplit="1" topLeftCell="A861" activePane="bottomLeft" state="frozen"/>
      <selection pane="bottomLeft" activeCell="C882" sqref="C882"/>
    </sheetView>
  </sheetViews>
  <sheetFormatPr defaultRowHeight="15" x14ac:dyDescent="0.25"/>
  <cols>
    <col min="1" max="1" width="16.28515625" customWidth="1"/>
    <col min="3" max="3" width="10" bestFit="1" customWidth="1"/>
    <col min="4" max="8" width="9.28515625" bestFit="1" customWidth="1"/>
  </cols>
  <sheetData>
    <row r="1" spans="1:10" s="25" customFormat="1" x14ac:dyDescent="0.25">
      <c r="A1" s="24" t="s">
        <v>0</v>
      </c>
      <c r="B1" s="12" t="s">
        <v>1</v>
      </c>
      <c r="C1" s="23" t="s">
        <v>77</v>
      </c>
      <c r="D1" s="23" t="s">
        <v>78</v>
      </c>
      <c r="E1" s="23" t="s">
        <v>79</v>
      </c>
      <c r="F1" s="23" t="s">
        <v>80</v>
      </c>
      <c r="G1" s="23" t="s">
        <v>81</v>
      </c>
      <c r="H1" s="23" t="s">
        <v>82</v>
      </c>
      <c r="J1" s="14"/>
    </row>
    <row r="2" spans="1:10" x14ac:dyDescent="0.25">
      <c r="A2" s="2" t="s">
        <v>2</v>
      </c>
      <c r="B2" s="1" t="s">
        <v>3</v>
      </c>
      <c r="C2" s="33">
        <v>37050.899862149556</v>
      </c>
      <c r="D2" s="33">
        <v>54293.581380132266</v>
      </c>
      <c r="E2" s="33">
        <v>132341.91407555999</v>
      </c>
      <c r="F2" s="33">
        <v>55510.612004377479</v>
      </c>
      <c r="G2" s="33">
        <v>2135.0187749707111</v>
      </c>
      <c r="H2" s="33">
        <v>60179.285625466306</v>
      </c>
    </row>
    <row r="3" spans="1:10" x14ac:dyDescent="0.25">
      <c r="A3" s="2" t="s">
        <v>2</v>
      </c>
      <c r="B3" s="1" t="s">
        <v>4</v>
      </c>
      <c r="C3" s="6">
        <v>37282</v>
      </c>
      <c r="D3" s="6">
        <v>55714</v>
      </c>
      <c r="E3" s="6">
        <v>132556</v>
      </c>
      <c r="F3" s="6">
        <v>55926</v>
      </c>
      <c r="G3" s="6">
        <v>2592</v>
      </c>
      <c r="H3" s="6">
        <v>62487</v>
      </c>
    </row>
    <row r="4" spans="1:10" x14ac:dyDescent="0.25">
      <c r="A4" s="2" t="s">
        <v>2</v>
      </c>
      <c r="B4" s="1" t="s">
        <v>5</v>
      </c>
      <c r="C4" s="47">
        <v>37362.080354942074</v>
      </c>
      <c r="D4" s="47">
        <v>58293.146916551777</v>
      </c>
      <c r="E4" s="47">
        <v>134116.43263122701</v>
      </c>
      <c r="F4" s="47">
        <v>57422.772960686932</v>
      </c>
      <c r="G4" s="47">
        <v>2842.538976839196</v>
      </c>
      <c r="H4" s="47">
        <v>63855.397786620248</v>
      </c>
    </row>
    <row r="5" spans="1:10" x14ac:dyDescent="0.25">
      <c r="A5" s="2" t="s">
        <v>2</v>
      </c>
      <c r="B5" s="1" t="s">
        <v>6</v>
      </c>
      <c r="C5" s="47">
        <v>37388.336209021443</v>
      </c>
      <c r="D5" s="47">
        <v>62430.71829504826</v>
      </c>
      <c r="E5" s="47">
        <v>137813.79304580408</v>
      </c>
      <c r="F5" s="47">
        <v>59458.065493728434</v>
      </c>
      <c r="G5" s="47">
        <v>3029.6710625131423</v>
      </c>
      <c r="H5" s="47">
        <v>65925.692986819209</v>
      </c>
    </row>
    <row r="6" spans="1:10" x14ac:dyDescent="0.25">
      <c r="A6" s="2" t="s">
        <v>2</v>
      </c>
      <c r="B6" s="1" t="s">
        <v>7</v>
      </c>
      <c r="C6" s="6">
        <v>37417</v>
      </c>
      <c r="D6" s="6">
        <v>56918</v>
      </c>
      <c r="E6" s="6">
        <v>133606</v>
      </c>
      <c r="F6" s="6">
        <v>55039</v>
      </c>
      <c r="G6" s="6">
        <v>3715</v>
      </c>
      <c r="H6" s="6">
        <v>63004</v>
      </c>
    </row>
    <row r="7" spans="1:10" x14ac:dyDescent="0.25">
      <c r="A7" s="2" t="s">
        <v>2</v>
      </c>
      <c r="B7" s="1" t="s">
        <v>8</v>
      </c>
      <c r="C7" s="6">
        <v>36411</v>
      </c>
      <c r="D7" s="6">
        <v>56464</v>
      </c>
      <c r="E7" s="6">
        <v>133013</v>
      </c>
      <c r="F7" s="6">
        <v>55326</v>
      </c>
      <c r="G7" s="6">
        <v>4147</v>
      </c>
      <c r="H7" s="6">
        <v>64729</v>
      </c>
    </row>
    <row r="8" spans="1:10" x14ac:dyDescent="0.25">
      <c r="A8" s="2" t="s">
        <v>2</v>
      </c>
      <c r="B8" s="1" t="s">
        <v>9</v>
      </c>
      <c r="C8" s="6">
        <v>38531</v>
      </c>
      <c r="D8" s="6">
        <v>52286</v>
      </c>
      <c r="E8" s="6">
        <v>132524</v>
      </c>
      <c r="F8" s="6">
        <v>55815</v>
      </c>
      <c r="G8" s="6">
        <v>4336</v>
      </c>
      <c r="H8" s="6">
        <v>65583</v>
      </c>
    </row>
    <row r="9" spans="1:10" x14ac:dyDescent="0.25">
      <c r="A9" s="2" t="s">
        <v>2</v>
      </c>
      <c r="B9" s="1" t="s">
        <v>10</v>
      </c>
      <c r="C9" s="6">
        <v>38789</v>
      </c>
      <c r="D9" s="6">
        <v>50183</v>
      </c>
      <c r="E9" s="6">
        <v>129172</v>
      </c>
      <c r="F9" s="6">
        <v>56864</v>
      </c>
      <c r="G9" s="6">
        <v>4693</v>
      </c>
      <c r="H9" s="6">
        <v>66914</v>
      </c>
    </row>
    <row r="10" spans="1:10" x14ac:dyDescent="0.25">
      <c r="A10" s="2" t="s">
        <v>2</v>
      </c>
      <c r="B10" s="1" t="s">
        <v>11</v>
      </c>
      <c r="C10" s="6">
        <v>38602</v>
      </c>
      <c r="D10" s="6">
        <v>48114</v>
      </c>
      <c r="E10" s="6">
        <v>128161</v>
      </c>
      <c r="F10" s="6">
        <v>58711</v>
      </c>
      <c r="G10" s="6">
        <v>4844</v>
      </c>
      <c r="H10" s="6">
        <v>69061</v>
      </c>
    </row>
    <row r="11" spans="1:10" x14ac:dyDescent="0.25">
      <c r="A11" s="2" t="s">
        <v>2</v>
      </c>
      <c r="B11" s="1" t="s">
        <v>12</v>
      </c>
      <c r="C11" s="6">
        <v>38734</v>
      </c>
      <c r="D11" s="6">
        <v>53844</v>
      </c>
      <c r="E11" s="6">
        <v>134510</v>
      </c>
      <c r="F11" s="6">
        <v>61150</v>
      </c>
      <c r="G11" s="6">
        <v>4844</v>
      </c>
      <c r="H11" s="6">
        <v>71634</v>
      </c>
    </row>
    <row r="12" spans="1:10" x14ac:dyDescent="0.25">
      <c r="A12" s="2" t="s">
        <v>2</v>
      </c>
      <c r="B12" s="1" t="s">
        <v>13</v>
      </c>
      <c r="C12" s="6">
        <v>39036</v>
      </c>
      <c r="D12" s="6">
        <v>59228</v>
      </c>
      <c r="E12" s="6">
        <v>142782</v>
      </c>
      <c r="F12" s="6">
        <v>61762</v>
      </c>
      <c r="G12" s="6">
        <v>5245</v>
      </c>
      <c r="H12" s="6">
        <v>72768</v>
      </c>
    </row>
    <row r="13" spans="1:10" x14ac:dyDescent="0.25">
      <c r="A13" s="2" t="s">
        <v>2</v>
      </c>
      <c r="B13" s="1" t="s">
        <v>14</v>
      </c>
      <c r="C13" s="6">
        <v>39583</v>
      </c>
      <c r="D13" s="6">
        <v>72735</v>
      </c>
      <c r="E13" s="6">
        <v>158101</v>
      </c>
      <c r="F13" s="6">
        <v>70401</v>
      </c>
      <c r="G13" s="6">
        <v>5851</v>
      </c>
      <c r="H13" s="6">
        <v>82649</v>
      </c>
    </row>
    <row r="14" spans="1:10" x14ac:dyDescent="0.25">
      <c r="A14" s="2" t="s">
        <v>2</v>
      </c>
      <c r="B14" s="3" t="s">
        <v>15</v>
      </c>
      <c r="C14" s="6">
        <v>39962</v>
      </c>
      <c r="D14" s="6">
        <v>65385</v>
      </c>
      <c r="E14" s="6">
        <v>149946</v>
      </c>
      <c r="F14" s="6">
        <v>73885</v>
      </c>
      <c r="G14" s="6">
        <v>6328</v>
      </c>
      <c r="H14" s="6">
        <v>85284</v>
      </c>
    </row>
    <row r="15" spans="1:10" x14ac:dyDescent="0.25">
      <c r="A15" s="2" t="s">
        <v>2</v>
      </c>
      <c r="B15" s="3" t="s">
        <v>16</v>
      </c>
      <c r="C15" s="6">
        <v>39489</v>
      </c>
      <c r="D15" s="6">
        <v>62937</v>
      </c>
      <c r="E15" s="6">
        <v>148904</v>
      </c>
      <c r="F15" s="6">
        <v>76137</v>
      </c>
      <c r="G15" s="6">
        <v>6821</v>
      </c>
      <c r="H15" s="6">
        <v>87017</v>
      </c>
    </row>
    <row r="16" spans="1:10" x14ac:dyDescent="0.25">
      <c r="A16" s="2" t="s">
        <v>2</v>
      </c>
      <c r="B16" s="3" t="s">
        <v>17</v>
      </c>
      <c r="C16" s="41">
        <v>39496</v>
      </c>
      <c r="D16" s="41">
        <v>70084</v>
      </c>
      <c r="E16" s="41">
        <v>155694</v>
      </c>
      <c r="F16" s="41">
        <v>76515</v>
      </c>
      <c r="G16" s="41">
        <v>7040</v>
      </c>
      <c r="H16" s="41">
        <v>87302</v>
      </c>
    </row>
    <row r="17" spans="1:8" x14ac:dyDescent="0.25">
      <c r="A17" s="2" t="s">
        <v>2</v>
      </c>
      <c r="B17" s="3" t="s">
        <v>18</v>
      </c>
      <c r="C17" s="41">
        <v>39496</v>
      </c>
      <c r="D17" s="41">
        <v>76111</v>
      </c>
      <c r="E17" s="41">
        <v>161163</v>
      </c>
      <c r="F17" s="41">
        <v>77326</v>
      </c>
      <c r="G17" s="41">
        <v>7407</v>
      </c>
      <c r="H17" s="41">
        <v>88291</v>
      </c>
    </row>
    <row r="18" spans="1:8" x14ac:dyDescent="0.25">
      <c r="A18" s="2" t="s">
        <v>2</v>
      </c>
      <c r="B18" s="3" t="s">
        <v>19</v>
      </c>
      <c r="C18" s="41">
        <v>39486</v>
      </c>
      <c r="D18" s="41">
        <v>76111</v>
      </c>
      <c r="E18" s="41">
        <v>161321</v>
      </c>
      <c r="F18" s="41">
        <v>76194</v>
      </c>
      <c r="G18" s="41">
        <v>7620</v>
      </c>
      <c r="H18" s="41">
        <v>87702</v>
      </c>
    </row>
    <row r="19" spans="1:8" x14ac:dyDescent="0.25">
      <c r="A19" s="2" t="s">
        <v>2</v>
      </c>
      <c r="B19" s="3" t="s">
        <v>20</v>
      </c>
      <c r="C19" s="6">
        <v>39705</v>
      </c>
      <c r="D19" s="6">
        <v>76111</v>
      </c>
      <c r="E19" s="6">
        <v>155478</v>
      </c>
      <c r="F19" s="6">
        <v>76956</v>
      </c>
      <c r="G19" s="6">
        <v>7640</v>
      </c>
      <c r="H19" s="6">
        <v>88816</v>
      </c>
    </row>
    <row r="20" spans="1:8" x14ac:dyDescent="0.25">
      <c r="A20" s="2" t="s">
        <v>2</v>
      </c>
      <c r="B20" s="3" t="s">
        <v>21</v>
      </c>
      <c r="C20" s="6">
        <v>39926</v>
      </c>
      <c r="D20" s="6">
        <v>78625</v>
      </c>
      <c r="E20" s="6">
        <v>157674</v>
      </c>
      <c r="F20" s="6">
        <v>77270</v>
      </c>
      <c r="G20" s="6">
        <v>7732</v>
      </c>
      <c r="H20" s="6">
        <v>88989</v>
      </c>
    </row>
    <row r="21" spans="1:8" x14ac:dyDescent="0.25">
      <c r="A21" s="2" t="s">
        <v>2</v>
      </c>
      <c r="B21" s="3" t="s">
        <v>22</v>
      </c>
      <c r="C21" s="6">
        <v>37447</v>
      </c>
      <c r="D21" s="6">
        <v>72035</v>
      </c>
      <c r="E21" s="6">
        <v>154449</v>
      </c>
      <c r="F21" s="6">
        <v>74074</v>
      </c>
      <c r="G21" s="6">
        <v>6307</v>
      </c>
      <c r="H21" s="6">
        <v>82599</v>
      </c>
    </row>
    <row r="22" spans="1:8" x14ac:dyDescent="0.25">
      <c r="A22" s="2" t="s">
        <v>2</v>
      </c>
      <c r="B22" s="3" t="s">
        <v>23</v>
      </c>
      <c r="C22" s="6">
        <v>37976</v>
      </c>
      <c r="D22" s="6">
        <v>66633</v>
      </c>
      <c r="E22" s="6">
        <v>151273</v>
      </c>
      <c r="F22" s="6">
        <v>79335</v>
      </c>
      <c r="G22" s="6">
        <v>7907</v>
      </c>
      <c r="H22" s="6">
        <v>90397</v>
      </c>
    </row>
    <row r="23" spans="1:8" x14ac:dyDescent="0.25">
      <c r="A23" s="2" t="s">
        <v>2</v>
      </c>
      <c r="B23" s="3" t="s">
        <v>24</v>
      </c>
      <c r="C23" s="6">
        <v>34529</v>
      </c>
      <c r="D23" s="6">
        <v>50668</v>
      </c>
      <c r="E23" s="6">
        <v>132053</v>
      </c>
      <c r="F23" s="6">
        <v>75806</v>
      </c>
      <c r="G23" s="6">
        <v>8031</v>
      </c>
      <c r="H23" s="6">
        <v>94787</v>
      </c>
    </row>
    <row r="24" spans="1:8" x14ac:dyDescent="0.25">
      <c r="A24" s="2" t="s">
        <v>2</v>
      </c>
      <c r="B24" s="4" t="s">
        <v>25</v>
      </c>
      <c r="C24" s="6">
        <v>33080</v>
      </c>
      <c r="D24" s="6">
        <v>55796</v>
      </c>
      <c r="E24" s="6">
        <v>139868</v>
      </c>
      <c r="F24" s="6">
        <v>72775</v>
      </c>
      <c r="G24" s="6">
        <v>8153</v>
      </c>
      <c r="H24" s="6">
        <v>85641</v>
      </c>
    </row>
    <row r="25" spans="1:8" x14ac:dyDescent="0.25">
      <c r="A25" s="2" t="s">
        <v>2</v>
      </c>
      <c r="B25" s="2" t="s">
        <v>26</v>
      </c>
      <c r="C25" s="6">
        <v>32569</v>
      </c>
      <c r="D25" s="6">
        <v>49362</v>
      </c>
      <c r="E25" s="6">
        <v>132092</v>
      </c>
      <c r="F25" s="6">
        <v>73485</v>
      </c>
      <c r="G25" s="6">
        <v>8246</v>
      </c>
      <c r="H25" s="6">
        <v>86695</v>
      </c>
    </row>
    <row r="26" spans="1:8" x14ac:dyDescent="0.25">
      <c r="A26" s="2" t="s">
        <v>2</v>
      </c>
      <c r="B26" s="2" t="s">
        <v>27</v>
      </c>
      <c r="C26" s="6">
        <v>32583</v>
      </c>
      <c r="D26" s="6">
        <v>56545</v>
      </c>
      <c r="E26" s="6">
        <v>140408</v>
      </c>
      <c r="F26" s="6">
        <v>73771</v>
      </c>
      <c r="G26" s="6">
        <v>8735</v>
      </c>
      <c r="H26" s="6">
        <v>87517</v>
      </c>
    </row>
    <row r="27" spans="1:8" x14ac:dyDescent="0.25">
      <c r="A27" s="2" t="s">
        <v>2</v>
      </c>
      <c r="B27" s="2" t="s">
        <v>28</v>
      </c>
      <c r="C27" s="6">
        <v>30775</v>
      </c>
      <c r="D27" s="6">
        <v>60320</v>
      </c>
      <c r="E27" s="6">
        <v>143709</v>
      </c>
      <c r="F27" s="6">
        <v>73515</v>
      </c>
      <c r="G27" s="6">
        <v>8735</v>
      </c>
      <c r="H27" s="6">
        <v>87238</v>
      </c>
    </row>
    <row r="28" spans="1:8" x14ac:dyDescent="0.25">
      <c r="A28" s="2" t="s">
        <v>2</v>
      </c>
      <c r="B28" s="2" t="s">
        <v>29</v>
      </c>
      <c r="C28" s="6">
        <v>29391</v>
      </c>
      <c r="D28" s="6">
        <v>53733</v>
      </c>
      <c r="E28" s="6">
        <v>132547</v>
      </c>
      <c r="F28" s="6">
        <v>73727</v>
      </c>
      <c r="G28" s="6">
        <v>10158</v>
      </c>
      <c r="H28" s="6">
        <v>88736</v>
      </c>
    </row>
    <row r="29" spans="1:8" x14ac:dyDescent="0.25">
      <c r="A29" s="2" t="s">
        <v>2</v>
      </c>
      <c r="B29" s="2" t="s">
        <v>30</v>
      </c>
      <c r="C29" s="6">
        <v>27079</v>
      </c>
      <c r="D29" s="6">
        <v>55432</v>
      </c>
      <c r="E29" s="6">
        <v>133133</v>
      </c>
      <c r="F29" s="6">
        <v>73568</v>
      </c>
      <c r="G29" s="6">
        <v>11574</v>
      </c>
      <c r="H29" s="6">
        <v>89928</v>
      </c>
    </row>
    <row r="30" spans="1:8" x14ac:dyDescent="0.25">
      <c r="A30" s="2" t="s">
        <v>2</v>
      </c>
      <c r="B30" s="2" t="s">
        <v>31</v>
      </c>
      <c r="C30" s="6">
        <v>27020</v>
      </c>
      <c r="D30" s="6">
        <v>52629</v>
      </c>
      <c r="E30" s="6">
        <v>128364</v>
      </c>
      <c r="F30" s="6">
        <v>76969</v>
      </c>
      <c r="G30" s="6">
        <v>14891</v>
      </c>
      <c r="H30" s="6">
        <v>96745</v>
      </c>
    </row>
    <row r="31" spans="1:8" x14ac:dyDescent="0.25">
      <c r="A31" s="2" t="s">
        <v>2</v>
      </c>
      <c r="B31" s="2" t="s">
        <v>32</v>
      </c>
      <c r="C31" s="6">
        <v>26352</v>
      </c>
      <c r="D31" s="6">
        <v>51010</v>
      </c>
      <c r="E31" s="6">
        <v>125246</v>
      </c>
      <c r="F31" s="6">
        <v>73094</v>
      </c>
      <c r="G31" s="6">
        <v>14721</v>
      </c>
      <c r="H31" s="6">
        <v>92765</v>
      </c>
    </row>
    <row r="32" spans="1:8" x14ac:dyDescent="0.25">
      <c r="A32" s="2" t="s">
        <v>2</v>
      </c>
      <c r="B32" s="2" t="s">
        <v>33</v>
      </c>
      <c r="C32" s="6">
        <v>25444</v>
      </c>
      <c r="D32" s="6">
        <v>49414</v>
      </c>
      <c r="E32" s="6">
        <v>121839</v>
      </c>
      <c r="F32" s="6">
        <v>75528</v>
      </c>
      <c r="G32" s="6">
        <v>15636</v>
      </c>
      <c r="H32" s="6">
        <v>95766</v>
      </c>
    </row>
    <row r="33" spans="1:8" x14ac:dyDescent="0.25">
      <c r="A33" s="2" t="s">
        <v>2</v>
      </c>
      <c r="B33" s="2" t="s">
        <v>34</v>
      </c>
      <c r="C33" s="6">
        <v>23300</v>
      </c>
      <c r="D33" s="6">
        <v>41759</v>
      </c>
      <c r="E33" s="6">
        <v>106003</v>
      </c>
      <c r="F33" s="6">
        <v>81028</v>
      </c>
      <c r="G33" s="6">
        <v>17210</v>
      </c>
      <c r="H33" s="6">
        <v>103053</v>
      </c>
    </row>
    <row r="34" spans="1:8" x14ac:dyDescent="0.25">
      <c r="A34" s="2" t="s">
        <v>2</v>
      </c>
      <c r="B34" s="2" t="s">
        <v>35</v>
      </c>
      <c r="C34" s="6">
        <v>21487</v>
      </c>
      <c r="D34" s="6">
        <v>40358</v>
      </c>
      <c r="E34" s="6">
        <v>104468</v>
      </c>
      <c r="F34" s="6">
        <v>84847</v>
      </c>
      <c r="G34" s="6">
        <v>18296</v>
      </c>
      <c r="H34" s="6">
        <v>107691</v>
      </c>
    </row>
    <row r="35" spans="1:8" x14ac:dyDescent="0.25">
      <c r="A35" s="2" t="s">
        <v>2</v>
      </c>
      <c r="B35" s="2" t="s">
        <v>36</v>
      </c>
      <c r="C35" s="6">
        <v>20921</v>
      </c>
      <c r="D35" s="6">
        <v>36681</v>
      </c>
      <c r="E35" s="6">
        <v>98826</v>
      </c>
      <c r="F35" s="6">
        <v>87091</v>
      </c>
      <c r="G35" s="6">
        <v>19924</v>
      </c>
      <c r="H35" s="6">
        <v>111623</v>
      </c>
    </row>
    <row r="36" spans="1:8" x14ac:dyDescent="0.25">
      <c r="A36" s="2" t="s">
        <v>2</v>
      </c>
      <c r="B36" s="2" t="s">
        <v>37</v>
      </c>
      <c r="C36" s="6">
        <v>21677</v>
      </c>
      <c r="D36" s="6">
        <v>33153</v>
      </c>
      <c r="E36" s="6">
        <v>94533</v>
      </c>
      <c r="F36" s="6">
        <v>85581</v>
      </c>
      <c r="G36" s="6">
        <v>22657</v>
      </c>
      <c r="H36" s="6">
        <v>112522</v>
      </c>
    </row>
    <row r="37" spans="1:8" x14ac:dyDescent="0.25">
      <c r="A37" s="2" t="s">
        <v>2</v>
      </c>
      <c r="B37" s="2" t="s">
        <v>38</v>
      </c>
      <c r="C37" s="6">
        <v>19604</v>
      </c>
      <c r="D37" s="6">
        <v>31940</v>
      </c>
      <c r="E37" s="6">
        <v>89902</v>
      </c>
      <c r="F37" s="6">
        <v>82907</v>
      </c>
      <c r="G37" s="6">
        <v>25420</v>
      </c>
      <c r="H37" s="6">
        <v>112353</v>
      </c>
    </row>
    <row r="38" spans="1:8" x14ac:dyDescent="0.25">
      <c r="A38" s="2" t="s">
        <v>2</v>
      </c>
      <c r="B38" s="2" t="s">
        <v>39</v>
      </c>
      <c r="C38" s="6">
        <v>18361</v>
      </c>
      <c r="D38" s="6">
        <v>31760</v>
      </c>
      <c r="E38" s="6">
        <v>87062</v>
      </c>
      <c r="F38" s="6">
        <v>86601</v>
      </c>
      <c r="G38" s="6">
        <v>27864</v>
      </c>
      <c r="H38" s="6">
        <v>118360</v>
      </c>
    </row>
    <row r="39" spans="1:8" x14ac:dyDescent="0.25">
      <c r="A39" s="2" t="s">
        <v>2</v>
      </c>
      <c r="B39" s="2" t="s">
        <v>40</v>
      </c>
      <c r="C39" s="6">
        <v>18103</v>
      </c>
      <c r="D39" s="6">
        <v>28855</v>
      </c>
      <c r="E39" s="6">
        <v>85022</v>
      </c>
      <c r="F39" s="6">
        <v>87976</v>
      </c>
      <c r="G39" s="6">
        <v>25279</v>
      </c>
      <c r="H39" s="6">
        <v>117361</v>
      </c>
    </row>
    <row r="40" spans="1:8" x14ac:dyDescent="0.25">
      <c r="A40" s="2" t="s">
        <v>2</v>
      </c>
      <c r="B40" s="2" t="s">
        <v>41</v>
      </c>
      <c r="C40" s="6">
        <v>17338</v>
      </c>
      <c r="D40" s="6">
        <v>22104</v>
      </c>
      <c r="E40" s="6">
        <v>78691</v>
      </c>
      <c r="F40" s="6">
        <v>89706</v>
      </c>
      <c r="G40" s="6">
        <v>25674</v>
      </c>
      <c r="H40" s="6">
        <v>119211</v>
      </c>
    </row>
    <row r="41" spans="1:8" x14ac:dyDescent="0.25">
      <c r="A41" s="2" t="s">
        <v>2</v>
      </c>
      <c r="B41" s="2" t="s">
        <v>42</v>
      </c>
      <c r="C41" s="6">
        <v>16986</v>
      </c>
      <c r="D41" s="6">
        <v>25199</v>
      </c>
      <c r="E41" s="6">
        <v>82274</v>
      </c>
      <c r="F41" s="6">
        <v>91667</v>
      </c>
      <c r="G41" s="6">
        <v>25995</v>
      </c>
      <c r="H41" s="6">
        <v>121685</v>
      </c>
    </row>
    <row r="42" spans="1:8" x14ac:dyDescent="0.25">
      <c r="A42" s="2" t="s">
        <v>2</v>
      </c>
      <c r="B42" s="2" t="s">
        <v>43</v>
      </c>
      <c r="C42" s="6">
        <v>13961</v>
      </c>
      <c r="D42" s="6">
        <v>22703</v>
      </c>
      <c r="E42" s="6">
        <v>76451</v>
      </c>
      <c r="F42" s="6">
        <v>89028</v>
      </c>
      <c r="G42" s="6">
        <v>26473</v>
      </c>
      <c r="H42" s="6">
        <v>119378</v>
      </c>
    </row>
    <row r="43" spans="1:8" x14ac:dyDescent="0.25">
      <c r="A43" s="2" t="s">
        <v>2</v>
      </c>
      <c r="B43" s="2" t="s">
        <v>44</v>
      </c>
      <c r="C43" s="6">
        <v>11368</v>
      </c>
      <c r="D43" s="6">
        <v>25253</v>
      </c>
      <c r="E43" s="6">
        <v>73461</v>
      </c>
      <c r="F43" s="6">
        <v>84308</v>
      </c>
      <c r="G43" s="6">
        <v>26999</v>
      </c>
      <c r="H43" s="6">
        <v>115246</v>
      </c>
    </row>
    <row r="44" spans="1:8" x14ac:dyDescent="0.25">
      <c r="A44" s="2" t="s">
        <v>2</v>
      </c>
      <c r="B44" s="2" t="s">
        <v>45</v>
      </c>
      <c r="C44" s="6">
        <v>9598</v>
      </c>
      <c r="D44" s="6">
        <v>26631</v>
      </c>
      <c r="E44" s="6">
        <v>74657</v>
      </c>
      <c r="F44" s="6">
        <v>91271</v>
      </c>
      <c r="G44" s="6">
        <v>27472</v>
      </c>
      <c r="H44" s="6">
        <v>122481</v>
      </c>
    </row>
    <row r="45" spans="1:8" x14ac:dyDescent="0.25">
      <c r="A45" s="2" t="s">
        <v>2</v>
      </c>
      <c r="B45" s="2" t="s">
        <v>46</v>
      </c>
      <c r="C45" s="6">
        <v>7969</v>
      </c>
      <c r="D45" s="6">
        <v>25981</v>
      </c>
      <c r="E45" s="6">
        <v>74184</v>
      </c>
      <c r="F45" s="6">
        <v>91362</v>
      </c>
      <c r="G45" s="6">
        <v>27954</v>
      </c>
      <c r="H45" s="6">
        <v>123307</v>
      </c>
    </row>
    <row r="46" spans="1:8" x14ac:dyDescent="0.25">
      <c r="A46" s="2" t="s">
        <v>2</v>
      </c>
      <c r="B46" s="2" t="s">
        <v>47</v>
      </c>
      <c r="C46" s="6">
        <v>6995</v>
      </c>
      <c r="D46" s="6">
        <v>27084</v>
      </c>
      <c r="E46" s="6">
        <v>73502</v>
      </c>
      <c r="F46" s="6">
        <v>88663</v>
      </c>
      <c r="G46" s="6">
        <v>28196</v>
      </c>
      <c r="H46" s="6">
        <v>121277</v>
      </c>
    </row>
    <row r="47" spans="1:8" x14ac:dyDescent="0.25">
      <c r="A47" s="2" t="s">
        <v>2</v>
      </c>
      <c r="B47" s="2" t="s">
        <v>48</v>
      </c>
      <c r="C47" s="6">
        <v>6810</v>
      </c>
      <c r="D47" s="6">
        <v>25085</v>
      </c>
      <c r="E47" s="6">
        <v>71638</v>
      </c>
      <c r="F47" s="6">
        <v>88604</v>
      </c>
      <c r="G47" s="6">
        <v>28296</v>
      </c>
      <c r="H47" s="6">
        <v>122040</v>
      </c>
    </row>
    <row r="48" spans="1:8" x14ac:dyDescent="0.25">
      <c r="A48" s="2" t="s">
        <v>2</v>
      </c>
      <c r="B48" s="2" t="s">
        <v>49</v>
      </c>
      <c r="C48" s="6">
        <v>6423</v>
      </c>
      <c r="D48" s="6">
        <v>23922</v>
      </c>
      <c r="E48" s="6">
        <v>69405</v>
      </c>
      <c r="F48" s="6">
        <v>87118</v>
      </c>
      <c r="G48" s="6">
        <v>28415</v>
      </c>
      <c r="H48" s="6">
        <v>120317</v>
      </c>
    </row>
    <row r="49" spans="1:8" x14ac:dyDescent="0.25">
      <c r="A49" s="2" t="s">
        <v>2</v>
      </c>
      <c r="B49" s="2" t="s">
        <v>50</v>
      </c>
      <c r="C49" s="6">
        <v>5371</v>
      </c>
      <c r="D49" s="6">
        <v>20621</v>
      </c>
      <c r="E49" s="6">
        <v>64471</v>
      </c>
      <c r="F49" s="6">
        <v>85506</v>
      </c>
      <c r="G49" s="6">
        <v>28432</v>
      </c>
      <c r="H49" s="6">
        <v>118720</v>
      </c>
    </row>
    <row r="50" spans="1:8" x14ac:dyDescent="0.25">
      <c r="A50" s="2" t="s">
        <v>2</v>
      </c>
      <c r="B50" s="2" t="s">
        <v>51</v>
      </c>
      <c r="C50" s="6">
        <v>5196</v>
      </c>
      <c r="D50" s="6">
        <v>19833</v>
      </c>
      <c r="E50" s="6">
        <v>64080</v>
      </c>
      <c r="F50" s="6">
        <v>84073</v>
      </c>
      <c r="G50" s="6">
        <v>28512</v>
      </c>
      <c r="H50" s="6">
        <v>117406</v>
      </c>
    </row>
    <row r="51" spans="1:8" x14ac:dyDescent="0.25">
      <c r="A51" s="2" t="s">
        <v>2</v>
      </c>
      <c r="B51" s="2" t="s">
        <v>52</v>
      </c>
      <c r="C51" s="6">
        <v>4705</v>
      </c>
      <c r="D51" s="6">
        <v>19619</v>
      </c>
      <c r="E51" s="6">
        <v>62494</v>
      </c>
      <c r="F51" s="6">
        <v>84078</v>
      </c>
      <c r="G51" s="6">
        <v>28920</v>
      </c>
      <c r="H51" s="6">
        <v>117727</v>
      </c>
    </row>
    <row r="52" spans="1:8" x14ac:dyDescent="0.25">
      <c r="A52" s="2" t="s">
        <v>2</v>
      </c>
      <c r="B52" s="2" t="s">
        <v>53</v>
      </c>
      <c r="C52" s="6">
        <v>3849</v>
      </c>
      <c r="D52" s="6">
        <v>18122</v>
      </c>
      <c r="E52" s="6">
        <v>55542</v>
      </c>
      <c r="F52" s="6">
        <v>77463</v>
      </c>
      <c r="G52" s="6">
        <v>29230</v>
      </c>
      <c r="H52" s="6">
        <v>111584</v>
      </c>
    </row>
    <row r="53" spans="1:8" x14ac:dyDescent="0.25">
      <c r="A53" s="2" t="s">
        <v>2</v>
      </c>
      <c r="B53" s="2" t="s">
        <v>54</v>
      </c>
      <c r="C53" s="6">
        <v>2867</v>
      </c>
      <c r="D53" s="6">
        <v>16538</v>
      </c>
      <c r="E53" s="6">
        <v>51567</v>
      </c>
      <c r="F53" s="6">
        <v>72473</v>
      </c>
      <c r="G53" s="6">
        <v>29640</v>
      </c>
      <c r="H53" s="6">
        <v>107260</v>
      </c>
    </row>
    <row r="54" spans="1:8" x14ac:dyDescent="0.25">
      <c r="A54" s="2" t="s">
        <v>2</v>
      </c>
      <c r="B54" s="2" t="s">
        <v>55</v>
      </c>
      <c r="C54" s="6">
        <v>2995</v>
      </c>
      <c r="D54" s="6">
        <v>20288</v>
      </c>
      <c r="E54" s="6">
        <v>56382</v>
      </c>
      <c r="F54" s="6">
        <v>71675</v>
      </c>
      <c r="G54" s="6">
        <v>30010</v>
      </c>
      <c r="H54" s="6">
        <v>106903</v>
      </c>
    </row>
    <row r="55" spans="1:8" x14ac:dyDescent="0.25">
      <c r="A55" s="2" t="s">
        <v>2</v>
      </c>
      <c r="B55" s="2" t="s">
        <v>56</v>
      </c>
      <c r="C55" s="6">
        <v>2940</v>
      </c>
      <c r="D55" s="6">
        <v>16132</v>
      </c>
      <c r="E55" s="6">
        <v>47928</v>
      </c>
      <c r="F55" s="6">
        <v>71376</v>
      </c>
      <c r="G55" s="6">
        <v>30449</v>
      </c>
      <c r="H55" s="6">
        <v>106460</v>
      </c>
    </row>
    <row r="56" spans="1:8" x14ac:dyDescent="0.25">
      <c r="A56" s="2" t="s">
        <v>2</v>
      </c>
      <c r="B56" s="2" t="s">
        <v>57</v>
      </c>
      <c r="C56" s="6">
        <v>2919</v>
      </c>
      <c r="D56" s="6">
        <v>14261</v>
      </c>
      <c r="E56" s="6">
        <v>47985</v>
      </c>
      <c r="F56" s="5">
        <v>69668</v>
      </c>
      <c r="G56" s="5">
        <v>30970</v>
      </c>
      <c r="H56" s="6">
        <v>106125</v>
      </c>
    </row>
    <row r="57" spans="1:8" x14ac:dyDescent="0.25">
      <c r="A57" s="2" t="s">
        <v>2</v>
      </c>
      <c r="B57" s="2" t="s">
        <v>58</v>
      </c>
      <c r="C57" s="6">
        <v>2395</v>
      </c>
      <c r="D57" s="5">
        <v>14947</v>
      </c>
      <c r="E57" s="6">
        <v>46841</v>
      </c>
      <c r="F57" s="6">
        <v>71424</v>
      </c>
      <c r="G57" s="6">
        <v>31220</v>
      </c>
      <c r="H57" s="5">
        <v>108224</v>
      </c>
    </row>
    <row r="58" spans="1:8" x14ac:dyDescent="0.25">
      <c r="A58" s="2" t="s">
        <v>2</v>
      </c>
      <c r="B58" s="2" t="s">
        <v>59</v>
      </c>
      <c r="C58" s="6">
        <v>1816</v>
      </c>
      <c r="D58" s="5">
        <v>13625</v>
      </c>
      <c r="E58" s="6">
        <v>47866</v>
      </c>
      <c r="F58" s="5">
        <v>70233</v>
      </c>
      <c r="G58" s="5">
        <v>31220</v>
      </c>
      <c r="H58" s="5">
        <v>106456</v>
      </c>
    </row>
    <row r="59" spans="1:8" x14ac:dyDescent="0.25">
      <c r="A59" s="2" t="s">
        <v>2</v>
      </c>
      <c r="B59" s="2" t="s">
        <v>60</v>
      </c>
      <c r="C59" s="6">
        <v>2001</v>
      </c>
      <c r="D59" s="5">
        <v>14210</v>
      </c>
      <c r="E59" s="6">
        <v>49644</v>
      </c>
      <c r="F59" s="6">
        <v>71320</v>
      </c>
      <c r="G59" s="6">
        <v>31840</v>
      </c>
      <c r="H59" s="5">
        <v>109573</v>
      </c>
    </row>
    <row r="60" spans="1:8" x14ac:dyDescent="0.25">
      <c r="A60" s="2" t="s">
        <v>2</v>
      </c>
      <c r="B60" s="2" t="s">
        <v>61</v>
      </c>
      <c r="C60" s="6">
        <v>2093</v>
      </c>
      <c r="D60" s="5">
        <v>15754</v>
      </c>
      <c r="E60" s="6">
        <v>51529</v>
      </c>
      <c r="F60" s="6">
        <v>73079</v>
      </c>
      <c r="G60" s="5">
        <v>32000</v>
      </c>
      <c r="H60" s="6">
        <v>111219</v>
      </c>
    </row>
    <row r="61" spans="1:8" x14ac:dyDescent="0.25">
      <c r="A61" s="2" t="s">
        <v>2</v>
      </c>
      <c r="B61" s="2" t="s">
        <v>62</v>
      </c>
      <c r="C61" s="6">
        <v>2119</v>
      </c>
      <c r="D61" s="5">
        <v>14585</v>
      </c>
      <c r="E61" s="6">
        <v>51677.09</v>
      </c>
      <c r="F61" s="6">
        <v>72340</v>
      </c>
      <c r="G61" s="6">
        <v>32160</v>
      </c>
      <c r="H61" s="6">
        <v>111171</v>
      </c>
    </row>
    <row r="62" spans="1:8" x14ac:dyDescent="0.25">
      <c r="A62" s="2" t="s">
        <v>2</v>
      </c>
      <c r="B62" s="2" t="s">
        <v>123</v>
      </c>
      <c r="C62" s="22">
        <v>1392</v>
      </c>
      <c r="D62" s="5">
        <v>14628</v>
      </c>
      <c r="E62" s="6">
        <v>49801</v>
      </c>
      <c r="F62" s="57">
        <v>70467</v>
      </c>
      <c r="G62" s="57">
        <v>32200</v>
      </c>
      <c r="H62" s="6">
        <v>109178.14</v>
      </c>
    </row>
    <row r="63" spans="1:8" x14ac:dyDescent="0.25">
      <c r="A63" s="2" t="s">
        <v>63</v>
      </c>
      <c r="B63" s="1" t="s">
        <v>3</v>
      </c>
      <c r="C63" s="47">
        <v>46675.865399538066</v>
      </c>
      <c r="D63" s="49">
        <v>55480.52868459795</v>
      </c>
      <c r="E63" s="47">
        <v>155456.52220101163</v>
      </c>
      <c r="F63" s="49">
        <v>55803.420904375533</v>
      </c>
      <c r="G63" s="49">
        <v>15153.52639009883</v>
      </c>
      <c r="H63" s="47">
        <v>79086.25404128326</v>
      </c>
    </row>
    <row r="64" spans="1:8" x14ac:dyDescent="0.25">
      <c r="A64" s="2" t="s">
        <v>63</v>
      </c>
      <c r="B64" s="1" t="s">
        <v>4</v>
      </c>
      <c r="C64" s="6">
        <v>46967</v>
      </c>
      <c r="D64" s="6">
        <v>56932</v>
      </c>
      <c r="E64" s="6">
        <v>155708</v>
      </c>
      <c r="F64" s="6">
        <v>56221</v>
      </c>
      <c r="G64" s="6">
        <v>18397</v>
      </c>
      <c r="H64" s="6">
        <v>82119</v>
      </c>
    </row>
    <row r="65" spans="1:8" x14ac:dyDescent="0.25">
      <c r="A65" s="2" t="s">
        <v>63</v>
      </c>
      <c r="B65" s="1" t="s">
        <v>5</v>
      </c>
      <c r="C65" s="47">
        <v>47067.883376175218</v>
      </c>
      <c r="D65" s="47">
        <v>59567.53132521674</v>
      </c>
      <c r="E65" s="47">
        <v>157540.97507576493</v>
      </c>
      <c r="F65" s="47">
        <v>57725.668179787215</v>
      </c>
      <c r="G65" s="47">
        <v>20175.227452511841</v>
      </c>
      <c r="H65" s="47">
        <v>83917.317375445578</v>
      </c>
    </row>
    <row r="66" spans="1:8" x14ac:dyDescent="0.25">
      <c r="A66" s="2" t="s">
        <v>63</v>
      </c>
      <c r="B66" s="1" t="s">
        <v>6</v>
      </c>
      <c r="C66" s="47">
        <v>47100.959892953979</v>
      </c>
      <c r="D66" s="47">
        <v>63795.556843408966</v>
      </c>
      <c r="E66" s="47">
        <v>161884.11001822673</v>
      </c>
      <c r="F66" s="47">
        <v>59771.696529751927</v>
      </c>
      <c r="G66" s="47">
        <v>21503.417645468471</v>
      </c>
      <c r="H66" s="47">
        <v>86638.052433059769</v>
      </c>
    </row>
    <row r="67" spans="1:8" x14ac:dyDescent="0.25">
      <c r="A67" s="2" t="s">
        <v>63</v>
      </c>
      <c r="B67" s="1" t="s">
        <v>7</v>
      </c>
      <c r="C67" s="6">
        <v>46143</v>
      </c>
      <c r="D67" s="6">
        <v>58050</v>
      </c>
      <c r="E67" s="6">
        <v>161156</v>
      </c>
      <c r="F67" s="6">
        <v>64713</v>
      </c>
      <c r="G67" s="6">
        <v>21534</v>
      </c>
      <c r="H67" s="6">
        <v>95958</v>
      </c>
    </row>
    <row r="68" spans="1:8" x14ac:dyDescent="0.25">
      <c r="A68" s="2" t="s">
        <v>63</v>
      </c>
      <c r="B68" s="1" t="s">
        <v>8</v>
      </c>
      <c r="C68" s="6">
        <v>44989</v>
      </c>
      <c r="D68" s="6">
        <v>55773</v>
      </c>
      <c r="E68" s="6">
        <v>158901</v>
      </c>
      <c r="F68" s="6">
        <v>64865</v>
      </c>
      <c r="G68" s="6">
        <v>22769</v>
      </c>
      <c r="H68" s="6">
        <v>98757</v>
      </c>
    </row>
    <row r="69" spans="1:8" x14ac:dyDescent="0.25">
      <c r="A69" s="2" t="s">
        <v>63</v>
      </c>
      <c r="B69" s="1" t="s">
        <v>9</v>
      </c>
      <c r="C69" s="6">
        <v>49691</v>
      </c>
      <c r="D69" s="6">
        <v>55773</v>
      </c>
      <c r="E69" s="6">
        <v>166884</v>
      </c>
      <c r="F69" s="6">
        <v>70261</v>
      </c>
      <c r="G69" s="6">
        <v>23035</v>
      </c>
      <c r="H69" s="6">
        <v>104159</v>
      </c>
    </row>
    <row r="70" spans="1:8" x14ac:dyDescent="0.25">
      <c r="A70" s="2" t="s">
        <v>63</v>
      </c>
      <c r="B70" s="1" t="s">
        <v>10</v>
      </c>
      <c r="C70" s="6">
        <v>49605</v>
      </c>
      <c r="D70" s="6">
        <v>54841</v>
      </c>
      <c r="E70" s="6">
        <v>170898</v>
      </c>
      <c r="F70" s="6">
        <v>70431</v>
      </c>
      <c r="G70" s="6">
        <v>24755</v>
      </c>
      <c r="H70" s="6">
        <v>106103</v>
      </c>
    </row>
    <row r="71" spans="1:8" x14ac:dyDescent="0.25">
      <c r="A71" s="2" t="s">
        <v>63</v>
      </c>
      <c r="B71" s="1" t="s">
        <v>11</v>
      </c>
      <c r="C71" s="6">
        <v>49469</v>
      </c>
      <c r="D71" s="6">
        <v>53089</v>
      </c>
      <c r="E71" s="6">
        <v>169971</v>
      </c>
      <c r="F71" s="6">
        <v>73455</v>
      </c>
      <c r="G71" s="6">
        <v>24920</v>
      </c>
      <c r="H71" s="6">
        <v>108740</v>
      </c>
    </row>
    <row r="72" spans="1:8" x14ac:dyDescent="0.25">
      <c r="A72" s="2" t="s">
        <v>63</v>
      </c>
      <c r="B72" s="1" t="s">
        <v>12</v>
      </c>
      <c r="C72" s="6">
        <v>49637</v>
      </c>
      <c r="D72" s="6">
        <v>57599</v>
      </c>
      <c r="E72" s="6">
        <v>177552</v>
      </c>
      <c r="F72" s="6">
        <v>74019</v>
      </c>
      <c r="G72" s="6">
        <v>25672</v>
      </c>
      <c r="H72" s="6">
        <v>109970</v>
      </c>
    </row>
    <row r="73" spans="1:8" x14ac:dyDescent="0.25">
      <c r="A73" s="2" t="s">
        <v>63</v>
      </c>
      <c r="B73" s="1" t="s">
        <v>13</v>
      </c>
      <c r="C73" s="6">
        <v>50057</v>
      </c>
      <c r="D73" s="6">
        <v>63359</v>
      </c>
      <c r="E73" s="6">
        <v>182537</v>
      </c>
      <c r="F73" s="6">
        <v>77718</v>
      </c>
      <c r="G73" s="6">
        <v>26487</v>
      </c>
      <c r="H73" s="6">
        <v>114645</v>
      </c>
    </row>
    <row r="74" spans="1:8" x14ac:dyDescent="0.25">
      <c r="A74" s="2" t="s">
        <v>63</v>
      </c>
      <c r="B74" s="1" t="s">
        <v>14</v>
      </c>
      <c r="C74" s="6">
        <v>50378</v>
      </c>
      <c r="D74" s="6">
        <v>94165</v>
      </c>
      <c r="E74" s="6">
        <v>215338</v>
      </c>
      <c r="F74" s="6">
        <v>80052</v>
      </c>
      <c r="G74" s="6">
        <v>28069</v>
      </c>
      <c r="H74" s="6">
        <v>118301</v>
      </c>
    </row>
    <row r="75" spans="1:8" x14ac:dyDescent="0.25">
      <c r="A75" s="2" t="s">
        <v>63</v>
      </c>
      <c r="B75" s="3" t="s">
        <v>15</v>
      </c>
      <c r="C75" s="6">
        <v>51785</v>
      </c>
      <c r="D75" s="6">
        <v>100889</v>
      </c>
      <c r="E75" s="6">
        <v>221092</v>
      </c>
      <c r="F75" s="6">
        <v>85000</v>
      </c>
      <c r="G75" s="6">
        <v>29320</v>
      </c>
      <c r="H75" s="6">
        <v>124419</v>
      </c>
    </row>
    <row r="76" spans="1:8" x14ac:dyDescent="0.25">
      <c r="A76" s="2" t="s">
        <v>63</v>
      </c>
      <c r="B76" s="3" t="s">
        <v>16</v>
      </c>
      <c r="C76" s="6">
        <v>51884</v>
      </c>
      <c r="D76" s="6">
        <v>101813</v>
      </c>
      <c r="E76" s="6">
        <v>220186</v>
      </c>
      <c r="F76" s="6">
        <v>91732</v>
      </c>
      <c r="G76" s="6">
        <v>30653</v>
      </c>
      <c r="H76" s="6">
        <v>131877</v>
      </c>
    </row>
    <row r="77" spans="1:8" x14ac:dyDescent="0.25">
      <c r="A77" s="2" t="s">
        <v>63</v>
      </c>
      <c r="B77" s="3" t="s">
        <v>17</v>
      </c>
      <c r="C77" s="41">
        <v>51884</v>
      </c>
      <c r="D77" s="41">
        <v>90965</v>
      </c>
      <c r="E77" s="41">
        <v>208479</v>
      </c>
      <c r="F77" s="41">
        <v>92512</v>
      </c>
      <c r="G77" s="41">
        <v>30888</v>
      </c>
      <c r="H77" s="41">
        <v>132802</v>
      </c>
    </row>
    <row r="78" spans="1:8" x14ac:dyDescent="0.25">
      <c r="A78" s="2" t="s">
        <v>63</v>
      </c>
      <c r="B78" s="3" t="s">
        <v>18</v>
      </c>
      <c r="C78" s="41">
        <v>51729</v>
      </c>
      <c r="D78" s="41">
        <v>94745</v>
      </c>
      <c r="E78" s="41">
        <v>211176</v>
      </c>
      <c r="F78" s="41">
        <v>104272</v>
      </c>
      <c r="G78" s="41">
        <v>31543</v>
      </c>
      <c r="H78" s="41">
        <v>145133</v>
      </c>
    </row>
    <row r="79" spans="1:8" x14ac:dyDescent="0.25">
      <c r="A79" s="2" t="s">
        <v>63</v>
      </c>
      <c r="B79" s="3" t="s">
        <v>19</v>
      </c>
      <c r="C79" s="41">
        <v>51155</v>
      </c>
      <c r="D79" s="41">
        <v>94745</v>
      </c>
      <c r="E79" s="41">
        <v>210849</v>
      </c>
      <c r="F79" s="41">
        <v>106798</v>
      </c>
      <c r="G79" s="41">
        <v>32163</v>
      </c>
      <c r="H79" s="41">
        <v>148432</v>
      </c>
    </row>
    <row r="80" spans="1:8" x14ac:dyDescent="0.25">
      <c r="A80" s="2" t="s">
        <v>63</v>
      </c>
      <c r="B80" s="3" t="s">
        <v>20</v>
      </c>
      <c r="C80" s="6">
        <v>51189</v>
      </c>
      <c r="D80" s="6">
        <v>94745</v>
      </c>
      <c r="E80" s="6">
        <v>222477</v>
      </c>
      <c r="F80" s="6">
        <v>106798</v>
      </c>
      <c r="G80" s="6">
        <v>32380</v>
      </c>
      <c r="H80" s="6">
        <v>148930</v>
      </c>
    </row>
    <row r="81" spans="1:8" x14ac:dyDescent="0.25">
      <c r="A81" s="2" t="s">
        <v>63</v>
      </c>
      <c r="B81" s="3" t="s">
        <v>21</v>
      </c>
      <c r="C81" s="6">
        <v>51686</v>
      </c>
      <c r="D81" s="6">
        <v>99688</v>
      </c>
      <c r="E81" s="6">
        <v>227852</v>
      </c>
      <c r="F81" s="6">
        <v>107409</v>
      </c>
      <c r="G81" s="6">
        <v>32612</v>
      </c>
      <c r="H81" s="6">
        <v>149596</v>
      </c>
    </row>
    <row r="82" spans="1:8" x14ac:dyDescent="0.25">
      <c r="A82" s="2" t="s">
        <v>63</v>
      </c>
      <c r="B82" s="3" t="s">
        <v>22</v>
      </c>
      <c r="C82" s="6">
        <v>53053</v>
      </c>
      <c r="D82" s="6">
        <v>88538</v>
      </c>
      <c r="E82" s="6">
        <v>204906</v>
      </c>
      <c r="F82" s="6">
        <v>98073</v>
      </c>
      <c r="G82" s="6">
        <v>33995</v>
      </c>
      <c r="H82" s="6">
        <v>140443</v>
      </c>
    </row>
    <row r="83" spans="1:8" x14ac:dyDescent="0.25">
      <c r="A83" s="2" t="s">
        <v>63</v>
      </c>
      <c r="B83" s="3" t="s">
        <v>23</v>
      </c>
      <c r="C83" s="6">
        <v>49657</v>
      </c>
      <c r="D83" s="6">
        <v>85816</v>
      </c>
      <c r="E83" s="6">
        <v>201443</v>
      </c>
      <c r="F83" s="6">
        <v>93465</v>
      </c>
      <c r="G83" s="6">
        <v>33500</v>
      </c>
      <c r="H83" s="6">
        <v>134606</v>
      </c>
    </row>
    <row r="84" spans="1:8" x14ac:dyDescent="0.25">
      <c r="A84" s="2" t="s">
        <v>63</v>
      </c>
      <c r="B84" s="3" t="s">
        <v>24</v>
      </c>
      <c r="C84" s="6">
        <v>50383</v>
      </c>
      <c r="D84" s="6">
        <v>79365</v>
      </c>
      <c r="E84" s="6">
        <v>192358</v>
      </c>
      <c r="F84" s="6">
        <v>87563</v>
      </c>
      <c r="G84" s="6">
        <v>34759</v>
      </c>
      <c r="H84" s="6">
        <v>132232</v>
      </c>
    </row>
    <row r="85" spans="1:8" x14ac:dyDescent="0.25">
      <c r="A85" s="2" t="s">
        <v>63</v>
      </c>
      <c r="B85" s="4" t="s">
        <v>25</v>
      </c>
      <c r="C85" s="6">
        <v>50815</v>
      </c>
      <c r="D85" s="6">
        <v>68150</v>
      </c>
      <c r="E85" s="6">
        <v>180153</v>
      </c>
      <c r="F85" s="6">
        <v>81381</v>
      </c>
      <c r="G85" s="6">
        <v>34933</v>
      </c>
      <c r="H85" s="6">
        <v>127063</v>
      </c>
    </row>
    <row r="86" spans="1:8" x14ac:dyDescent="0.25">
      <c r="A86" s="2" t="s">
        <v>63</v>
      </c>
      <c r="B86" s="2" t="s">
        <v>26</v>
      </c>
      <c r="C86" s="6">
        <v>49889</v>
      </c>
      <c r="D86" s="6">
        <v>64391</v>
      </c>
      <c r="E86" s="6">
        <v>170638</v>
      </c>
      <c r="F86" s="6">
        <v>84488</v>
      </c>
      <c r="G86" s="6">
        <v>34674</v>
      </c>
      <c r="H86" s="6">
        <v>129186</v>
      </c>
    </row>
    <row r="87" spans="1:8" x14ac:dyDescent="0.25">
      <c r="A87" s="2" t="s">
        <v>63</v>
      </c>
      <c r="B87" s="2" t="s">
        <v>27</v>
      </c>
      <c r="C87" s="6">
        <v>50055</v>
      </c>
      <c r="D87" s="6">
        <v>59097</v>
      </c>
      <c r="E87" s="6">
        <v>164965</v>
      </c>
      <c r="F87" s="6">
        <v>81765</v>
      </c>
      <c r="G87" s="6">
        <v>38890</v>
      </c>
      <c r="H87" s="6">
        <v>129296</v>
      </c>
    </row>
    <row r="88" spans="1:8" x14ac:dyDescent="0.25">
      <c r="A88" s="2" t="s">
        <v>63</v>
      </c>
      <c r="B88" s="2" t="s">
        <v>28</v>
      </c>
      <c r="C88" s="6">
        <v>50406</v>
      </c>
      <c r="D88" s="6">
        <v>60451</v>
      </c>
      <c r="E88" s="6">
        <v>164357</v>
      </c>
      <c r="F88" s="6">
        <v>84544</v>
      </c>
      <c r="G88" s="6">
        <v>38890</v>
      </c>
      <c r="H88" s="6">
        <v>132579</v>
      </c>
    </row>
    <row r="89" spans="1:8" x14ac:dyDescent="0.25">
      <c r="A89" s="2" t="s">
        <v>63</v>
      </c>
      <c r="B89" s="2" t="s">
        <v>29</v>
      </c>
      <c r="C89" s="6">
        <v>49601</v>
      </c>
      <c r="D89" s="6">
        <v>55425</v>
      </c>
      <c r="E89" s="6">
        <v>159576</v>
      </c>
      <c r="F89" s="6">
        <v>85178</v>
      </c>
      <c r="G89" s="6">
        <v>38666</v>
      </c>
      <c r="H89" s="6">
        <v>131843</v>
      </c>
    </row>
    <row r="90" spans="1:8" x14ac:dyDescent="0.25">
      <c r="A90" s="2" t="s">
        <v>63</v>
      </c>
      <c r="B90" s="2" t="s">
        <v>30</v>
      </c>
      <c r="C90" s="6">
        <v>47880</v>
      </c>
      <c r="D90" s="6">
        <v>41624</v>
      </c>
      <c r="E90" s="6">
        <v>123045</v>
      </c>
      <c r="F90" s="6">
        <v>75018</v>
      </c>
      <c r="G90" s="6">
        <v>34253</v>
      </c>
      <c r="H90" s="6">
        <v>115620</v>
      </c>
    </row>
    <row r="91" spans="1:8" x14ac:dyDescent="0.25">
      <c r="A91" s="2" t="s">
        <v>63</v>
      </c>
      <c r="B91" s="2" t="s">
        <v>31</v>
      </c>
      <c r="C91" s="6">
        <v>37563</v>
      </c>
      <c r="D91" s="6">
        <v>42093</v>
      </c>
      <c r="E91" s="6">
        <v>121860</v>
      </c>
      <c r="F91" s="6">
        <v>68927</v>
      </c>
      <c r="G91" s="6">
        <v>30208</v>
      </c>
      <c r="H91" s="6">
        <v>105912</v>
      </c>
    </row>
    <row r="92" spans="1:8" x14ac:dyDescent="0.25">
      <c r="A92" s="2" t="s">
        <v>63</v>
      </c>
      <c r="B92" s="2" t="s">
        <v>32</v>
      </c>
      <c r="C92" s="6">
        <v>34794</v>
      </c>
      <c r="D92" s="6">
        <v>35614</v>
      </c>
      <c r="E92" s="6">
        <v>111220</v>
      </c>
      <c r="F92" s="6">
        <v>68769</v>
      </c>
      <c r="G92" s="6">
        <v>36033</v>
      </c>
      <c r="H92" s="6">
        <v>112251</v>
      </c>
    </row>
    <row r="93" spans="1:8" x14ac:dyDescent="0.25">
      <c r="A93" s="2" t="s">
        <v>63</v>
      </c>
      <c r="B93" s="2" t="s">
        <v>33</v>
      </c>
      <c r="C93" s="6">
        <v>32824</v>
      </c>
      <c r="D93" s="6">
        <v>32992</v>
      </c>
      <c r="E93" s="6">
        <v>106143</v>
      </c>
      <c r="F93" s="6">
        <v>70599</v>
      </c>
      <c r="G93" s="6">
        <v>37288</v>
      </c>
      <c r="H93" s="6">
        <v>113974</v>
      </c>
    </row>
    <row r="94" spans="1:8" x14ac:dyDescent="0.25">
      <c r="A94" s="2" t="s">
        <v>63</v>
      </c>
      <c r="B94" s="2" t="s">
        <v>34</v>
      </c>
      <c r="C94" s="6">
        <v>30227</v>
      </c>
      <c r="D94" s="6">
        <v>33446</v>
      </c>
      <c r="E94" s="6">
        <v>108088</v>
      </c>
      <c r="F94" s="6">
        <v>76172</v>
      </c>
      <c r="G94" s="6">
        <v>30186</v>
      </c>
      <c r="H94" s="6">
        <v>111883</v>
      </c>
    </row>
    <row r="95" spans="1:8" x14ac:dyDescent="0.25">
      <c r="A95" s="2" t="s">
        <v>63</v>
      </c>
      <c r="B95" s="2" t="s">
        <v>35</v>
      </c>
      <c r="C95" s="6">
        <v>27876</v>
      </c>
      <c r="D95" s="6">
        <v>33900</v>
      </c>
      <c r="E95" s="6">
        <v>106695</v>
      </c>
      <c r="F95" s="6">
        <v>81754</v>
      </c>
      <c r="G95" s="6">
        <v>31560</v>
      </c>
      <c r="H95" s="6">
        <v>119577</v>
      </c>
    </row>
    <row r="96" spans="1:8" x14ac:dyDescent="0.25">
      <c r="A96" s="2" t="s">
        <v>63</v>
      </c>
      <c r="B96" s="2" t="s">
        <v>36</v>
      </c>
      <c r="C96" s="6">
        <v>31074</v>
      </c>
      <c r="D96" s="6">
        <v>34203</v>
      </c>
      <c r="E96" s="6">
        <v>111332</v>
      </c>
      <c r="F96" s="6">
        <v>76752</v>
      </c>
      <c r="G96" s="6">
        <v>34241</v>
      </c>
      <c r="H96" s="6">
        <v>117392</v>
      </c>
    </row>
    <row r="97" spans="1:8" x14ac:dyDescent="0.25">
      <c r="A97" s="2" t="s">
        <v>63</v>
      </c>
      <c r="B97" s="2" t="s">
        <v>37</v>
      </c>
      <c r="C97" s="6">
        <v>30513</v>
      </c>
      <c r="D97" s="6">
        <v>30736</v>
      </c>
      <c r="E97" s="6">
        <v>108801</v>
      </c>
      <c r="F97" s="6">
        <v>77874</v>
      </c>
      <c r="G97" s="6">
        <v>30076</v>
      </c>
      <c r="H97" s="6">
        <v>114291</v>
      </c>
    </row>
    <row r="98" spans="1:8" x14ac:dyDescent="0.25">
      <c r="A98" s="2" t="s">
        <v>63</v>
      </c>
      <c r="B98" s="2" t="s">
        <v>38</v>
      </c>
      <c r="C98" s="6">
        <v>27619</v>
      </c>
      <c r="D98" s="6">
        <v>31759</v>
      </c>
      <c r="E98" s="6">
        <v>105724</v>
      </c>
      <c r="F98" s="6">
        <v>75454</v>
      </c>
      <c r="G98" s="6">
        <v>31146</v>
      </c>
      <c r="H98" s="6">
        <v>112543</v>
      </c>
    </row>
    <row r="99" spans="1:8" x14ac:dyDescent="0.25">
      <c r="A99" s="2" t="s">
        <v>63</v>
      </c>
      <c r="B99" s="2" t="s">
        <v>39</v>
      </c>
      <c r="C99" s="6">
        <v>28460</v>
      </c>
      <c r="D99" s="6">
        <v>29748</v>
      </c>
      <c r="E99" s="6">
        <v>103628</v>
      </c>
      <c r="F99" s="6">
        <v>76658</v>
      </c>
      <c r="G99" s="6">
        <v>32819</v>
      </c>
      <c r="H99" s="6">
        <v>115198</v>
      </c>
    </row>
    <row r="100" spans="1:8" x14ac:dyDescent="0.25">
      <c r="A100" s="2" t="s">
        <v>63</v>
      </c>
      <c r="B100" s="2" t="s">
        <v>40</v>
      </c>
      <c r="C100" s="6">
        <v>26775</v>
      </c>
      <c r="D100" s="6">
        <v>29004</v>
      </c>
      <c r="E100" s="6">
        <v>103987</v>
      </c>
      <c r="F100" s="6">
        <v>76661</v>
      </c>
      <c r="G100" s="6">
        <v>34067</v>
      </c>
      <c r="H100" s="6">
        <v>116278</v>
      </c>
    </row>
    <row r="101" spans="1:8" x14ac:dyDescent="0.25">
      <c r="A101" s="2" t="s">
        <v>63</v>
      </c>
      <c r="B101" s="2" t="s">
        <v>41</v>
      </c>
      <c r="C101" s="6">
        <v>25282</v>
      </c>
      <c r="D101" s="6">
        <v>24590</v>
      </c>
      <c r="E101" s="6">
        <v>95955</v>
      </c>
      <c r="F101" s="6">
        <v>81528</v>
      </c>
      <c r="G101" s="6">
        <v>34771</v>
      </c>
      <c r="H101" s="6">
        <v>122372</v>
      </c>
    </row>
    <row r="102" spans="1:8" x14ac:dyDescent="0.25">
      <c r="A102" s="2" t="s">
        <v>63</v>
      </c>
      <c r="B102" s="2" t="s">
        <v>42</v>
      </c>
      <c r="C102" s="6">
        <v>23252</v>
      </c>
      <c r="D102" s="6">
        <v>24697</v>
      </c>
      <c r="E102" s="6">
        <v>98449</v>
      </c>
      <c r="F102" s="6">
        <v>81034</v>
      </c>
      <c r="G102" s="6">
        <v>35347</v>
      </c>
      <c r="H102" s="6">
        <v>121606</v>
      </c>
    </row>
    <row r="103" spans="1:8" x14ac:dyDescent="0.25">
      <c r="A103" s="2" t="s">
        <v>63</v>
      </c>
      <c r="B103" s="2" t="s">
        <v>43</v>
      </c>
      <c r="C103" s="6">
        <v>22223</v>
      </c>
      <c r="D103" s="6">
        <v>33913</v>
      </c>
      <c r="E103" s="6">
        <v>106055</v>
      </c>
      <c r="F103" s="6">
        <v>79374</v>
      </c>
      <c r="G103" s="6">
        <v>35635</v>
      </c>
      <c r="H103" s="6">
        <v>120397</v>
      </c>
    </row>
    <row r="104" spans="1:8" x14ac:dyDescent="0.25">
      <c r="A104" s="2" t="s">
        <v>63</v>
      </c>
      <c r="B104" s="2" t="s">
        <v>44</v>
      </c>
      <c r="C104" s="6">
        <v>20023</v>
      </c>
      <c r="D104" s="6">
        <v>34468</v>
      </c>
      <c r="E104" s="6">
        <v>105914</v>
      </c>
      <c r="F104" s="6">
        <v>79523</v>
      </c>
      <c r="G104" s="6">
        <v>35976</v>
      </c>
      <c r="H104" s="6">
        <v>120623</v>
      </c>
    </row>
    <row r="105" spans="1:8" x14ac:dyDescent="0.25">
      <c r="A105" s="2" t="s">
        <v>63</v>
      </c>
      <c r="B105" s="2" t="s">
        <v>45</v>
      </c>
      <c r="C105" s="6">
        <v>17571</v>
      </c>
      <c r="D105" s="6">
        <v>28005</v>
      </c>
      <c r="E105" s="6">
        <v>95562</v>
      </c>
      <c r="F105" s="6">
        <v>75614</v>
      </c>
      <c r="G105" s="6">
        <v>36275</v>
      </c>
      <c r="H105" s="6">
        <v>116816</v>
      </c>
    </row>
    <row r="106" spans="1:8" x14ac:dyDescent="0.25">
      <c r="A106" s="2" t="s">
        <v>63</v>
      </c>
      <c r="B106" s="2" t="s">
        <v>46</v>
      </c>
      <c r="C106" s="6">
        <v>17426</v>
      </c>
      <c r="D106" s="6">
        <v>25678</v>
      </c>
      <c r="E106" s="6">
        <v>91577</v>
      </c>
      <c r="F106" s="6">
        <v>79906</v>
      </c>
      <c r="G106" s="6">
        <v>36452</v>
      </c>
      <c r="H106" s="6">
        <v>121034</v>
      </c>
    </row>
    <row r="107" spans="1:8" x14ac:dyDescent="0.25">
      <c r="A107" s="2" t="s">
        <v>63</v>
      </c>
      <c r="B107" s="2" t="s">
        <v>47</v>
      </c>
      <c r="C107" s="6">
        <v>14939</v>
      </c>
      <c r="D107" s="6">
        <v>26484</v>
      </c>
      <c r="E107" s="6">
        <v>90781</v>
      </c>
      <c r="F107" s="6">
        <v>79709</v>
      </c>
      <c r="G107" s="6">
        <v>36771</v>
      </c>
      <c r="H107" s="6">
        <v>121548</v>
      </c>
    </row>
    <row r="108" spans="1:8" x14ac:dyDescent="0.25">
      <c r="A108" s="2" t="s">
        <v>63</v>
      </c>
      <c r="B108" s="2" t="s">
        <v>48</v>
      </c>
      <c r="C108" s="6">
        <v>11459</v>
      </c>
      <c r="D108" s="6">
        <v>26114</v>
      </c>
      <c r="E108" s="6">
        <v>86939</v>
      </c>
      <c r="F108" s="6">
        <v>74956</v>
      </c>
      <c r="G108" s="6">
        <v>36863</v>
      </c>
      <c r="H108" s="6">
        <v>117455</v>
      </c>
    </row>
    <row r="109" spans="1:8" x14ac:dyDescent="0.25">
      <c r="A109" s="2" t="s">
        <v>63</v>
      </c>
      <c r="B109" s="2" t="s">
        <v>49</v>
      </c>
      <c r="C109" s="6">
        <v>11457</v>
      </c>
      <c r="D109" s="6">
        <v>24065</v>
      </c>
      <c r="E109" s="6">
        <v>81854</v>
      </c>
      <c r="F109" s="6">
        <v>71310</v>
      </c>
      <c r="G109" s="6">
        <v>36797</v>
      </c>
      <c r="H109" s="6">
        <v>112165</v>
      </c>
    </row>
    <row r="110" spans="1:8" x14ac:dyDescent="0.25">
      <c r="A110" s="2" t="s">
        <v>63</v>
      </c>
      <c r="B110" s="2" t="s">
        <v>50</v>
      </c>
      <c r="C110" s="6">
        <v>10187</v>
      </c>
      <c r="D110" s="6">
        <v>22253</v>
      </c>
      <c r="E110" s="6">
        <v>77786</v>
      </c>
      <c r="F110" s="6">
        <v>67531</v>
      </c>
      <c r="G110" s="6">
        <v>36741</v>
      </c>
      <c r="H110" s="6">
        <v>109711</v>
      </c>
    </row>
    <row r="111" spans="1:8" x14ac:dyDescent="0.25">
      <c r="A111" s="2" t="s">
        <v>63</v>
      </c>
      <c r="B111" s="2" t="s">
        <v>51</v>
      </c>
      <c r="C111" s="6">
        <v>8949</v>
      </c>
      <c r="D111" s="6">
        <v>21817</v>
      </c>
      <c r="E111" s="6">
        <v>81174</v>
      </c>
      <c r="F111" s="6">
        <v>66153</v>
      </c>
      <c r="G111" s="6">
        <v>36805</v>
      </c>
      <c r="H111" s="6">
        <v>108411</v>
      </c>
    </row>
    <row r="112" spans="1:8" x14ac:dyDescent="0.25">
      <c r="A112" s="2" t="s">
        <v>63</v>
      </c>
      <c r="B112" s="2" t="s">
        <v>52</v>
      </c>
      <c r="C112" s="6">
        <v>7218</v>
      </c>
      <c r="D112" s="6">
        <v>23814</v>
      </c>
      <c r="E112" s="6">
        <v>80923</v>
      </c>
      <c r="F112" s="6">
        <v>66134</v>
      </c>
      <c r="G112" s="6">
        <v>36860</v>
      </c>
      <c r="H112" s="6">
        <v>108552</v>
      </c>
    </row>
    <row r="113" spans="1:8" x14ac:dyDescent="0.25">
      <c r="A113" s="2" t="s">
        <v>63</v>
      </c>
      <c r="B113" s="2" t="s">
        <v>53</v>
      </c>
      <c r="C113" s="6">
        <v>5497</v>
      </c>
      <c r="D113" s="6">
        <v>21863</v>
      </c>
      <c r="E113" s="6">
        <v>75362</v>
      </c>
      <c r="F113" s="6">
        <v>65392</v>
      </c>
      <c r="G113" s="6">
        <v>35545</v>
      </c>
      <c r="H113" s="6">
        <v>107927</v>
      </c>
    </row>
    <row r="114" spans="1:8" x14ac:dyDescent="0.25">
      <c r="A114" s="2" t="s">
        <v>63</v>
      </c>
      <c r="B114" s="2" t="s">
        <v>54</v>
      </c>
      <c r="C114" s="6">
        <v>3538</v>
      </c>
      <c r="D114" s="6">
        <v>21281</v>
      </c>
      <c r="E114" s="6">
        <v>69275</v>
      </c>
      <c r="F114" s="6">
        <v>58575</v>
      </c>
      <c r="G114" s="6">
        <v>35760</v>
      </c>
      <c r="H114" s="6">
        <v>101626</v>
      </c>
    </row>
    <row r="115" spans="1:8" x14ac:dyDescent="0.25">
      <c r="A115" s="2" t="s">
        <v>63</v>
      </c>
      <c r="B115" s="2" t="s">
        <v>55</v>
      </c>
      <c r="C115" s="5">
        <v>3859</v>
      </c>
      <c r="D115" s="5">
        <v>19208</v>
      </c>
      <c r="E115" s="5">
        <v>65270</v>
      </c>
      <c r="F115" s="5">
        <v>58397</v>
      </c>
      <c r="G115" s="5">
        <v>35650</v>
      </c>
      <c r="H115" s="5">
        <v>101572</v>
      </c>
    </row>
    <row r="116" spans="1:8" x14ac:dyDescent="0.25">
      <c r="A116" s="2" t="s">
        <v>63</v>
      </c>
      <c r="B116" s="2" t="s">
        <v>56</v>
      </c>
      <c r="C116" s="5">
        <v>3453</v>
      </c>
      <c r="D116" s="5">
        <v>16933</v>
      </c>
      <c r="E116" s="5">
        <v>61344</v>
      </c>
      <c r="F116" s="5">
        <v>56675</v>
      </c>
      <c r="G116" s="5">
        <v>36111</v>
      </c>
      <c r="H116" s="5">
        <v>100154</v>
      </c>
    </row>
    <row r="117" spans="1:8" x14ac:dyDescent="0.25">
      <c r="A117" s="2" t="s">
        <v>63</v>
      </c>
      <c r="B117" s="2" t="s">
        <v>57</v>
      </c>
      <c r="C117" s="5">
        <v>3342</v>
      </c>
      <c r="D117" s="5">
        <v>16172</v>
      </c>
      <c r="E117" s="5">
        <v>59916</v>
      </c>
      <c r="F117" s="5">
        <v>56060</v>
      </c>
      <c r="G117" s="5">
        <v>36530</v>
      </c>
      <c r="H117" s="5">
        <v>99790</v>
      </c>
    </row>
    <row r="118" spans="1:8" x14ac:dyDescent="0.25">
      <c r="A118" s="2" t="s">
        <v>63</v>
      </c>
      <c r="B118" s="2" t="s">
        <v>58</v>
      </c>
      <c r="C118" s="5">
        <v>2097</v>
      </c>
      <c r="D118" s="5">
        <v>16859</v>
      </c>
      <c r="E118" s="5">
        <v>58121</v>
      </c>
      <c r="F118" s="5">
        <v>55304</v>
      </c>
      <c r="G118" s="5">
        <v>36840</v>
      </c>
      <c r="H118" s="5">
        <v>99222</v>
      </c>
    </row>
    <row r="119" spans="1:8" x14ac:dyDescent="0.25">
      <c r="A119" s="2" t="s">
        <v>63</v>
      </c>
      <c r="B119" s="2" t="s">
        <v>59</v>
      </c>
      <c r="C119" s="5">
        <v>1387</v>
      </c>
      <c r="D119" s="5">
        <v>16397</v>
      </c>
      <c r="E119" s="5">
        <v>57378</v>
      </c>
      <c r="F119" s="5">
        <v>55120</v>
      </c>
      <c r="G119" s="5">
        <v>36840</v>
      </c>
      <c r="H119" s="5">
        <v>98386</v>
      </c>
    </row>
    <row r="120" spans="1:8" x14ac:dyDescent="0.25">
      <c r="A120" s="2" t="s">
        <v>63</v>
      </c>
      <c r="B120" s="2" t="s">
        <v>60</v>
      </c>
      <c r="C120" s="5">
        <v>1363</v>
      </c>
      <c r="D120" s="5">
        <v>16507</v>
      </c>
      <c r="E120" s="5">
        <v>54895</v>
      </c>
      <c r="F120" s="5">
        <v>61309</v>
      </c>
      <c r="G120" s="5">
        <v>37105</v>
      </c>
      <c r="H120" s="5">
        <v>104689</v>
      </c>
    </row>
    <row r="121" spans="1:8" x14ac:dyDescent="0.25">
      <c r="A121" s="2" t="s">
        <v>63</v>
      </c>
      <c r="B121" s="2" t="s">
        <v>61</v>
      </c>
      <c r="C121" s="5">
        <v>1327</v>
      </c>
      <c r="D121" s="5">
        <v>17028</v>
      </c>
      <c r="E121" s="5">
        <v>55521</v>
      </c>
      <c r="F121" s="5">
        <v>52360</v>
      </c>
      <c r="G121" s="5">
        <v>37170</v>
      </c>
      <c r="H121" s="5">
        <v>95725</v>
      </c>
    </row>
    <row r="122" spans="1:8" x14ac:dyDescent="0.25">
      <c r="A122" s="2" t="s">
        <v>63</v>
      </c>
      <c r="B122" s="2" t="s">
        <v>62</v>
      </c>
      <c r="C122" s="5">
        <v>1555</v>
      </c>
      <c r="D122" s="5">
        <v>15147</v>
      </c>
      <c r="E122" s="5">
        <v>54158.18</v>
      </c>
      <c r="F122" s="5">
        <v>51834</v>
      </c>
      <c r="G122" s="5">
        <v>37240</v>
      </c>
      <c r="H122" s="5">
        <v>95159</v>
      </c>
    </row>
    <row r="123" spans="1:8" x14ac:dyDescent="0.25">
      <c r="A123" s="2" t="s">
        <v>63</v>
      </c>
      <c r="B123" s="2" t="s">
        <v>123</v>
      </c>
      <c r="C123" s="5">
        <v>1302</v>
      </c>
      <c r="D123" s="5">
        <v>14421</v>
      </c>
      <c r="E123" s="5">
        <v>53252</v>
      </c>
      <c r="F123" s="5">
        <v>50938</v>
      </c>
      <c r="G123" s="5">
        <v>37260</v>
      </c>
      <c r="H123" s="5">
        <v>94690.37</v>
      </c>
    </row>
    <row r="124" spans="1:8" x14ac:dyDescent="0.25">
      <c r="A124" s="2" t="s">
        <v>64</v>
      </c>
      <c r="B124" s="1" t="s">
        <v>3</v>
      </c>
      <c r="C124" s="48"/>
      <c r="D124" s="48"/>
      <c r="E124" s="48"/>
      <c r="F124" s="48"/>
      <c r="G124" s="48"/>
      <c r="H124" s="48"/>
    </row>
    <row r="125" spans="1:8" x14ac:dyDescent="0.25">
      <c r="A125" s="2" t="s">
        <v>64</v>
      </c>
      <c r="B125" s="1" t="s">
        <v>4</v>
      </c>
      <c r="C125" s="7"/>
      <c r="D125" s="7"/>
      <c r="E125" s="7"/>
      <c r="F125" s="7"/>
      <c r="G125" s="7"/>
      <c r="H125" s="7"/>
    </row>
    <row r="126" spans="1:8" x14ac:dyDescent="0.25">
      <c r="A126" s="2" t="s">
        <v>64</v>
      </c>
      <c r="B126" s="1" t="s">
        <v>5</v>
      </c>
      <c r="C126" s="48"/>
      <c r="D126" s="48"/>
      <c r="E126" s="48"/>
      <c r="F126" s="48"/>
      <c r="G126" s="48"/>
      <c r="H126" s="48"/>
    </row>
    <row r="127" spans="1:8" x14ac:dyDescent="0.25">
      <c r="A127" s="2" t="s">
        <v>64</v>
      </c>
      <c r="B127" s="1" t="s">
        <v>6</v>
      </c>
      <c r="C127" s="48"/>
      <c r="D127" s="48"/>
      <c r="E127" s="48"/>
      <c r="F127" s="48"/>
      <c r="G127" s="48"/>
      <c r="H127" s="48"/>
    </row>
    <row r="128" spans="1:8" x14ac:dyDescent="0.25">
      <c r="A128" s="2" t="s">
        <v>64</v>
      </c>
      <c r="B128" s="1" t="s">
        <v>7</v>
      </c>
      <c r="C128" s="7"/>
      <c r="D128" s="7"/>
      <c r="E128" s="7"/>
      <c r="F128" s="7"/>
      <c r="G128" s="7"/>
      <c r="H128" s="7"/>
    </row>
    <row r="129" spans="1:8" x14ac:dyDescent="0.25">
      <c r="A129" s="2" t="s">
        <v>64</v>
      </c>
      <c r="B129" s="1" t="s">
        <v>8</v>
      </c>
      <c r="C129" s="7"/>
      <c r="D129" s="7"/>
      <c r="E129" s="7"/>
      <c r="F129" s="7"/>
      <c r="G129" s="7"/>
      <c r="H129" s="7"/>
    </row>
    <row r="130" spans="1:8" x14ac:dyDescent="0.25">
      <c r="A130" s="2" t="s">
        <v>64</v>
      </c>
      <c r="B130" s="1" t="s">
        <v>9</v>
      </c>
      <c r="C130" s="7"/>
      <c r="D130" s="7"/>
      <c r="E130" s="7"/>
      <c r="F130" s="7"/>
      <c r="G130" s="7"/>
      <c r="H130" s="7"/>
    </row>
    <row r="131" spans="1:8" x14ac:dyDescent="0.25">
      <c r="A131" s="2" t="s">
        <v>64</v>
      </c>
      <c r="B131" s="1" t="s">
        <v>10</v>
      </c>
      <c r="C131" s="7"/>
      <c r="D131" s="7"/>
      <c r="E131" s="7"/>
      <c r="F131" s="7"/>
      <c r="G131" s="7"/>
      <c r="H131" s="7"/>
    </row>
    <row r="132" spans="1:8" x14ac:dyDescent="0.25">
      <c r="A132" s="2" t="s">
        <v>64</v>
      </c>
      <c r="B132" s="1" t="s">
        <v>11</v>
      </c>
      <c r="C132" s="7"/>
      <c r="D132" s="7"/>
      <c r="E132" s="7"/>
      <c r="F132" s="7"/>
      <c r="G132" s="7"/>
      <c r="H132" s="7"/>
    </row>
    <row r="133" spans="1:8" x14ac:dyDescent="0.25">
      <c r="A133" s="2" t="s">
        <v>64</v>
      </c>
      <c r="B133" s="1" t="s">
        <v>12</v>
      </c>
      <c r="C133" s="7"/>
      <c r="D133" s="7"/>
      <c r="E133" s="7"/>
      <c r="F133" s="7"/>
      <c r="G133" s="7"/>
      <c r="H133" s="7"/>
    </row>
    <row r="134" spans="1:8" x14ac:dyDescent="0.25">
      <c r="A134" s="2" t="s">
        <v>64</v>
      </c>
      <c r="B134" s="1" t="s">
        <v>13</v>
      </c>
      <c r="C134" s="7"/>
      <c r="D134" s="7"/>
      <c r="E134" s="7"/>
      <c r="F134" s="7"/>
      <c r="G134" s="7"/>
      <c r="H134" s="7"/>
    </row>
    <row r="135" spans="1:8" x14ac:dyDescent="0.25">
      <c r="A135" s="2" t="s">
        <v>64</v>
      </c>
      <c r="B135" s="1" t="s">
        <v>14</v>
      </c>
      <c r="C135" s="7"/>
      <c r="D135" s="7"/>
      <c r="E135" s="7"/>
      <c r="F135" s="7"/>
      <c r="G135" s="7"/>
      <c r="H135" s="7"/>
    </row>
    <row r="136" spans="1:8" x14ac:dyDescent="0.25">
      <c r="A136" s="2" t="s">
        <v>64</v>
      </c>
      <c r="B136" s="3" t="s">
        <v>15</v>
      </c>
      <c r="C136" s="7"/>
      <c r="D136" s="7"/>
      <c r="E136" s="7"/>
      <c r="F136" s="7"/>
      <c r="G136" s="7"/>
      <c r="H136" s="7"/>
    </row>
    <row r="137" spans="1:8" x14ac:dyDescent="0.25">
      <c r="A137" s="2" t="s">
        <v>64</v>
      </c>
      <c r="B137" s="3" t="s">
        <v>16</v>
      </c>
      <c r="C137" s="7"/>
      <c r="D137" s="7"/>
      <c r="E137" s="7"/>
      <c r="F137" s="7"/>
      <c r="G137" s="7"/>
      <c r="H137" s="7"/>
    </row>
    <row r="138" spans="1:8" x14ac:dyDescent="0.25">
      <c r="A138" s="2" t="s">
        <v>64</v>
      </c>
      <c r="B138" s="3" t="s">
        <v>17</v>
      </c>
      <c r="C138" s="7"/>
      <c r="D138" s="7"/>
      <c r="E138" s="7"/>
      <c r="F138" s="7"/>
      <c r="G138" s="7"/>
      <c r="H138" s="7"/>
    </row>
    <row r="139" spans="1:8" x14ac:dyDescent="0.25">
      <c r="A139" s="2" t="s">
        <v>64</v>
      </c>
      <c r="B139" s="3" t="s">
        <v>18</v>
      </c>
      <c r="C139" s="7"/>
      <c r="D139" s="7"/>
      <c r="E139" s="7"/>
      <c r="F139" s="7"/>
      <c r="G139" s="7"/>
      <c r="H139" s="7"/>
    </row>
    <row r="140" spans="1:8" x14ac:dyDescent="0.25">
      <c r="A140" s="2" t="s">
        <v>64</v>
      </c>
      <c r="B140" s="3" t="s">
        <v>19</v>
      </c>
      <c r="C140" s="7"/>
      <c r="D140" s="7"/>
      <c r="E140" s="7"/>
      <c r="F140" s="7"/>
      <c r="G140" s="7"/>
      <c r="H140" s="7"/>
    </row>
    <row r="141" spans="1:8" x14ac:dyDescent="0.25">
      <c r="A141" s="2" t="s">
        <v>64</v>
      </c>
      <c r="B141" s="3" t="s">
        <v>20</v>
      </c>
      <c r="C141" s="7"/>
      <c r="D141" s="7"/>
      <c r="E141" s="7"/>
      <c r="F141" s="7"/>
      <c r="G141" s="7"/>
      <c r="H141" s="7"/>
    </row>
    <row r="142" spans="1:8" x14ac:dyDescent="0.25">
      <c r="A142" s="2" t="s">
        <v>64</v>
      </c>
      <c r="B142" s="3" t="s">
        <v>21</v>
      </c>
      <c r="C142" s="7"/>
      <c r="D142" s="7"/>
      <c r="E142" s="7"/>
      <c r="F142" s="7"/>
      <c r="G142" s="7"/>
      <c r="H142" s="7"/>
    </row>
    <row r="143" spans="1:8" x14ac:dyDescent="0.25">
      <c r="A143" s="2" t="s">
        <v>64</v>
      </c>
      <c r="B143" s="3" t="s">
        <v>22</v>
      </c>
      <c r="C143" s="7"/>
      <c r="D143" s="7"/>
      <c r="E143" s="7"/>
      <c r="F143" s="7"/>
      <c r="G143" s="7"/>
      <c r="H143" s="7"/>
    </row>
    <row r="144" spans="1:8" x14ac:dyDescent="0.25">
      <c r="A144" s="2" t="s">
        <v>64</v>
      </c>
      <c r="B144" s="3" t="s">
        <v>23</v>
      </c>
      <c r="C144" s="7"/>
      <c r="D144" s="7"/>
      <c r="E144" s="7"/>
      <c r="F144" s="7"/>
      <c r="G144" s="7"/>
      <c r="H144" s="7"/>
    </row>
    <row r="145" spans="1:8" x14ac:dyDescent="0.25">
      <c r="A145" s="2" t="s">
        <v>64</v>
      </c>
      <c r="B145" s="3" t="s">
        <v>24</v>
      </c>
      <c r="C145" s="7"/>
      <c r="D145" s="7"/>
      <c r="E145" s="7"/>
      <c r="F145" s="7"/>
      <c r="G145" s="7"/>
      <c r="H145" s="7"/>
    </row>
    <row r="146" spans="1:8" x14ac:dyDescent="0.25">
      <c r="A146" s="2" t="s">
        <v>64</v>
      </c>
      <c r="B146" s="4" t="s">
        <v>25</v>
      </c>
      <c r="C146" s="7"/>
      <c r="D146" s="7"/>
      <c r="E146" s="7"/>
      <c r="F146" s="7"/>
      <c r="G146" s="7"/>
      <c r="H146" s="7"/>
    </row>
    <row r="147" spans="1:8" x14ac:dyDescent="0.25">
      <c r="A147" s="2" t="s">
        <v>64</v>
      </c>
      <c r="B147" s="2" t="s">
        <v>26</v>
      </c>
      <c r="C147" s="7"/>
      <c r="D147" s="7"/>
      <c r="E147" s="7"/>
      <c r="F147" s="7"/>
      <c r="G147" s="7"/>
      <c r="H147" s="7"/>
    </row>
    <row r="148" spans="1:8" x14ac:dyDescent="0.25">
      <c r="A148" s="2" t="s">
        <v>64</v>
      </c>
      <c r="B148" s="2" t="s">
        <v>27</v>
      </c>
      <c r="C148" s="7"/>
      <c r="D148" s="7"/>
      <c r="E148" s="7"/>
      <c r="F148" s="7"/>
      <c r="G148" s="7"/>
      <c r="H148" s="7"/>
    </row>
    <row r="149" spans="1:8" x14ac:dyDescent="0.25">
      <c r="A149" s="2" t="s">
        <v>64</v>
      </c>
      <c r="B149" s="2" t="s">
        <v>28</v>
      </c>
      <c r="C149" s="7"/>
      <c r="D149" s="7"/>
      <c r="E149" s="7"/>
      <c r="F149" s="7"/>
      <c r="G149" s="7"/>
      <c r="H149" s="7"/>
    </row>
    <row r="150" spans="1:8" x14ac:dyDescent="0.25">
      <c r="A150" s="2" t="s">
        <v>64</v>
      </c>
      <c r="B150" s="2" t="s">
        <v>29</v>
      </c>
      <c r="C150" s="7"/>
      <c r="D150" s="7"/>
      <c r="E150" s="7"/>
      <c r="F150" s="7"/>
      <c r="G150" s="7"/>
      <c r="H150" s="7"/>
    </row>
    <row r="151" spans="1:8" x14ac:dyDescent="0.25">
      <c r="A151" s="2" t="s">
        <v>64</v>
      </c>
      <c r="B151" s="2" t="s">
        <v>30</v>
      </c>
      <c r="C151" s="6">
        <v>0</v>
      </c>
      <c r="D151" s="6">
        <v>17883</v>
      </c>
      <c r="E151" s="5">
        <v>57830</v>
      </c>
      <c r="F151" s="5">
        <v>28807</v>
      </c>
      <c r="G151" s="5">
        <v>16674</v>
      </c>
      <c r="H151" s="5">
        <v>49177</v>
      </c>
    </row>
    <row r="152" spans="1:8" x14ac:dyDescent="0.25">
      <c r="A152" s="2" t="s">
        <v>64</v>
      </c>
      <c r="B152" s="2" t="s">
        <v>31</v>
      </c>
      <c r="C152" s="6">
        <v>17439</v>
      </c>
      <c r="D152" s="6">
        <v>13650</v>
      </c>
      <c r="E152" s="5">
        <v>52869</v>
      </c>
      <c r="F152" s="5">
        <v>25926</v>
      </c>
      <c r="G152" s="5">
        <v>22098</v>
      </c>
      <c r="H152" s="5">
        <v>51695</v>
      </c>
    </row>
    <row r="153" spans="1:8" x14ac:dyDescent="0.25">
      <c r="A153" s="2" t="s">
        <v>64</v>
      </c>
      <c r="B153" s="2" t="s">
        <v>32</v>
      </c>
      <c r="C153" s="6">
        <v>14498</v>
      </c>
      <c r="D153" s="6">
        <v>13566</v>
      </c>
      <c r="E153" s="5">
        <v>51674</v>
      </c>
      <c r="F153" s="5">
        <v>27521</v>
      </c>
      <c r="G153" s="5">
        <v>28343</v>
      </c>
      <c r="H153" s="5">
        <v>59687</v>
      </c>
    </row>
    <row r="154" spans="1:8" x14ac:dyDescent="0.25">
      <c r="A154" s="2" t="s">
        <v>64</v>
      </c>
      <c r="B154" s="2" t="s">
        <v>33</v>
      </c>
      <c r="C154" s="6">
        <v>13130</v>
      </c>
      <c r="D154" s="6">
        <v>13193</v>
      </c>
      <c r="E154" s="5">
        <v>49953</v>
      </c>
      <c r="F154" s="5">
        <v>26158</v>
      </c>
      <c r="G154" s="5">
        <v>28709</v>
      </c>
      <c r="H154" s="5">
        <v>58334</v>
      </c>
    </row>
    <row r="155" spans="1:8" x14ac:dyDescent="0.25">
      <c r="A155" s="2" t="s">
        <v>64</v>
      </c>
      <c r="B155" s="2" t="s">
        <v>34</v>
      </c>
      <c r="C155" s="6">
        <v>14102</v>
      </c>
      <c r="D155" s="6">
        <v>12187</v>
      </c>
      <c r="E155" s="5">
        <v>52622</v>
      </c>
      <c r="F155" s="5">
        <v>29403</v>
      </c>
      <c r="G155" s="5">
        <v>32990</v>
      </c>
      <c r="H155" s="5">
        <v>66408</v>
      </c>
    </row>
    <row r="156" spans="1:8" x14ac:dyDescent="0.25">
      <c r="A156" s="2" t="s">
        <v>64</v>
      </c>
      <c r="B156" s="2" t="s">
        <v>35</v>
      </c>
      <c r="C156" s="6">
        <v>13537</v>
      </c>
      <c r="D156" s="6">
        <v>11717</v>
      </c>
      <c r="E156" s="5">
        <v>53835</v>
      </c>
      <c r="F156" s="5">
        <v>30274</v>
      </c>
      <c r="G156" s="5">
        <v>34794</v>
      </c>
      <c r="H156" s="5">
        <v>68499</v>
      </c>
    </row>
    <row r="157" spans="1:8" x14ac:dyDescent="0.25">
      <c r="A157" s="2" t="s">
        <v>64</v>
      </c>
      <c r="B157" s="2" t="s">
        <v>36</v>
      </c>
      <c r="C157" s="6">
        <v>13949</v>
      </c>
      <c r="D157" s="6">
        <v>11656</v>
      </c>
      <c r="E157" s="5">
        <v>55017</v>
      </c>
      <c r="F157" s="5">
        <v>28752</v>
      </c>
      <c r="G157" s="5">
        <v>38213</v>
      </c>
      <c r="H157" s="5">
        <v>70396</v>
      </c>
    </row>
    <row r="158" spans="1:8" x14ac:dyDescent="0.25">
      <c r="A158" s="2" t="s">
        <v>64</v>
      </c>
      <c r="B158" s="2" t="s">
        <v>37</v>
      </c>
      <c r="C158" s="6">
        <v>14234</v>
      </c>
      <c r="D158" s="6">
        <v>10637</v>
      </c>
      <c r="E158" s="5">
        <v>52588</v>
      </c>
      <c r="F158" s="5">
        <v>27505</v>
      </c>
      <c r="G158" s="5">
        <v>43715</v>
      </c>
      <c r="H158" s="5">
        <v>74831</v>
      </c>
    </row>
    <row r="159" spans="1:8" x14ac:dyDescent="0.25">
      <c r="A159" s="2" t="s">
        <v>64</v>
      </c>
      <c r="B159" s="2" t="s">
        <v>38</v>
      </c>
      <c r="C159" s="6">
        <v>13153</v>
      </c>
      <c r="D159" s="6">
        <v>9627</v>
      </c>
      <c r="E159" s="5">
        <v>49302</v>
      </c>
      <c r="F159" s="5">
        <v>26850</v>
      </c>
      <c r="G159" s="5">
        <v>47705</v>
      </c>
      <c r="H159" s="5">
        <v>78261</v>
      </c>
    </row>
    <row r="160" spans="1:8" x14ac:dyDescent="0.25">
      <c r="A160" s="2" t="s">
        <v>64</v>
      </c>
      <c r="B160" s="2" t="s">
        <v>39</v>
      </c>
      <c r="C160" s="6">
        <v>12892</v>
      </c>
      <c r="D160" s="6">
        <v>8918</v>
      </c>
      <c r="E160" s="5">
        <v>47733</v>
      </c>
      <c r="F160" s="5">
        <v>25635</v>
      </c>
      <c r="G160" s="5">
        <v>50492</v>
      </c>
      <c r="H160" s="5">
        <v>80059</v>
      </c>
    </row>
    <row r="161" spans="1:8" x14ac:dyDescent="0.25">
      <c r="A161" s="2" t="s">
        <v>64</v>
      </c>
      <c r="B161" s="2" t="s">
        <v>40</v>
      </c>
      <c r="C161" s="6">
        <v>12191</v>
      </c>
      <c r="D161" s="6">
        <v>8620</v>
      </c>
      <c r="E161" s="5">
        <v>44464</v>
      </c>
      <c r="F161" s="5">
        <v>22597</v>
      </c>
      <c r="G161" s="5">
        <v>45857</v>
      </c>
      <c r="H161" s="5">
        <v>73069</v>
      </c>
    </row>
    <row r="162" spans="1:8" x14ac:dyDescent="0.25">
      <c r="A162" s="2" t="s">
        <v>64</v>
      </c>
      <c r="B162" s="2" t="s">
        <v>41</v>
      </c>
      <c r="C162" s="6">
        <v>11045</v>
      </c>
      <c r="D162" s="6">
        <v>7557</v>
      </c>
      <c r="E162" s="5">
        <v>43453</v>
      </c>
      <c r="F162" s="5">
        <v>25807</v>
      </c>
      <c r="G162" s="5">
        <v>46122</v>
      </c>
      <c r="H162" s="5">
        <v>76873</v>
      </c>
    </row>
    <row r="163" spans="1:8" x14ac:dyDescent="0.25">
      <c r="A163" s="2" t="s">
        <v>64</v>
      </c>
      <c r="B163" s="2" t="s">
        <v>42</v>
      </c>
      <c r="C163" s="6">
        <v>10860</v>
      </c>
      <c r="D163" s="6">
        <v>7208</v>
      </c>
      <c r="E163" s="5">
        <v>41516</v>
      </c>
      <c r="F163" s="5">
        <v>23712</v>
      </c>
      <c r="G163" s="5">
        <v>47063</v>
      </c>
      <c r="H163" s="5">
        <v>75075</v>
      </c>
    </row>
    <row r="164" spans="1:8" x14ac:dyDescent="0.25">
      <c r="A164" s="2" t="s">
        <v>64</v>
      </c>
      <c r="B164" s="2" t="s">
        <v>43</v>
      </c>
      <c r="C164" s="6">
        <v>10985</v>
      </c>
      <c r="D164" s="6">
        <v>6553</v>
      </c>
      <c r="E164" s="5">
        <v>41068</v>
      </c>
      <c r="F164" s="5">
        <v>23346</v>
      </c>
      <c r="G164" s="5">
        <v>47267</v>
      </c>
      <c r="H164" s="5">
        <v>75720</v>
      </c>
    </row>
    <row r="165" spans="1:8" x14ac:dyDescent="0.25">
      <c r="A165" s="2" t="s">
        <v>64</v>
      </c>
      <c r="B165" s="2" t="s">
        <v>44</v>
      </c>
      <c r="C165" s="6">
        <v>8267</v>
      </c>
      <c r="D165" s="6">
        <v>6605</v>
      </c>
      <c r="E165" s="5">
        <v>37457</v>
      </c>
      <c r="F165" s="5">
        <v>22056</v>
      </c>
      <c r="G165" s="5">
        <v>47429</v>
      </c>
      <c r="H165" s="5">
        <v>74642</v>
      </c>
    </row>
    <row r="166" spans="1:8" x14ac:dyDescent="0.25">
      <c r="A166" s="2" t="s">
        <v>64</v>
      </c>
      <c r="B166" s="2" t="s">
        <v>45</v>
      </c>
      <c r="C166" s="6">
        <v>7497</v>
      </c>
      <c r="D166" s="6">
        <v>6076</v>
      </c>
      <c r="E166" s="5">
        <v>34808</v>
      </c>
      <c r="F166" s="5">
        <v>21994</v>
      </c>
      <c r="G166" s="5">
        <v>47570</v>
      </c>
      <c r="H166" s="5">
        <v>74690</v>
      </c>
    </row>
    <row r="167" spans="1:8" x14ac:dyDescent="0.25">
      <c r="A167" s="2" t="s">
        <v>64</v>
      </c>
      <c r="B167" s="2" t="s">
        <v>46</v>
      </c>
      <c r="C167" s="6">
        <v>6716</v>
      </c>
      <c r="D167" s="6">
        <v>6877</v>
      </c>
      <c r="E167" s="5">
        <v>36898</v>
      </c>
      <c r="F167" s="5">
        <v>22769</v>
      </c>
      <c r="G167" s="5">
        <v>47700</v>
      </c>
      <c r="H167" s="5">
        <v>75383</v>
      </c>
    </row>
    <row r="168" spans="1:8" x14ac:dyDescent="0.25">
      <c r="A168" s="2" t="s">
        <v>64</v>
      </c>
      <c r="B168" s="2" t="s">
        <v>47</v>
      </c>
      <c r="C168" s="6">
        <v>6279</v>
      </c>
      <c r="D168" s="6">
        <v>7681</v>
      </c>
      <c r="E168" s="5">
        <v>39166</v>
      </c>
      <c r="F168" s="5">
        <v>22794</v>
      </c>
      <c r="G168" s="5">
        <v>47869</v>
      </c>
      <c r="H168" s="5">
        <v>76107</v>
      </c>
    </row>
    <row r="169" spans="1:8" x14ac:dyDescent="0.25">
      <c r="A169" s="2" t="s">
        <v>64</v>
      </c>
      <c r="B169" s="2" t="s">
        <v>48</v>
      </c>
      <c r="C169" s="6">
        <v>5218</v>
      </c>
      <c r="D169" s="6">
        <v>8833</v>
      </c>
      <c r="E169" s="5">
        <v>39761</v>
      </c>
      <c r="F169" s="5">
        <v>22696</v>
      </c>
      <c r="G169" s="5">
        <v>47862</v>
      </c>
      <c r="H169" s="5">
        <v>76734</v>
      </c>
    </row>
    <row r="170" spans="1:8" x14ac:dyDescent="0.25">
      <c r="A170" s="2" t="s">
        <v>64</v>
      </c>
      <c r="B170" s="2" t="s">
        <v>49</v>
      </c>
      <c r="C170" s="6">
        <v>5431</v>
      </c>
      <c r="D170" s="6">
        <v>7614</v>
      </c>
      <c r="E170" s="5">
        <v>39889</v>
      </c>
      <c r="F170" s="5">
        <v>21764</v>
      </c>
      <c r="G170" s="5">
        <v>47905</v>
      </c>
      <c r="H170" s="5">
        <v>76736</v>
      </c>
    </row>
    <row r="171" spans="1:8" x14ac:dyDescent="0.25">
      <c r="A171" s="2" t="s">
        <v>64</v>
      </c>
      <c r="B171" s="2" t="s">
        <v>50</v>
      </c>
      <c r="C171" s="6">
        <v>5262</v>
      </c>
      <c r="D171" s="6">
        <v>7524</v>
      </c>
      <c r="E171" s="5">
        <v>39109</v>
      </c>
      <c r="F171" s="5">
        <v>21660</v>
      </c>
      <c r="G171" s="5">
        <v>47820</v>
      </c>
      <c r="H171" s="5">
        <v>76167</v>
      </c>
    </row>
    <row r="172" spans="1:8" x14ac:dyDescent="0.25">
      <c r="A172" s="2" t="s">
        <v>64</v>
      </c>
      <c r="B172" s="2" t="s">
        <v>51</v>
      </c>
      <c r="C172" s="6">
        <v>4339</v>
      </c>
      <c r="D172" s="6">
        <v>7991</v>
      </c>
      <c r="E172" s="5">
        <v>41093</v>
      </c>
      <c r="F172" s="5">
        <v>21739</v>
      </c>
      <c r="G172" s="5">
        <v>47847</v>
      </c>
      <c r="H172" s="5">
        <v>76510</v>
      </c>
    </row>
    <row r="173" spans="1:8" x14ac:dyDescent="0.25">
      <c r="A173" s="2" t="s">
        <v>64</v>
      </c>
      <c r="B173" s="2" t="s">
        <v>52</v>
      </c>
      <c r="C173" s="6">
        <v>3291</v>
      </c>
      <c r="D173" s="6">
        <v>7868</v>
      </c>
      <c r="E173" s="5">
        <v>39031</v>
      </c>
      <c r="F173" s="5">
        <v>21375</v>
      </c>
      <c r="G173" s="5">
        <v>47969</v>
      </c>
      <c r="H173" s="5">
        <v>76056</v>
      </c>
    </row>
    <row r="174" spans="1:8" x14ac:dyDescent="0.25">
      <c r="A174" s="2" t="s">
        <v>64</v>
      </c>
      <c r="B174" s="2" t="s">
        <v>53</v>
      </c>
      <c r="C174" s="6">
        <v>2616</v>
      </c>
      <c r="D174" s="6">
        <v>7000</v>
      </c>
      <c r="E174" s="5">
        <v>35809</v>
      </c>
      <c r="F174" s="5">
        <v>18842</v>
      </c>
      <c r="G174" s="5">
        <v>49835</v>
      </c>
      <c r="H174" s="5">
        <v>74819</v>
      </c>
    </row>
    <row r="175" spans="1:8" x14ac:dyDescent="0.25">
      <c r="A175" s="2" t="s">
        <v>64</v>
      </c>
      <c r="B175" s="2" t="s">
        <v>54</v>
      </c>
      <c r="C175" s="6">
        <v>2001</v>
      </c>
      <c r="D175" s="6">
        <v>6783</v>
      </c>
      <c r="E175" s="5">
        <v>32695</v>
      </c>
      <c r="F175" s="5">
        <v>17903</v>
      </c>
      <c r="G175" s="5">
        <v>49860</v>
      </c>
      <c r="H175" s="5">
        <v>74011</v>
      </c>
    </row>
    <row r="176" spans="1:8" x14ac:dyDescent="0.25">
      <c r="A176" s="2" t="s">
        <v>64</v>
      </c>
      <c r="B176" s="2" t="s">
        <v>55</v>
      </c>
      <c r="C176" s="5">
        <v>2681</v>
      </c>
      <c r="D176" s="5">
        <v>6454</v>
      </c>
      <c r="E176" s="6">
        <v>28239</v>
      </c>
      <c r="F176" s="5">
        <v>16632</v>
      </c>
      <c r="G176" s="5">
        <v>49770</v>
      </c>
      <c r="H176" s="5">
        <v>73263</v>
      </c>
    </row>
    <row r="177" spans="1:8" x14ac:dyDescent="0.25">
      <c r="A177" s="2" t="s">
        <v>64</v>
      </c>
      <c r="B177" s="2" t="s">
        <v>56</v>
      </c>
      <c r="C177" s="5">
        <v>2996</v>
      </c>
      <c r="D177" s="5">
        <v>6440</v>
      </c>
      <c r="E177" s="5">
        <v>30022</v>
      </c>
      <c r="F177" s="5">
        <v>16213</v>
      </c>
      <c r="G177" s="5">
        <v>49957</v>
      </c>
      <c r="H177" s="5">
        <v>73517</v>
      </c>
    </row>
    <row r="178" spans="1:8" x14ac:dyDescent="0.25">
      <c r="A178" s="2" t="s">
        <v>64</v>
      </c>
      <c r="B178" s="2" t="s">
        <v>57</v>
      </c>
      <c r="C178" s="5">
        <v>2986</v>
      </c>
      <c r="D178" s="5">
        <v>6124</v>
      </c>
      <c r="E178" s="5">
        <v>29116</v>
      </c>
      <c r="F178" s="5">
        <v>15627</v>
      </c>
      <c r="G178" s="5">
        <v>50260</v>
      </c>
      <c r="H178" s="5">
        <v>74325</v>
      </c>
    </row>
    <row r="179" spans="1:8" x14ac:dyDescent="0.25">
      <c r="A179" s="2" t="s">
        <v>64</v>
      </c>
      <c r="B179" s="2" t="s">
        <v>58</v>
      </c>
      <c r="C179" s="5">
        <v>2802</v>
      </c>
      <c r="D179" s="5">
        <v>6001</v>
      </c>
      <c r="E179" s="5">
        <v>28107</v>
      </c>
      <c r="F179" s="5">
        <v>16185</v>
      </c>
      <c r="G179" s="5">
        <v>50540</v>
      </c>
      <c r="H179" s="5">
        <v>74278</v>
      </c>
    </row>
    <row r="180" spans="1:8" x14ac:dyDescent="0.25">
      <c r="A180" s="2" t="s">
        <v>64</v>
      </c>
      <c r="B180" s="2" t="s">
        <v>59</v>
      </c>
      <c r="C180" s="5">
        <v>2280</v>
      </c>
      <c r="D180" s="5">
        <v>5420</v>
      </c>
      <c r="E180" s="5">
        <v>26187</v>
      </c>
      <c r="F180" s="5">
        <v>15433</v>
      </c>
      <c r="G180" s="5">
        <v>50540</v>
      </c>
      <c r="H180" s="5">
        <v>73532</v>
      </c>
    </row>
    <row r="181" spans="1:8" x14ac:dyDescent="0.25">
      <c r="A181" s="2" t="s">
        <v>64</v>
      </c>
      <c r="B181" s="2" t="s">
        <v>60</v>
      </c>
      <c r="C181" s="5">
        <v>2467</v>
      </c>
      <c r="D181" s="5">
        <v>5082</v>
      </c>
      <c r="E181" s="5">
        <v>26634</v>
      </c>
      <c r="F181" s="5">
        <v>15606</v>
      </c>
      <c r="G181" s="5">
        <v>50740</v>
      </c>
      <c r="H181" s="5">
        <v>74692</v>
      </c>
    </row>
    <row r="182" spans="1:8" x14ac:dyDescent="0.25">
      <c r="A182" s="2" t="s">
        <v>64</v>
      </c>
      <c r="B182" s="2" t="s">
        <v>61</v>
      </c>
      <c r="C182" s="5">
        <v>2592</v>
      </c>
      <c r="D182" s="5">
        <v>5356</v>
      </c>
      <c r="E182" s="5">
        <v>27660</v>
      </c>
      <c r="F182" s="5">
        <v>15803</v>
      </c>
      <c r="G182" s="5">
        <v>50810</v>
      </c>
      <c r="H182" s="5">
        <v>75684</v>
      </c>
    </row>
    <row r="183" spans="1:8" x14ac:dyDescent="0.25">
      <c r="A183" s="2" t="s">
        <v>64</v>
      </c>
      <c r="B183" s="2" t="s">
        <v>62</v>
      </c>
      <c r="C183" s="5">
        <v>2534</v>
      </c>
      <c r="D183" s="5">
        <v>5220</v>
      </c>
      <c r="E183" s="5">
        <v>27767.98</v>
      </c>
      <c r="F183" s="5">
        <v>15884</v>
      </c>
      <c r="G183" s="5">
        <v>50880</v>
      </c>
      <c r="H183" s="5">
        <v>75803</v>
      </c>
    </row>
    <row r="184" spans="1:8" x14ac:dyDescent="0.25">
      <c r="A184" s="2" t="s">
        <v>64</v>
      </c>
      <c r="B184" s="2" t="s">
        <v>123</v>
      </c>
      <c r="C184" s="5">
        <v>2640</v>
      </c>
      <c r="D184" s="5">
        <v>5025</v>
      </c>
      <c r="E184" s="5">
        <v>27991.17</v>
      </c>
      <c r="F184" s="5">
        <v>15877</v>
      </c>
      <c r="G184" s="5">
        <v>50900</v>
      </c>
      <c r="H184" s="5">
        <v>75981.36</v>
      </c>
    </row>
    <row r="185" spans="1:8" x14ac:dyDescent="0.25">
      <c r="A185" s="2" t="s">
        <v>65</v>
      </c>
      <c r="B185" s="1" t="s">
        <v>3</v>
      </c>
      <c r="C185" s="49">
        <v>62987.126046430953</v>
      </c>
      <c r="D185" s="49">
        <v>23689.246325333585</v>
      </c>
      <c r="E185" s="49">
        <v>113896.7523133918</v>
      </c>
      <c r="F185" s="49">
        <v>67735.135436160781</v>
      </c>
      <c r="G185" s="49">
        <v>1153.9974165640301</v>
      </c>
      <c r="H185" s="49">
        <v>79918.34556080577</v>
      </c>
    </row>
    <row r="186" spans="1:8" x14ac:dyDescent="0.25">
      <c r="A186" s="2" t="s">
        <v>65</v>
      </c>
      <c r="B186" s="1" t="s">
        <v>4</v>
      </c>
      <c r="C186" s="6">
        <v>63380</v>
      </c>
      <c r="D186" s="6">
        <v>24309</v>
      </c>
      <c r="E186" s="6">
        <v>114081</v>
      </c>
      <c r="F186" s="6">
        <v>68242</v>
      </c>
      <c r="G186" s="6">
        <v>1401</v>
      </c>
      <c r="H186" s="6">
        <v>82983</v>
      </c>
    </row>
    <row r="187" spans="1:8" x14ac:dyDescent="0.25">
      <c r="A187" s="2" t="s">
        <v>65</v>
      </c>
      <c r="B187" s="1" t="s">
        <v>5</v>
      </c>
      <c r="C187" s="49">
        <v>63516.137892179308</v>
      </c>
      <c r="D187" s="49">
        <v>25434.327249783844</v>
      </c>
      <c r="E187" s="49">
        <v>115423.9472449607</v>
      </c>
      <c r="F187" s="49">
        <v>70068.391667260265</v>
      </c>
      <c r="G187" s="49">
        <v>1536.4186367869265</v>
      </c>
      <c r="H187" s="49">
        <v>84800.238041946446</v>
      </c>
    </row>
    <row r="188" spans="1:8" x14ac:dyDescent="0.25">
      <c r="A188" s="2" t="s">
        <v>65</v>
      </c>
      <c r="B188" s="1" t="s">
        <v>6</v>
      </c>
      <c r="C188" s="49">
        <v>63560.773266664321</v>
      </c>
      <c r="D188" s="49">
        <v>27239.622555090788</v>
      </c>
      <c r="E188" s="49">
        <v>118605.98784255995</v>
      </c>
      <c r="F188" s="49">
        <v>72551.895458695697</v>
      </c>
      <c r="G188" s="49">
        <v>1637.5652617981916</v>
      </c>
      <c r="H188" s="49">
        <v>87549.598814556914</v>
      </c>
    </row>
    <row r="189" spans="1:8" x14ac:dyDescent="0.25">
      <c r="A189" s="2" t="s">
        <v>65</v>
      </c>
      <c r="B189" s="1" t="s">
        <v>7</v>
      </c>
      <c r="C189" s="6">
        <v>79389</v>
      </c>
      <c r="D189" s="6">
        <v>28217</v>
      </c>
      <c r="E189" s="6">
        <v>138524</v>
      </c>
      <c r="F189" s="6">
        <v>75829</v>
      </c>
      <c r="G189" s="6">
        <v>1960</v>
      </c>
      <c r="H189" s="6">
        <v>83378</v>
      </c>
    </row>
    <row r="190" spans="1:8" x14ac:dyDescent="0.25">
      <c r="A190" s="2" t="s">
        <v>65</v>
      </c>
      <c r="B190" s="1" t="s">
        <v>8</v>
      </c>
      <c r="C190" s="6">
        <v>76125</v>
      </c>
      <c r="D190" s="6">
        <v>27981</v>
      </c>
      <c r="E190" s="6">
        <v>136034</v>
      </c>
      <c r="F190" s="6">
        <v>77064</v>
      </c>
      <c r="G190" s="6">
        <v>2320</v>
      </c>
      <c r="H190" s="6">
        <v>85328</v>
      </c>
    </row>
    <row r="191" spans="1:8" x14ac:dyDescent="0.25">
      <c r="A191" s="2" t="s">
        <v>65</v>
      </c>
      <c r="B191" s="1" t="s">
        <v>9</v>
      </c>
      <c r="C191" s="6">
        <v>82302</v>
      </c>
      <c r="D191" s="6">
        <v>29939</v>
      </c>
      <c r="E191" s="6">
        <v>144127</v>
      </c>
      <c r="F191" s="6">
        <v>68425</v>
      </c>
      <c r="G191" s="6">
        <v>2500</v>
      </c>
      <c r="H191" s="6">
        <v>77333</v>
      </c>
    </row>
    <row r="192" spans="1:8" x14ac:dyDescent="0.25">
      <c r="A192" s="2" t="s">
        <v>65</v>
      </c>
      <c r="B192" s="1" t="s">
        <v>10</v>
      </c>
      <c r="C192" s="6">
        <v>82320</v>
      </c>
      <c r="D192" s="6">
        <v>26590</v>
      </c>
      <c r="E192" s="6">
        <v>141794</v>
      </c>
      <c r="F192" s="6">
        <v>69059</v>
      </c>
      <c r="G192" s="6">
        <v>2715</v>
      </c>
      <c r="H192" s="6">
        <v>78413</v>
      </c>
    </row>
    <row r="193" spans="1:8" x14ac:dyDescent="0.25">
      <c r="A193" s="2" t="s">
        <v>65</v>
      </c>
      <c r="B193" s="1" t="s">
        <v>11</v>
      </c>
      <c r="C193" s="6">
        <v>81911</v>
      </c>
      <c r="D193" s="6">
        <v>24060</v>
      </c>
      <c r="E193" s="6">
        <v>139473</v>
      </c>
      <c r="F193" s="6">
        <v>70784</v>
      </c>
      <c r="G193" s="6">
        <v>2737</v>
      </c>
      <c r="H193" s="6">
        <v>80308</v>
      </c>
    </row>
    <row r="194" spans="1:8" x14ac:dyDescent="0.25">
      <c r="A194" s="2" t="s">
        <v>65</v>
      </c>
      <c r="B194" s="1" t="s">
        <v>12</v>
      </c>
      <c r="C194" s="6">
        <v>81603</v>
      </c>
      <c r="D194" s="6">
        <v>23035</v>
      </c>
      <c r="E194" s="6">
        <v>137178</v>
      </c>
      <c r="F194" s="6">
        <v>75599</v>
      </c>
      <c r="G194" s="6">
        <v>2736</v>
      </c>
      <c r="H194" s="6">
        <v>85104</v>
      </c>
    </row>
    <row r="195" spans="1:8" x14ac:dyDescent="0.25">
      <c r="A195" s="2" t="s">
        <v>65</v>
      </c>
      <c r="B195" s="1" t="s">
        <v>13</v>
      </c>
      <c r="C195" s="6">
        <v>81087</v>
      </c>
      <c r="D195" s="6">
        <v>22262</v>
      </c>
      <c r="E195" s="6">
        <v>138844</v>
      </c>
      <c r="F195" s="6">
        <v>77595</v>
      </c>
      <c r="G195" s="6">
        <v>2827</v>
      </c>
      <c r="H195" s="6">
        <v>87296</v>
      </c>
    </row>
    <row r="196" spans="1:8" x14ac:dyDescent="0.25">
      <c r="A196" s="2" t="s">
        <v>65</v>
      </c>
      <c r="B196" s="1" t="s">
        <v>14</v>
      </c>
      <c r="C196" s="6">
        <v>81708</v>
      </c>
      <c r="D196" s="6">
        <v>25113</v>
      </c>
      <c r="E196" s="6">
        <v>142145</v>
      </c>
      <c r="F196" s="6">
        <v>79675</v>
      </c>
      <c r="G196" s="6">
        <v>3103</v>
      </c>
      <c r="H196" s="6">
        <v>87868</v>
      </c>
    </row>
    <row r="197" spans="1:8" x14ac:dyDescent="0.25">
      <c r="A197" s="2" t="s">
        <v>65</v>
      </c>
      <c r="B197" s="3" t="s">
        <v>15</v>
      </c>
      <c r="C197" s="6">
        <v>86713</v>
      </c>
      <c r="D197" s="6">
        <v>22901</v>
      </c>
      <c r="E197" s="6">
        <v>144803</v>
      </c>
      <c r="F197" s="6">
        <v>81557</v>
      </c>
      <c r="G197" s="6">
        <v>3217</v>
      </c>
      <c r="H197" s="6">
        <v>91072</v>
      </c>
    </row>
    <row r="198" spans="1:8" x14ac:dyDescent="0.25">
      <c r="A198" s="2" t="s">
        <v>65</v>
      </c>
      <c r="B198" s="3" t="s">
        <v>16</v>
      </c>
      <c r="C198" s="6">
        <v>85240</v>
      </c>
      <c r="D198" s="6">
        <v>24008</v>
      </c>
      <c r="E198" s="6">
        <v>144584</v>
      </c>
      <c r="F198" s="6">
        <v>82463</v>
      </c>
      <c r="G198" s="6">
        <v>3446</v>
      </c>
      <c r="H198" s="6">
        <v>91591</v>
      </c>
    </row>
    <row r="199" spans="1:8" x14ac:dyDescent="0.25">
      <c r="A199" s="2" t="s">
        <v>65</v>
      </c>
      <c r="B199" s="3" t="s">
        <v>17</v>
      </c>
      <c r="C199" s="41">
        <v>85162</v>
      </c>
      <c r="D199" s="41">
        <v>19715</v>
      </c>
      <c r="E199" s="41">
        <v>141015</v>
      </c>
      <c r="F199" s="41">
        <v>81962</v>
      </c>
      <c r="G199" s="41">
        <v>3584</v>
      </c>
      <c r="H199" s="41">
        <v>91141</v>
      </c>
    </row>
    <row r="200" spans="1:8" x14ac:dyDescent="0.25">
      <c r="A200" s="2" t="s">
        <v>65</v>
      </c>
      <c r="B200" s="3" t="s">
        <v>18</v>
      </c>
      <c r="C200" s="41">
        <v>85162</v>
      </c>
      <c r="D200" s="41">
        <v>19124</v>
      </c>
      <c r="E200" s="41">
        <v>141584</v>
      </c>
      <c r="F200" s="41">
        <v>82139</v>
      </c>
      <c r="G200" s="41">
        <v>3718</v>
      </c>
      <c r="H200" s="41">
        <v>91583</v>
      </c>
    </row>
    <row r="201" spans="1:8" x14ac:dyDescent="0.25">
      <c r="A201" s="2" t="s">
        <v>65</v>
      </c>
      <c r="B201" s="3" t="s">
        <v>19</v>
      </c>
      <c r="C201" s="41">
        <v>91131</v>
      </c>
      <c r="D201" s="41">
        <v>19124</v>
      </c>
      <c r="E201" s="41">
        <v>147594</v>
      </c>
      <c r="F201" s="41">
        <v>79941</v>
      </c>
      <c r="G201" s="41">
        <v>3797</v>
      </c>
      <c r="H201" s="41">
        <v>89409</v>
      </c>
    </row>
    <row r="202" spans="1:8" x14ac:dyDescent="0.25">
      <c r="A202" s="2" t="s">
        <v>65</v>
      </c>
      <c r="B202" s="3" t="s">
        <v>20</v>
      </c>
      <c r="C202" s="6">
        <v>92039</v>
      </c>
      <c r="D202" s="6">
        <v>19124</v>
      </c>
      <c r="E202" s="6">
        <v>150608</v>
      </c>
      <c r="F202" s="6">
        <v>79941</v>
      </c>
      <c r="G202" s="6">
        <v>3788</v>
      </c>
      <c r="H202" s="6">
        <v>89357</v>
      </c>
    </row>
    <row r="203" spans="1:8" x14ac:dyDescent="0.25">
      <c r="A203" s="2" t="s">
        <v>65</v>
      </c>
      <c r="B203" s="3" t="s">
        <v>21</v>
      </c>
      <c r="C203" s="6">
        <v>96459</v>
      </c>
      <c r="D203" s="6">
        <v>19124</v>
      </c>
      <c r="E203" s="6">
        <v>155179</v>
      </c>
      <c r="F203" s="6">
        <v>79963</v>
      </c>
      <c r="G203" s="6">
        <v>3815</v>
      </c>
      <c r="H203" s="6">
        <v>89534</v>
      </c>
    </row>
    <row r="204" spans="1:8" x14ac:dyDescent="0.25">
      <c r="A204" s="2" t="s">
        <v>65</v>
      </c>
      <c r="B204" s="3" t="s">
        <v>22</v>
      </c>
      <c r="C204" s="6">
        <v>96316</v>
      </c>
      <c r="D204" s="6">
        <v>24568</v>
      </c>
      <c r="E204" s="6">
        <v>152114</v>
      </c>
      <c r="F204" s="6">
        <v>72824</v>
      </c>
      <c r="G204" s="6">
        <v>4029</v>
      </c>
      <c r="H204" s="6">
        <v>84652</v>
      </c>
    </row>
    <row r="205" spans="1:8" x14ac:dyDescent="0.25">
      <c r="A205" s="2" t="s">
        <v>65</v>
      </c>
      <c r="B205" s="3" t="s">
        <v>23</v>
      </c>
      <c r="C205" s="6">
        <v>88591</v>
      </c>
      <c r="D205" s="6">
        <v>28677</v>
      </c>
      <c r="E205" s="6">
        <v>150491</v>
      </c>
      <c r="F205" s="6">
        <v>64338</v>
      </c>
      <c r="G205" s="6">
        <v>3847</v>
      </c>
      <c r="H205" s="6">
        <v>75902</v>
      </c>
    </row>
    <row r="206" spans="1:8" x14ac:dyDescent="0.25">
      <c r="A206" s="2" t="s">
        <v>65</v>
      </c>
      <c r="B206" s="3" t="s">
        <v>24</v>
      </c>
      <c r="C206" s="6">
        <v>90907</v>
      </c>
      <c r="D206" s="6">
        <v>23469</v>
      </c>
      <c r="E206" s="6">
        <v>151145</v>
      </c>
      <c r="F206" s="6">
        <v>59354</v>
      </c>
      <c r="G206" s="6">
        <v>3865</v>
      </c>
      <c r="H206" s="6">
        <v>74540</v>
      </c>
    </row>
    <row r="207" spans="1:8" x14ac:dyDescent="0.25">
      <c r="A207" s="2" t="s">
        <v>65</v>
      </c>
      <c r="B207" s="4" t="s">
        <v>25</v>
      </c>
      <c r="C207" s="6">
        <v>75501</v>
      </c>
      <c r="D207" s="6">
        <v>20648</v>
      </c>
      <c r="E207" s="6">
        <v>135313</v>
      </c>
      <c r="F207" s="6">
        <v>61814</v>
      </c>
      <c r="G207" s="6">
        <v>3875</v>
      </c>
      <c r="H207" s="6">
        <v>73726</v>
      </c>
    </row>
    <row r="208" spans="1:8" x14ac:dyDescent="0.25">
      <c r="A208" s="2" t="s">
        <v>65</v>
      </c>
      <c r="B208" s="2" t="s">
        <v>26</v>
      </c>
      <c r="C208" s="6">
        <v>80059</v>
      </c>
      <c r="D208" s="6">
        <v>19065</v>
      </c>
      <c r="E208" s="6">
        <v>136576</v>
      </c>
      <c r="F208" s="6">
        <v>62907</v>
      </c>
      <c r="G208" s="6">
        <v>4030</v>
      </c>
      <c r="H208" s="6">
        <v>77366</v>
      </c>
    </row>
    <row r="209" spans="1:8" x14ac:dyDescent="0.25">
      <c r="A209" s="2" t="s">
        <v>65</v>
      </c>
      <c r="B209" s="2" t="s">
        <v>27</v>
      </c>
      <c r="C209" s="6">
        <v>82466</v>
      </c>
      <c r="D209" s="6">
        <v>19592</v>
      </c>
      <c r="E209" s="6">
        <v>140961</v>
      </c>
      <c r="F209" s="6">
        <v>63114</v>
      </c>
      <c r="G209" s="6">
        <v>4273</v>
      </c>
      <c r="H209" s="6">
        <v>77363</v>
      </c>
    </row>
    <row r="210" spans="1:8" x14ac:dyDescent="0.25">
      <c r="A210" s="2" t="s">
        <v>65</v>
      </c>
      <c r="B210" s="2" t="s">
        <v>28</v>
      </c>
      <c r="C210" s="6">
        <v>88606</v>
      </c>
      <c r="D210" s="6">
        <v>19094</v>
      </c>
      <c r="E210" s="6">
        <v>146042</v>
      </c>
      <c r="F210" s="6">
        <v>62118</v>
      </c>
      <c r="G210" s="6">
        <v>4273</v>
      </c>
      <c r="H210" s="6">
        <v>76063</v>
      </c>
    </row>
    <row r="211" spans="1:8" x14ac:dyDescent="0.25">
      <c r="A211" s="2" t="s">
        <v>65</v>
      </c>
      <c r="B211" s="2" t="s">
        <v>29</v>
      </c>
      <c r="C211" s="6">
        <v>83862</v>
      </c>
      <c r="D211" s="6">
        <v>14972</v>
      </c>
      <c r="E211" s="6">
        <v>136706</v>
      </c>
      <c r="F211" s="6">
        <v>62118</v>
      </c>
      <c r="G211" s="6">
        <v>4814</v>
      </c>
      <c r="H211" s="6">
        <v>75539</v>
      </c>
    </row>
    <row r="212" spans="1:8" x14ac:dyDescent="0.25">
      <c r="A212" s="2" t="s">
        <v>65</v>
      </c>
      <c r="B212" s="2" t="s">
        <v>30</v>
      </c>
      <c r="C212" s="6">
        <v>79050</v>
      </c>
      <c r="D212" s="6">
        <v>11900</v>
      </c>
      <c r="E212" s="6">
        <v>110148</v>
      </c>
      <c r="F212" s="6">
        <v>46907</v>
      </c>
      <c r="G212" s="6">
        <v>3447</v>
      </c>
      <c r="H212" s="6">
        <v>58179</v>
      </c>
    </row>
    <row r="213" spans="1:8" x14ac:dyDescent="0.25">
      <c r="A213" s="2" t="s">
        <v>65</v>
      </c>
      <c r="B213" s="2" t="s">
        <v>31</v>
      </c>
      <c r="C213" s="6">
        <v>73610</v>
      </c>
      <c r="D213" s="6">
        <v>10764</v>
      </c>
      <c r="E213" s="6">
        <v>112909</v>
      </c>
      <c r="F213" s="6">
        <v>45699</v>
      </c>
      <c r="G213" s="6">
        <v>5580</v>
      </c>
      <c r="H213" s="6">
        <v>59056</v>
      </c>
    </row>
    <row r="214" spans="1:8" x14ac:dyDescent="0.25">
      <c r="A214" s="2" t="s">
        <v>65</v>
      </c>
      <c r="B214" s="2" t="s">
        <v>32</v>
      </c>
      <c r="C214" s="6">
        <v>56045</v>
      </c>
      <c r="D214" s="6">
        <v>11102</v>
      </c>
      <c r="E214" s="6">
        <v>96277</v>
      </c>
      <c r="F214" s="6">
        <v>48702</v>
      </c>
      <c r="G214" s="6">
        <v>3768</v>
      </c>
      <c r="H214" s="6">
        <v>59757</v>
      </c>
    </row>
    <row r="215" spans="1:8" x14ac:dyDescent="0.25">
      <c r="A215" s="2" t="s">
        <v>65</v>
      </c>
      <c r="B215" s="2" t="s">
        <v>33</v>
      </c>
      <c r="C215" s="6">
        <v>67838</v>
      </c>
      <c r="D215" s="6">
        <v>10226</v>
      </c>
      <c r="E215" s="6">
        <v>106317</v>
      </c>
      <c r="F215" s="6">
        <v>49126</v>
      </c>
      <c r="G215" s="6">
        <v>3831</v>
      </c>
      <c r="H215" s="6">
        <v>59285</v>
      </c>
    </row>
    <row r="216" spans="1:8" x14ac:dyDescent="0.25">
      <c r="A216" s="2" t="s">
        <v>65</v>
      </c>
      <c r="B216" s="2" t="s">
        <v>34</v>
      </c>
      <c r="C216" s="6">
        <v>60763</v>
      </c>
      <c r="D216" s="6">
        <v>8999</v>
      </c>
      <c r="E216" s="6">
        <v>97978</v>
      </c>
      <c r="F216" s="6">
        <v>54292</v>
      </c>
      <c r="G216" s="6">
        <v>3459</v>
      </c>
      <c r="H216" s="6">
        <v>63687</v>
      </c>
    </row>
    <row r="217" spans="1:8" x14ac:dyDescent="0.25">
      <c r="A217" s="2" t="s">
        <v>65</v>
      </c>
      <c r="B217" s="2" t="s">
        <v>35</v>
      </c>
      <c r="C217" s="6">
        <v>64404</v>
      </c>
      <c r="D217" s="6">
        <v>8221</v>
      </c>
      <c r="E217" s="6">
        <v>101466</v>
      </c>
      <c r="F217" s="6">
        <v>57052</v>
      </c>
      <c r="G217" s="6">
        <v>3492</v>
      </c>
      <c r="H217" s="6">
        <v>66424</v>
      </c>
    </row>
    <row r="218" spans="1:8" x14ac:dyDescent="0.25">
      <c r="A218" s="2" t="s">
        <v>65</v>
      </c>
      <c r="B218" s="2" t="s">
        <v>36</v>
      </c>
      <c r="C218" s="6">
        <v>64534</v>
      </c>
      <c r="D218" s="6">
        <v>8336</v>
      </c>
      <c r="E218" s="6">
        <v>101674</v>
      </c>
      <c r="F218" s="6">
        <v>61088</v>
      </c>
      <c r="G218" s="6">
        <v>3223</v>
      </c>
      <c r="H218" s="6">
        <v>69959</v>
      </c>
    </row>
    <row r="219" spans="1:8" x14ac:dyDescent="0.25">
      <c r="A219" s="2" t="s">
        <v>65</v>
      </c>
      <c r="B219" s="2" t="s">
        <v>37</v>
      </c>
      <c r="C219" s="6">
        <v>60675</v>
      </c>
      <c r="D219" s="6">
        <v>7466</v>
      </c>
      <c r="E219" s="6">
        <v>98786</v>
      </c>
      <c r="F219" s="6">
        <v>66664</v>
      </c>
      <c r="G219" s="6">
        <v>2901</v>
      </c>
      <c r="H219" s="6">
        <v>74982</v>
      </c>
    </row>
    <row r="220" spans="1:8" x14ac:dyDescent="0.25">
      <c r="A220" s="2" t="s">
        <v>65</v>
      </c>
      <c r="B220" s="2" t="s">
        <v>38</v>
      </c>
      <c r="C220" s="6">
        <v>55872</v>
      </c>
      <c r="D220" s="6">
        <v>6880</v>
      </c>
      <c r="E220" s="6">
        <v>92839</v>
      </c>
      <c r="F220" s="6">
        <v>65254</v>
      </c>
      <c r="G220" s="6">
        <v>2781</v>
      </c>
      <c r="H220" s="6">
        <v>73154</v>
      </c>
    </row>
    <row r="221" spans="1:8" x14ac:dyDescent="0.25">
      <c r="A221" s="2" t="s">
        <v>65</v>
      </c>
      <c r="B221" s="2" t="s">
        <v>39</v>
      </c>
      <c r="C221" s="6">
        <v>53344</v>
      </c>
      <c r="D221" s="6">
        <v>6274</v>
      </c>
      <c r="E221" s="6">
        <v>87657</v>
      </c>
      <c r="F221" s="6">
        <v>67501</v>
      </c>
      <c r="G221" s="6">
        <v>2569</v>
      </c>
      <c r="H221" s="6">
        <v>74923</v>
      </c>
    </row>
    <row r="222" spans="1:8" x14ac:dyDescent="0.25">
      <c r="A222" s="2" t="s">
        <v>65</v>
      </c>
      <c r="B222" s="2" t="s">
        <v>40</v>
      </c>
      <c r="C222" s="6">
        <v>50781</v>
      </c>
      <c r="D222" s="6">
        <v>5422</v>
      </c>
      <c r="E222" s="6">
        <v>82132</v>
      </c>
      <c r="F222" s="6">
        <v>64478</v>
      </c>
      <c r="G222" s="6">
        <v>3517</v>
      </c>
      <c r="H222" s="6">
        <v>72809</v>
      </c>
    </row>
    <row r="223" spans="1:8" x14ac:dyDescent="0.25">
      <c r="A223" s="2" t="s">
        <v>65</v>
      </c>
      <c r="B223" s="2" t="s">
        <v>41</v>
      </c>
      <c r="C223" s="6">
        <v>54864</v>
      </c>
      <c r="D223" s="6">
        <v>4725</v>
      </c>
      <c r="E223" s="6">
        <v>89155</v>
      </c>
      <c r="F223" s="6">
        <v>68495</v>
      </c>
      <c r="G223" s="6">
        <v>3543</v>
      </c>
      <c r="H223" s="6">
        <v>76309</v>
      </c>
    </row>
    <row r="224" spans="1:8" x14ac:dyDescent="0.25">
      <c r="A224" s="2" t="s">
        <v>65</v>
      </c>
      <c r="B224" s="2" t="s">
        <v>42</v>
      </c>
      <c r="C224" s="6">
        <v>44132</v>
      </c>
      <c r="D224" s="6">
        <v>6571</v>
      </c>
      <c r="E224" s="6">
        <v>81006</v>
      </c>
      <c r="F224" s="6">
        <v>67030</v>
      </c>
      <c r="G224" s="6">
        <v>3573</v>
      </c>
      <c r="H224" s="6">
        <v>75273</v>
      </c>
    </row>
    <row r="225" spans="1:8" x14ac:dyDescent="0.25">
      <c r="A225" s="2" t="s">
        <v>65</v>
      </c>
      <c r="B225" s="2" t="s">
        <v>43</v>
      </c>
      <c r="C225" s="6">
        <v>41447</v>
      </c>
      <c r="D225" s="6">
        <v>6150</v>
      </c>
      <c r="E225" s="6">
        <v>77292</v>
      </c>
      <c r="F225" s="6">
        <v>63852</v>
      </c>
      <c r="G225" s="6">
        <v>3615</v>
      </c>
      <c r="H225" s="6">
        <v>71766</v>
      </c>
    </row>
    <row r="226" spans="1:8" x14ac:dyDescent="0.25">
      <c r="A226" s="2" t="s">
        <v>65</v>
      </c>
      <c r="B226" s="2" t="s">
        <v>44</v>
      </c>
      <c r="C226" s="6">
        <v>43220</v>
      </c>
      <c r="D226" s="6">
        <v>4155</v>
      </c>
      <c r="E226" s="6">
        <v>75912</v>
      </c>
      <c r="F226" s="6">
        <v>61662</v>
      </c>
      <c r="G226" s="6">
        <v>3692</v>
      </c>
      <c r="H226" s="6">
        <v>69661</v>
      </c>
    </row>
    <row r="227" spans="1:8" x14ac:dyDescent="0.25">
      <c r="A227" s="2" t="s">
        <v>65</v>
      </c>
      <c r="B227" s="2" t="s">
        <v>45</v>
      </c>
      <c r="C227" s="6">
        <v>35125</v>
      </c>
      <c r="D227" s="6">
        <v>4929</v>
      </c>
      <c r="E227" s="6">
        <v>68831</v>
      </c>
      <c r="F227" s="6">
        <v>58621</v>
      </c>
      <c r="G227" s="6">
        <v>3722</v>
      </c>
      <c r="H227" s="6">
        <v>66591</v>
      </c>
    </row>
    <row r="228" spans="1:8" x14ac:dyDescent="0.25">
      <c r="A228" s="2" t="s">
        <v>65</v>
      </c>
      <c r="B228" s="2" t="s">
        <v>46</v>
      </c>
      <c r="C228" s="6">
        <v>35326</v>
      </c>
      <c r="D228" s="6">
        <v>4524</v>
      </c>
      <c r="E228" s="6">
        <v>69709</v>
      </c>
      <c r="F228" s="6">
        <v>61270</v>
      </c>
      <c r="G228" s="6">
        <v>3747</v>
      </c>
      <c r="H228" s="6">
        <v>69239</v>
      </c>
    </row>
    <row r="229" spans="1:8" x14ac:dyDescent="0.25">
      <c r="A229" s="2" t="s">
        <v>65</v>
      </c>
      <c r="B229" s="2" t="s">
        <v>47</v>
      </c>
      <c r="C229" s="6">
        <v>37740</v>
      </c>
      <c r="D229" s="6">
        <v>4843</v>
      </c>
      <c r="E229" s="6">
        <v>70890</v>
      </c>
      <c r="F229" s="6">
        <v>59775</v>
      </c>
      <c r="G229" s="6">
        <v>3801</v>
      </c>
      <c r="H229" s="6">
        <v>67705</v>
      </c>
    </row>
    <row r="230" spans="1:8" x14ac:dyDescent="0.25">
      <c r="A230" s="2" t="s">
        <v>65</v>
      </c>
      <c r="B230" s="2" t="s">
        <v>48</v>
      </c>
      <c r="C230" s="6">
        <v>33111</v>
      </c>
      <c r="D230" s="6">
        <v>4367</v>
      </c>
      <c r="E230" s="6">
        <v>65062</v>
      </c>
      <c r="F230" s="6">
        <v>57047</v>
      </c>
      <c r="G230" s="6">
        <v>3849</v>
      </c>
      <c r="H230" s="6">
        <v>65065</v>
      </c>
    </row>
    <row r="231" spans="1:8" x14ac:dyDescent="0.25">
      <c r="A231" s="2" t="s">
        <v>65</v>
      </c>
      <c r="B231" s="2" t="s">
        <v>49</v>
      </c>
      <c r="C231" s="6">
        <v>29635</v>
      </c>
      <c r="D231" s="6">
        <v>4121</v>
      </c>
      <c r="E231" s="6">
        <v>60203</v>
      </c>
      <c r="F231" s="6">
        <v>55407</v>
      </c>
      <c r="G231" s="6">
        <v>3825</v>
      </c>
      <c r="H231" s="6">
        <v>63220</v>
      </c>
    </row>
    <row r="232" spans="1:8" x14ac:dyDescent="0.25">
      <c r="A232" s="2" t="s">
        <v>65</v>
      </c>
      <c r="B232" s="2" t="s">
        <v>50</v>
      </c>
      <c r="C232" s="6">
        <v>32083</v>
      </c>
      <c r="D232" s="6">
        <v>3602</v>
      </c>
      <c r="E232" s="6">
        <v>62076</v>
      </c>
      <c r="F232" s="6">
        <v>55982</v>
      </c>
      <c r="G232" s="6">
        <v>3844</v>
      </c>
      <c r="H232" s="6">
        <v>64426</v>
      </c>
    </row>
    <row r="233" spans="1:8" x14ac:dyDescent="0.25">
      <c r="A233" s="2" t="s">
        <v>65</v>
      </c>
      <c r="B233" s="2" t="s">
        <v>51</v>
      </c>
      <c r="C233" s="6">
        <v>32158</v>
      </c>
      <c r="D233" s="6">
        <v>3462</v>
      </c>
      <c r="E233" s="6">
        <v>62010</v>
      </c>
      <c r="F233" s="6">
        <v>56325</v>
      </c>
      <c r="G233" s="6">
        <v>3860</v>
      </c>
      <c r="H233" s="6">
        <v>64862</v>
      </c>
    </row>
    <row r="234" spans="1:8" x14ac:dyDescent="0.25">
      <c r="A234" s="2" t="s">
        <v>65</v>
      </c>
      <c r="B234" s="2" t="s">
        <v>52</v>
      </c>
      <c r="C234" s="6">
        <v>28768</v>
      </c>
      <c r="D234" s="6">
        <v>2668</v>
      </c>
      <c r="E234" s="6">
        <v>56603</v>
      </c>
      <c r="F234" s="6">
        <v>56154</v>
      </c>
      <c r="G234" s="6">
        <v>3934</v>
      </c>
      <c r="H234" s="6">
        <v>64808</v>
      </c>
    </row>
    <row r="235" spans="1:8" x14ac:dyDescent="0.25">
      <c r="A235" s="2" t="s">
        <v>65</v>
      </c>
      <c r="B235" s="2" t="s">
        <v>53</v>
      </c>
      <c r="C235" s="6">
        <v>31060</v>
      </c>
      <c r="D235" s="6">
        <v>2664</v>
      </c>
      <c r="E235" s="6">
        <v>55796</v>
      </c>
      <c r="F235" s="6">
        <v>48726</v>
      </c>
      <c r="G235" s="6">
        <v>4065</v>
      </c>
      <c r="H235" s="6">
        <v>57967</v>
      </c>
    </row>
    <row r="236" spans="1:8" x14ac:dyDescent="0.25">
      <c r="A236" s="2" t="s">
        <v>65</v>
      </c>
      <c r="B236" s="2" t="s">
        <v>54</v>
      </c>
      <c r="C236" s="6">
        <v>33335</v>
      </c>
      <c r="D236" s="6">
        <v>2516</v>
      </c>
      <c r="E236" s="6">
        <v>56064</v>
      </c>
      <c r="F236" s="6">
        <v>43976</v>
      </c>
      <c r="G236" s="6">
        <v>4210</v>
      </c>
      <c r="H236" s="6">
        <v>53391</v>
      </c>
    </row>
    <row r="237" spans="1:8" x14ac:dyDescent="0.25">
      <c r="A237" s="2" t="s">
        <v>65</v>
      </c>
      <c r="B237" s="2" t="s">
        <v>55</v>
      </c>
      <c r="C237" s="5">
        <v>34143</v>
      </c>
      <c r="D237" s="5">
        <v>3272</v>
      </c>
      <c r="E237" s="5">
        <v>56416</v>
      </c>
      <c r="F237" s="5">
        <v>38859</v>
      </c>
      <c r="G237" s="5">
        <v>4300</v>
      </c>
      <c r="H237" s="5">
        <v>48627</v>
      </c>
    </row>
    <row r="238" spans="1:8" x14ac:dyDescent="0.25">
      <c r="A238" s="2" t="s">
        <v>65</v>
      </c>
      <c r="B238" s="2" t="s">
        <v>56</v>
      </c>
      <c r="C238" s="5">
        <v>33440</v>
      </c>
      <c r="D238" s="5">
        <v>2687</v>
      </c>
      <c r="E238" s="5">
        <v>55374</v>
      </c>
      <c r="F238" s="5">
        <v>39816</v>
      </c>
      <c r="G238" s="5">
        <v>4329</v>
      </c>
      <c r="H238" s="5">
        <v>49784</v>
      </c>
    </row>
    <row r="239" spans="1:8" x14ac:dyDescent="0.25">
      <c r="A239" s="2" t="s">
        <v>65</v>
      </c>
      <c r="B239" s="2" t="s">
        <v>57</v>
      </c>
      <c r="C239" s="5">
        <v>37060</v>
      </c>
      <c r="D239" s="5">
        <v>2788</v>
      </c>
      <c r="E239" s="5">
        <v>59324</v>
      </c>
      <c r="F239" s="5">
        <v>39344</v>
      </c>
      <c r="G239" s="5">
        <v>4380</v>
      </c>
      <c r="H239" s="5">
        <v>49165</v>
      </c>
    </row>
    <row r="240" spans="1:8" x14ac:dyDescent="0.25">
      <c r="A240" s="2" t="s">
        <v>65</v>
      </c>
      <c r="B240" s="2" t="s">
        <v>58</v>
      </c>
      <c r="C240" s="5">
        <v>36251</v>
      </c>
      <c r="D240" s="5">
        <v>2451</v>
      </c>
      <c r="E240" s="5">
        <v>58337</v>
      </c>
      <c r="F240" s="5">
        <v>38556</v>
      </c>
      <c r="G240" s="5">
        <v>4420</v>
      </c>
      <c r="H240" s="5">
        <v>49052</v>
      </c>
    </row>
    <row r="241" spans="1:8" x14ac:dyDescent="0.25">
      <c r="A241" s="2" t="s">
        <v>65</v>
      </c>
      <c r="B241" s="2" t="s">
        <v>59</v>
      </c>
      <c r="C241" s="5">
        <v>36195</v>
      </c>
      <c r="D241" s="5">
        <v>2545</v>
      </c>
      <c r="E241" s="5">
        <v>57111</v>
      </c>
      <c r="F241" s="5">
        <v>36986</v>
      </c>
      <c r="G241" s="5">
        <v>4420</v>
      </c>
      <c r="H241" s="5">
        <v>47176</v>
      </c>
    </row>
    <row r="242" spans="1:8" x14ac:dyDescent="0.25">
      <c r="A242" s="2" t="s">
        <v>65</v>
      </c>
      <c r="B242" s="2" t="s">
        <v>60</v>
      </c>
      <c r="C242" s="5">
        <v>37403</v>
      </c>
      <c r="D242" s="5">
        <v>2511</v>
      </c>
      <c r="E242" s="5">
        <v>59012</v>
      </c>
      <c r="F242" s="5">
        <v>36880</v>
      </c>
      <c r="G242" s="5">
        <v>4480</v>
      </c>
      <c r="H242" s="5">
        <v>47607</v>
      </c>
    </row>
    <row r="243" spans="1:8" x14ac:dyDescent="0.25">
      <c r="A243" s="2" t="s">
        <v>65</v>
      </c>
      <c r="B243" s="2" t="s">
        <v>61</v>
      </c>
      <c r="C243" s="5">
        <v>34415</v>
      </c>
      <c r="D243" s="5">
        <v>2670</v>
      </c>
      <c r="E243" s="5">
        <v>56417</v>
      </c>
      <c r="F243" s="5">
        <v>35161</v>
      </c>
      <c r="G243" s="5">
        <v>4495</v>
      </c>
      <c r="H243" s="5">
        <v>46718</v>
      </c>
    </row>
    <row r="244" spans="1:8" x14ac:dyDescent="0.25">
      <c r="A244" s="2" t="s">
        <v>65</v>
      </c>
      <c r="B244" s="2" t="s">
        <v>62</v>
      </c>
      <c r="C244" s="5">
        <v>31724</v>
      </c>
      <c r="D244" s="5">
        <v>2715</v>
      </c>
      <c r="E244" s="5">
        <v>55303.01</v>
      </c>
      <c r="F244" s="5">
        <v>33227</v>
      </c>
      <c r="G244" s="5">
        <v>4500</v>
      </c>
      <c r="H244" s="5">
        <v>46195</v>
      </c>
    </row>
    <row r="245" spans="1:8" x14ac:dyDescent="0.25">
      <c r="A245" s="2" t="s">
        <v>65</v>
      </c>
      <c r="B245" s="2" t="s">
        <v>123</v>
      </c>
      <c r="C245" s="5">
        <v>32453</v>
      </c>
      <c r="D245" s="5">
        <v>2559</v>
      </c>
      <c r="E245" s="5">
        <v>56201</v>
      </c>
      <c r="F245" s="5">
        <v>33670</v>
      </c>
      <c r="G245" s="5">
        <v>4500</v>
      </c>
      <c r="H245" s="5">
        <v>46419.69</v>
      </c>
    </row>
    <row r="246" spans="1:8" x14ac:dyDescent="0.25">
      <c r="A246" s="2" t="s">
        <v>66</v>
      </c>
      <c r="B246" s="1" t="s">
        <v>3</v>
      </c>
      <c r="C246" s="49">
        <v>46079.584622828399</v>
      </c>
      <c r="D246" s="49">
        <v>31248.482976187694</v>
      </c>
      <c r="E246" s="49">
        <v>152038.05216725444</v>
      </c>
      <c r="F246" s="49">
        <v>56879.369540300599</v>
      </c>
      <c r="G246" s="49">
        <v>32215.555288533749</v>
      </c>
      <c r="H246" s="49">
        <v>133881.98458095003</v>
      </c>
    </row>
    <row r="247" spans="1:8" x14ac:dyDescent="0.25">
      <c r="A247" s="2" t="s">
        <v>66</v>
      </c>
      <c r="B247" s="1" t="s">
        <v>4</v>
      </c>
      <c r="C247" s="6">
        <v>46367</v>
      </c>
      <c r="D247" s="6">
        <v>32066</v>
      </c>
      <c r="E247" s="6">
        <v>152284</v>
      </c>
      <c r="F247" s="6">
        <v>57305</v>
      </c>
      <c r="G247" s="6">
        <v>39111</v>
      </c>
      <c r="H247" s="6">
        <v>139016</v>
      </c>
    </row>
    <row r="248" spans="1:8" x14ac:dyDescent="0.25">
      <c r="A248" s="2" t="s">
        <v>66</v>
      </c>
      <c r="B248" s="1" t="s">
        <v>5</v>
      </c>
      <c r="C248" s="49">
        <v>46466.594598401352</v>
      </c>
      <c r="D248" s="49">
        <v>33550.419087233895</v>
      </c>
      <c r="E248" s="49">
        <v>154076.66817657274</v>
      </c>
      <c r="F248" s="49">
        <v>58838.67976454895</v>
      </c>
      <c r="G248" s="49">
        <v>42891.412778996062</v>
      </c>
      <c r="H248" s="49">
        <v>142060.30020171875</v>
      </c>
    </row>
    <row r="249" spans="1:8" x14ac:dyDescent="0.25">
      <c r="A249" s="2" t="s">
        <v>66</v>
      </c>
      <c r="B249" s="1" t="s">
        <v>6</v>
      </c>
      <c r="C249" s="49">
        <v>46499.248565090325</v>
      </c>
      <c r="D249" s="49">
        <v>35931.783983361762</v>
      </c>
      <c r="E249" s="49">
        <v>158324.29810938193</v>
      </c>
      <c r="F249" s="49">
        <v>60924.157692631474</v>
      </c>
      <c r="G249" s="49">
        <v>45715.071344888704</v>
      </c>
      <c r="H249" s="49">
        <v>146666.1247340352</v>
      </c>
    </row>
    <row r="250" spans="1:8" x14ac:dyDescent="0.25">
      <c r="A250" s="2" t="s">
        <v>66</v>
      </c>
      <c r="B250" s="1" t="s">
        <v>7</v>
      </c>
      <c r="C250" s="6">
        <v>39965</v>
      </c>
      <c r="D250" s="6">
        <v>44231</v>
      </c>
      <c r="E250" s="6">
        <v>166205</v>
      </c>
      <c r="F250" s="6">
        <v>58795</v>
      </c>
      <c r="G250" s="6">
        <v>43137</v>
      </c>
      <c r="H250" s="6">
        <v>144445</v>
      </c>
    </row>
    <row r="251" spans="1:8" x14ac:dyDescent="0.25">
      <c r="A251" s="2" t="s">
        <v>66</v>
      </c>
      <c r="B251" s="1" t="s">
        <v>8</v>
      </c>
      <c r="C251" s="6">
        <v>38706</v>
      </c>
      <c r="D251" s="6">
        <v>44171</v>
      </c>
      <c r="E251" s="6">
        <v>166681</v>
      </c>
      <c r="F251" s="6">
        <v>58944</v>
      </c>
      <c r="G251" s="6">
        <v>44764</v>
      </c>
      <c r="H251" s="6">
        <v>146911</v>
      </c>
    </row>
    <row r="252" spans="1:8" x14ac:dyDescent="0.25">
      <c r="A252" s="2" t="s">
        <v>66</v>
      </c>
      <c r="B252" s="1" t="s">
        <v>9</v>
      </c>
      <c r="C252" s="6">
        <v>40775</v>
      </c>
      <c r="D252" s="6">
        <v>41412</v>
      </c>
      <c r="E252" s="6">
        <v>167484</v>
      </c>
      <c r="F252" s="6">
        <v>63705</v>
      </c>
      <c r="G252" s="6">
        <v>44959</v>
      </c>
      <c r="H252" s="6">
        <v>152767</v>
      </c>
    </row>
    <row r="253" spans="1:8" x14ac:dyDescent="0.25">
      <c r="A253" s="2" t="s">
        <v>66</v>
      </c>
      <c r="B253" s="1" t="s">
        <v>10</v>
      </c>
      <c r="C253" s="6">
        <v>40691</v>
      </c>
      <c r="D253" s="6">
        <v>39263</v>
      </c>
      <c r="E253" s="6">
        <v>167635</v>
      </c>
      <c r="F253" s="6">
        <v>64698</v>
      </c>
      <c r="G253" s="6">
        <v>46670</v>
      </c>
      <c r="H253" s="6">
        <v>155393</v>
      </c>
    </row>
    <row r="254" spans="1:8" x14ac:dyDescent="0.25">
      <c r="A254" s="2" t="s">
        <v>66</v>
      </c>
      <c r="B254" s="1" t="s">
        <v>11</v>
      </c>
      <c r="C254" s="6">
        <v>40775</v>
      </c>
      <c r="D254" s="6">
        <v>41413</v>
      </c>
      <c r="E254" s="6">
        <v>169459</v>
      </c>
      <c r="F254" s="6">
        <v>67065</v>
      </c>
      <c r="G254" s="6">
        <v>46943</v>
      </c>
      <c r="H254" s="6">
        <v>156632</v>
      </c>
    </row>
    <row r="255" spans="1:8" x14ac:dyDescent="0.25">
      <c r="A255" s="2" t="s">
        <v>66</v>
      </c>
      <c r="B255" s="1" t="s">
        <v>12</v>
      </c>
      <c r="C255" s="6">
        <v>40530</v>
      </c>
      <c r="D255" s="6">
        <v>43815</v>
      </c>
      <c r="E255" s="6">
        <v>171275</v>
      </c>
      <c r="F255" s="6">
        <v>71618</v>
      </c>
      <c r="G255" s="6">
        <v>46958</v>
      </c>
      <c r="H255" s="6">
        <v>163438</v>
      </c>
    </row>
    <row r="256" spans="1:8" x14ac:dyDescent="0.25">
      <c r="A256" s="2" t="s">
        <v>66</v>
      </c>
      <c r="B256" s="1" t="s">
        <v>13</v>
      </c>
      <c r="C256" s="6">
        <v>39732</v>
      </c>
      <c r="D256" s="6">
        <v>42833</v>
      </c>
      <c r="E256" s="6">
        <v>186896</v>
      </c>
      <c r="F256" s="6">
        <v>70009</v>
      </c>
      <c r="G256" s="6">
        <v>48319</v>
      </c>
      <c r="H256" s="6">
        <v>163961</v>
      </c>
    </row>
    <row r="257" spans="1:8" x14ac:dyDescent="0.25">
      <c r="A257" s="2" t="s">
        <v>66</v>
      </c>
      <c r="B257" s="1" t="s">
        <v>14</v>
      </c>
      <c r="C257" s="6">
        <v>41008</v>
      </c>
      <c r="D257" s="6">
        <v>32526</v>
      </c>
      <c r="E257" s="6">
        <v>181654</v>
      </c>
      <c r="F257" s="6">
        <v>70865</v>
      </c>
      <c r="G257" s="6">
        <v>50878</v>
      </c>
      <c r="H257" s="6">
        <v>172987</v>
      </c>
    </row>
    <row r="258" spans="1:8" x14ac:dyDescent="0.25">
      <c r="A258" s="2" t="s">
        <v>66</v>
      </c>
      <c r="B258" s="3" t="s">
        <v>15</v>
      </c>
      <c r="C258" s="6">
        <v>49886</v>
      </c>
      <c r="D258" s="6">
        <v>37838</v>
      </c>
      <c r="E258" s="6">
        <v>194947</v>
      </c>
      <c r="F258" s="6">
        <v>78272</v>
      </c>
      <c r="G258" s="6">
        <v>51411</v>
      </c>
      <c r="H258" s="6">
        <v>177205</v>
      </c>
    </row>
    <row r="259" spans="1:8" x14ac:dyDescent="0.25">
      <c r="A259" s="2" t="s">
        <v>66</v>
      </c>
      <c r="B259" s="3" t="s">
        <v>16</v>
      </c>
      <c r="C259" s="6">
        <v>50081</v>
      </c>
      <c r="D259" s="6">
        <v>37107</v>
      </c>
      <c r="E259" s="6">
        <v>194084</v>
      </c>
      <c r="F259" s="6">
        <v>75705</v>
      </c>
      <c r="G259" s="6">
        <v>54281</v>
      </c>
      <c r="H259" s="6">
        <v>176436</v>
      </c>
    </row>
    <row r="260" spans="1:8" x14ac:dyDescent="0.25">
      <c r="A260" s="2" t="s">
        <v>66</v>
      </c>
      <c r="B260" s="3" t="s">
        <v>17</v>
      </c>
      <c r="C260" s="41">
        <v>50033</v>
      </c>
      <c r="D260" s="41">
        <v>37120</v>
      </c>
      <c r="E260" s="41">
        <v>196801</v>
      </c>
      <c r="F260" s="41">
        <v>74839</v>
      </c>
      <c r="G260" s="41">
        <v>55444</v>
      </c>
      <c r="H260" s="41">
        <v>175258</v>
      </c>
    </row>
    <row r="261" spans="1:8" x14ac:dyDescent="0.25">
      <c r="A261" s="2" t="s">
        <v>66</v>
      </c>
      <c r="B261" s="3" t="s">
        <v>18</v>
      </c>
      <c r="C261" s="41">
        <v>50034</v>
      </c>
      <c r="D261" s="41">
        <v>39008</v>
      </c>
      <c r="E261" s="41">
        <v>196426</v>
      </c>
      <c r="F261" s="41">
        <v>70120</v>
      </c>
      <c r="G261" s="41">
        <v>56412</v>
      </c>
      <c r="H261" s="41">
        <v>170536</v>
      </c>
    </row>
    <row r="262" spans="1:8" x14ac:dyDescent="0.25">
      <c r="A262" s="2" t="s">
        <v>66</v>
      </c>
      <c r="B262" s="3" t="s">
        <v>19</v>
      </c>
      <c r="C262" s="41">
        <v>44477</v>
      </c>
      <c r="D262" s="41">
        <v>38040</v>
      </c>
      <c r="E262" s="41">
        <v>138872</v>
      </c>
      <c r="F262" s="41">
        <v>69899</v>
      </c>
      <c r="G262" s="41">
        <v>48488</v>
      </c>
      <c r="H262" s="41">
        <v>131492</v>
      </c>
    </row>
    <row r="263" spans="1:8" x14ac:dyDescent="0.25">
      <c r="A263" s="2" t="s">
        <v>66</v>
      </c>
      <c r="B263" s="3" t="s">
        <v>20</v>
      </c>
      <c r="C263" s="6">
        <v>44359</v>
      </c>
      <c r="D263" s="6">
        <v>38420</v>
      </c>
      <c r="E263" s="6">
        <v>139379</v>
      </c>
      <c r="F263" s="6">
        <v>66404</v>
      </c>
      <c r="G263" s="6">
        <v>52314</v>
      </c>
      <c r="H263" s="6">
        <v>130836</v>
      </c>
    </row>
    <row r="264" spans="1:8" x14ac:dyDescent="0.25">
      <c r="A264" s="2" t="s">
        <v>66</v>
      </c>
      <c r="B264" s="3" t="s">
        <v>21</v>
      </c>
      <c r="C264" s="6">
        <v>44346</v>
      </c>
      <c r="D264" s="6">
        <v>40120</v>
      </c>
      <c r="E264" s="6">
        <v>144707</v>
      </c>
      <c r="F264" s="6">
        <v>66479</v>
      </c>
      <c r="G264" s="6">
        <v>53162</v>
      </c>
      <c r="H264" s="6">
        <v>127198</v>
      </c>
    </row>
    <row r="265" spans="1:8" x14ac:dyDescent="0.25">
      <c r="A265" s="2" t="s">
        <v>66</v>
      </c>
      <c r="B265" s="3" t="s">
        <v>22</v>
      </c>
      <c r="C265" s="6">
        <v>44159</v>
      </c>
      <c r="D265" s="6">
        <v>35429</v>
      </c>
      <c r="E265" s="6">
        <v>130112</v>
      </c>
      <c r="F265" s="6">
        <v>58168</v>
      </c>
      <c r="G265" s="6">
        <v>52600</v>
      </c>
      <c r="H265" s="6">
        <v>117267</v>
      </c>
    </row>
    <row r="266" spans="1:8" x14ac:dyDescent="0.25">
      <c r="A266" s="2" t="s">
        <v>66</v>
      </c>
      <c r="B266" s="3" t="s">
        <v>23</v>
      </c>
      <c r="C266" s="6">
        <v>49247</v>
      </c>
      <c r="D266" s="6">
        <v>40262</v>
      </c>
      <c r="E266" s="6">
        <v>140131</v>
      </c>
      <c r="F266" s="6">
        <v>56535</v>
      </c>
      <c r="G266" s="6">
        <v>55291</v>
      </c>
      <c r="H266" s="6">
        <v>118213</v>
      </c>
    </row>
    <row r="267" spans="1:8" x14ac:dyDescent="0.25">
      <c r="A267" s="2" t="s">
        <v>66</v>
      </c>
      <c r="B267" s="3" t="s">
        <v>24</v>
      </c>
      <c r="C267" s="6">
        <v>43528</v>
      </c>
      <c r="D267" s="6">
        <v>30714</v>
      </c>
      <c r="E267" s="6">
        <v>122617</v>
      </c>
      <c r="F267" s="6">
        <v>51300</v>
      </c>
      <c r="G267" s="6">
        <v>55404</v>
      </c>
      <c r="H267" s="6">
        <v>115000</v>
      </c>
    </row>
    <row r="268" spans="1:8" x14ac:dyDescent="0.25">
      <c r="A268" s="2" t="s">
        <v>66</v>
      </c>
      <c r="B268" s="4" t="s">
        <v>25</v>
      </c>
      <c r="C268" s="6">
        <v>37449</v>
      </c>
      <c r="D268" s="6">
        <v>26957</v>
      </c>
      <c r="E268" s="6">
        <v>114183</v>
      </c>
      <c r="F268" s="6">
        <v>53959</v>
      </c>
      <c r="G268" s="6">
        <v>55931</v>
      </c>
      <c r="H268" s="6">
        <v>121089</v>
      </c>
    </row>
    <row r="269" spans="1:8" x14ac:dyDescent="0.25">
      <c r="A269" s="2" t="s">
        <v>66</v>
      </c>
      <c r="B269" s="2" t="s">
        <v>26</v>
      </c>
      <c r="C269" s="6">
        <v>32928</v>
      </c>
      <c r="D269" s="6">
        <v>24015</v>
      </c>
      <c r="E269" s="6">
        <v>103666</v>
      </c>
      <c r="F269" s="6">
        <v>49747</v>
      </c>
      <c r="G269" s="6">
        <v>55805</v>
      </c>
      <c r="H269" s="6">
        <v>118525</v>
      </c>
    </row>
    <row r="270" spans="1:8" x14ac:dyDescent="0.25">
      <c r="A270" s="2" t="s">
        <v>66</v>
      </c>
      <c r="B270" s="2" t="s">
        <v>27</v>
      </c>
      <c r="C270" s="6">
        <v>31948</v>
      </c>
      <c r="D270" s="6">
        <v>23003</v>
      </c>
      <c r="E270" s="6">
        <v>102335</v>
      </c>
      <c r="F270" s="6">
        <v>51115</v>
      </c>
      <c r="G270" s="6">
        <v>63232</v>
      </c>
      <c r="H270" s="6">
        <v>127854</v>
      </c>
    </row>
    <row r="271" spans="1:8" x14ac:dyDescent="0.25">
      <c r="A271" s="2" t="s">
        <v>66</v>
      </c>
      <c r="B271" s="2" t="s">
        <v>28</v>
      </c>
      <c r="C271" s="6">
        <v>34428</v>
      </c>
      <c r="D271" s="6">
        <v>24560</v>
      </c>
      <c r="E271" s="6">
        <v>105260</v>
      </c>
      <c r="F271" s="6">
        <v>50751</v>
      </c>
      <c r="G271" s="6">
        <v>63232</v>
      </c>
      <c r="H271" s="6">
        <v>126593</v>
      </c>
    </row>
    <row r="272" spans="1:8" x14ac:dyDescent="0.25">
      <c r="A272" s="2" t="s">
        <v>66</v>
      </c>
      <c r="B272" s="2" t="s">
        <v>29</v>
      </c>
      <c r="C272" s="6">
        <v>34596</v>
      </c>
      <c r="D272" s="6">
        <v>21468</v>
      </c>
      <c r="E272" s="6">
        <v>99717</v>
      </c>
      <c r="F272" s="6">
        <v>50876</v>
      </c>
      <c r="G272" s="6">
        <v>62454</v>
      </c>
      <c r="H272" s="6">
        <v>125379</v>
      </c>
    </row>
    <row r="273" spans="1:8" x14ac:dyDescent="0.25">
      <c r="A273" s="2" t="s">
        <v>66</v>
      </c>
      <c r="B273" s="2" t="s">
        <v>30</v>
      </c>
      <c r="C273" s="6">
        <v>34801</v>
      </c>
      <c r="D273" s="6">
        <v>23008</v>
      </c>
      <c r="E273" s="6">
        <v>103559</v>
      </c>
      <c r="F273" s="6">
        <v>50914</v>
      </c>
      <c r="G273" s="6">
        <v>72396</v>
      </c>
      <c r="H273" s="6">
        <v>134679</v>
      </c>
    </row>
    <row r="274" spans="1:8" x14ac:dyDescent="0.25">
      <c r="A274" s="2" t="s">
        <v>66</v>
      </c>
      <c r="B274" s="2" t="s">
        <v>31</v>
      </c>
      <c r="C274" s="6">
        <v>31990</v>
      </c>
      <c r="D274" s="6">
        <v>20084</v>
      </c>
      <c r="E274" s="6">
        <v>94918</v>
      </c>
      <c r="F274" s="6">
        <v>48179</v>
      </c>
      <c r="G274" s="6">
        <v>78739</v>
      </c>
      <c r="H274" s="6">
        <v>138195</v>
      </c>
    </row>
    <row r="275" spans="1:8" x14ac:dyDescent="0.25">
      <c r="A275" s="2" t="s">
        <v>66</v>
      </c>
      <c r="B275" s="2" t="s">
        <v>32</v>
      </c>
      <c r="C275" s="6">
        <v>31884</v>
      </c>
      <c r="D275" s="6">
        <v>19741</v>
      </c>
      <c r="E275" s="6">
        <v>94408</v>
      </c>
      <c r="F275" s="6">
        <v>49033</v>
      </c>
      <c r="G275" s="6">
        <v>83644</v>
      </c>
      <c r="H275" s="6">
        <v>144098</v>
      </c>
    </row>
    <row r="276" spans="1:8" x14ac:dyDescent="0.25">
      <c r="A276" s="2" t="s">
        <v>66</v>
      </c>
      <c r="B276" s="2" t="s">
        <v>33</v>
      </c>
      <c r="C276" s="6">
        <v>33603</v>
      </c>
      <c r="D276" s="6">
        <v>18985</v>
      </c>
      <c r="E276" s="6">
        <v>94736</v>
      </c>
      <c r="F276" s="6">
        <v>49118</v>
      </c>
      <c r="G276" s="6">
        <v>88853</v>
      </c>
      <c r="H276" s="6">
        <v>149444</v>
      </c>
    </row>
    <row r="277" spans="1:8" x14ac:dyDescent="0.25">
      <c r="A277" s="2" t="s">
        <v>66</v>
      </c>
      <c r="B277" s="2" t="s">
        <v>34</v>
      </c>
      <c r="C277" s="6">
        <v>29854</v>
      </c>
      <c r="D277" s="6">
        <v>15218</v>
      </c>
      <c r="E277" s="6">
        <v>81960</v>
      </c>
      <c r="F277" s="6">
        <v>48384</v>
      </c>
      <c r="G277" s="6">
        <v>101727</v>
      </c>
      <c r="H277" s="6">
        <v>161262</v>
      </c>
    </row>
    <row r="278" spans="1:8" x14ac:dyDescent="0.25">
      <c r="A278" s="2" t="s">
        <v>66</v>
      </c>
      <c r="B278" s="2" t="s">
        <v>35</v>
      </c>
      <c r="C278" s="6">
        <v>28661</v>
      </c>
      <c r="D278" s="6">
        <v>15687</v>
      </c>
      <c r="E278" s="6">
        <v>83810</v>
      </c>
      <c r="F278" s="6">
        <v>50828</v>
      </c>
      <c r="G278" s="6">
        <v>104254</v>
      </c>
      <c r="H278" s="6">
        <v>166347</v>
      </c>
    </row>
    <row r="279" spans="1:8" x14ac:dyDescent="0.25">
      <c r="A279" s="2" t="s">
        <v>66</v>
      </c>
      <c r="B279" s="2" t="s">
        <v>36</v>
      </c>
      <c r="C279" s="6">
        <v>30063</v>
      </c>
      <c r="D279" s="6">
        <v>13594</v>
      </c>
      <c r="E279" s="6">
        <v>80930</v>
      </c>
      <c r="F279" s="6">
        <v>48360</v>
      </c>
      <c r="G279" s="6">
        <v>104105</v>
      </c>
      <c r="H279" s="6">
        <v>163836</v>
      </c>
    </row>
    <row r="280" spans="1:8" x14ac:dyDescent="0.25">
      <c r="A280" s="2" t="s">
        <v>66</v>
      </c>
      <c r="B280" s="2" t="s">
        <v>37</v>
      </c>
      <c r="C280" s="6">
        <v>26257</v>
      </c>
      <c r="D280" s="6">
        <v>12564</v>
      </c>
      <c r="E280" s="6">
        <v>75421</v>
      </c>
      <c r="F280" s="6">
        <v>47217</v>
      </c>
      <c r="G280" s="6">
        <v>107937</v>
      </c>
      <c r="H280" s="6">
        <v>166464</v>
      </c>
    </row>
    <row r="281" spans="1:8" x14ac:dyDescent="0.25">
      <c r="A281" s="2" t="s">
        <v>66</v>
      </c>
      <c r="B281" s="2" t="s">
        <v>38</v>
      </c>
      <c r="C281" s="6">
        <v>23855</v>
      </c>
      <c r="D281" s="6">
        <v>11620</v>
      </c>
      <c r="E281" s="6">
        <v>71650</v>
      </c>
      <c r="F281" s="6">
        <v>46012</v>
      </c>
      <c r="G281" s="6">
        <v>108851</v>
      </c>
      <c r="H281" s="6">
        <v>164091</v>
      </c>
    </row>
    <row r="282" spans="1:8" x14ac:dyDescent="0.25">
      <c r="A282" s="2" t="s">
        <v>66</v>
      </c>
      <c r="B282" s="2" t="s">
        <v>39</v>
      </c>
      <c r="C282" s="6">
        <v>25448</v>
      </c>
      <c r="D282" s="6">
        <v>10827</v>
      </c>
      <c r="E282" s="6">
        <v>71068</v>
      </c>
      <c r="F282" s="6">
        <v>44992</v>
      </c>
      <c r="G282" s="6">
        <v>110997</v>
      </c>
      <c r="H282" s="6">
        <v>164710</v>
      </c>
    </row>
    <row r="283" spans="1:8" x14ac:dyDescent="0.25">
      <c r="A283" s="2" t="s">
        <v>66</v>
      </c>
      <c r="B283" s="2" t="s">
        <v>40</v>
      </c>
      <c r="C283" s="6">
        <v>24696</v>
      </c>
      <c r="D283" s="6">
        <v>10397</v>
      </c>
      <c r="E283" s="6">
        <v>68888</v>
      </c>
      <c r="F283" s="6">
        <v>41531</v>
      </c>
      <c r="G283" s="6">
        <v>107647</v>
      </c>
      <c r="H283" s="6">
        <v>158581</v>
      </c>
    </row>
    <row r="284" spans="1:8" x14ac:dyDescent="0.25">
      <c r="A284" s="2" t="s">
        <v>66</v>
      </c>
      <c r="B284" s="2" t="s">
        <v>41</v>
      </c>
      <c r="C284" s="6">
        <v>25006</v>
      </c>
      <c r="D284" s="6">
        <v>8537</v>
      </c>
      <c r="E284" s="6">
        <v>64278</v>
      </c>
      <c r="F284" s="6">
        <v>40765</v>
      </c>
      <c r="G284" s="6">
        <v>108433</v>
      </c>
      <c r="H284" s="6">
        <v>157560</v>
      </c>
    </row>
    <row r="285" spans="1:8" x14ac:dyDescent="0.25">
      <c r="A285" s="2" t="s">
        <v>66</v>
      </c>
      <c r="B285" s="2" t="s">
        <v>42</v>
      </c>
      <c r="C285" s="6">
        <v>24878</v>
      </c>
      <c r="D285" s="6">
        <v>7737</v>
      </c>
      <c r="E285" s="6">
        <v>63911</v>
      </c>
      <c r="F285" s="6">
        <v>40333</v>
      </c>
      <c r="G285" s="6">
        <v>109582</v>
      </c>
      <c r="H285" s="6">
        <v>158700</v>
      </c>
    </row>
    <row r="286" spans="1:8" x14ac:dyDescent="0.25">
      <c r="A286" s="2" t="s">
        <v>66</v>
      </c>
      <c r="B286" s="2" t="s">
        <v>43</v>
      </c>
      <c r="C286" s="6">
        <v>20200</v>
      </c>
      <c r="D286" s="6">
        <v>9976</v>
      </c>
      <c r="E286" s="6">
        <v>62541</v>
      </c>
      <c r="F286" s="6">
        <v>39603</v>
      </c>
      <c r="G286" s="6">
        <v>109878</v>
      </c>
      <c r="H286" s="6">
        <v>160044</v>
      </c>
    </row>
    <row r="287" spans="1:8" x14ac:dyDescent="0.25">
      <c r="A287" s="2" t="s">
        <v>66</v>
      </c>
      <c r="B287" s="2" t="s">
        <v>44</v>
      </c>
      <c r="C287" s="6">
        <v>13754</v>
      </c>
      <c r="D287" s="6">
        <v>7615</v>
      </c>
      <c r="E287" s="6">
        <v>53082</v>
      </c>
      <c r="F287" s="6">
        <v>38198</v>
      </c>
      <c r="G287" s="6">
        <v>110277</v>
      </c>
      <c r="H287" s="6">
        <v>159114</v>
      </c>
    </row>
    <row r="288" spans="1:8" x14ac:dyDescent="0.25">
      <c r="A288" s="2" t="s">
        <v>66</v>
      </c>
      <c r="B288" s="2" t="s">
        <v>45</v>
      </c>
      <c r="C288" s="6">
        <v>14393</v>
      </c>
      <c r="D288" s="6">
        <v>6930</v>
      </c>
      <c r="E288" s="6">
        <v>52439</v>
      </c>
      <c r="F288" s="6">
        <v>42571</v>
      </c>
      <c r="G288" s="6">
        <v>110548</v>
      </c>
      <c r="H288" s="6">
        <v>164345</v>
      </c>
    </row>
    <row r="289" spans="1:8" x14ac:dyDescent="0.25">
      <c r="A289" s="2" t="s">
        <v>66</v>
      </c>
      <c r="B289" s="2" t="s">
        <v>46</v>
      </c>
      <c r="C289" s="6">
        <v>15822</v>
      </c>
      <c r="D289" s="6">
        <v>7745</v>
      </c>
      <c r="E289" s="6">
        <v>56784</v>
      </c>
      <c r="F289" s="6">
        <v>43272</v>
      </c>
      <c r="G289" s="6">
        <v>110923</v>
      </c>
      <c r="H289" s="6">
        <v>163872</v>
      </c>
    </row>
    <row r="290" spans="1:8" x14ac:dyDescent="0.25">
      <c r="A290" s="2" t="s">
        <v>66</v>
      </c>
      <c r="B290" s="2" t="s">
        <v>47</v>
      </c>
      <c r="C290" s="6">
        <v>16677</v>
      </c>
      <c r="D290" s="6">
        <v>8749</v>
      </c>
      <c r="E290" s="6">
        <v>60340</v>
      </c>
      <c r="F290" s="6">
        <v>41604</v>
      </c>
      <c r="G290" s="6">
        <v>111196</v>
      </c>
      <c r="H290" s="6">
        <v>165062</v>
      </c>
    </row>
    <row r="291" spans="1:8" x14ac:dyDescent="0.25">
      <c r="A291" s="2" t="s">
        <v>66</v>
      </c>
      <c r="B291" s="2" t="s">
        <v>48</v>
      </c>
      <c r="C291" s="6">
        <v>15250</v>
      </c>
      <c r="D291" s="6">
        <v>7780</v>
      </c>
      <c r="E291" s="6">
        <v>59094</v>
      </c>
      <c r="F291" s="6">
        <v>39429</v>
      </c>
      <c r="G291" s="6">
        <v>111301</v>
      </c>
      <c r="H291" s="6">
        <v>161855</v>
      </c>
    </row>
    <row r="292" spans="1:8" x14ac:dyDescent="0.25">
      <c r="A292" s="2" t="s">
        <v>66</v>
      </c>
      <c r="B292" s="2" t="s">
        <v>49</v>
      </c>
      <c r="C292" s="6">
        <v>12264</v>
      </c>
      <c r="D292" s="6">
        <v>7426</v>
      </c>
      <c r="E292" s="6">
        <v>55415</v>
      </c>
      <c r="F292" s="6">
        <v>41424</v>
      </c>
      <c r="G292" s="6">
        <v>111776</v>
      </c>
      <c r="H292" s="6">
        <v>164655</v>
      </c>
    </row>
    <row r="293" spans="1:8" x14ac:dyDescent="0.25">
      <c r="A293" s="2" t="s">
        <v>66</v>
      </c>
      <c r="B293" s="2" t="s">
        <v>50</v>
      </c>
      <c r="C293" s="6">
        <v>11502</v>
      </c>
      <c r="D293" s="6">
        <v>6760</v>
      </c>
      <c r="E293" s="6">
        <v>52912</v>
      </c>
      <c r="F293" s="6">
        <v>39286</v>
      </c>
      <c r="G293" s="6">
        <v>111775</v>
      </c>
      <c r="H293" s="6">
        <v>161524</v>
      </c>
    </row>
    <row r="294" spans="1:8" x14ac:dyDescent="0.25">
      <c r="A294" s="2" t="s">
        <v>66</v>
      </c>
      <c r="B294" s="2" t="s">
        <v>51</v>
      </c>
      <c r="C294" s="6">
        <v>13161</v>
      </c>
      <c r="D294" s="6">
        <v>5740</v>
      </c>
      <c r="E294" s="6">
        <v>56626</v>
      </c>
      <c r="F294" s="6">
        <v>40532</v>
      </c>
      <c r="G294" s="6">
        <v>111897</v>
      </c>
      <c r="H294" s="6">
        <v>162511</v>
      </c>
    </row>
    <row r="295" spans="1:8" x14ac:dyDescent="0.25">
      <c r="A295" s="2" t="s">
        <v>66</v>
      </c>
      <c r="B295" s="2" t="s">
        <v>52</v>
      </c>
      <c r="C295" s="6">
        <v>12557</v>
      </c>
      <c r="D295" s="6">
        <v>5727</v>
      </c>
      <c r="E295" s="6">
        <v>55762</v>
      </c>
      <c r="F295" s="6">
        <v>39943</v>
      </c>
      <c r="G295" s="6">
        <v>112235</v>
      </c>
      <c r="H295" s="6">
        <v>163909</v>
      </c>
    </row>
    <row r="296" spans="1:8" x14ac:dyDescent="0.25">
      <c r="A296" s="2" t="s">
        <v>66</v>
      </c>
      <c r="B296" s="2" t="s">
        <v>53</v>
      </c>
      <c r="C296" s="6">
        <v>13814</v>
      </c>
      <c r="D296" s="6">
        <v>5908</v>
      </c>
      <c r="E296" s="6">
        <v>58061</v>
      </c>
      <c r="F296" s="6">
        <v>36204</v>
      </c>
      <c r="G296" s="6">
        <v>111830</v>
      </c>
      <c r="H296" s="6">
        <v>164474</v>
      </c>
    </row>
    <row r="297" spans="1:8" x14ac:dyDescent="0.25">
      <c r="A297" s="2" t="s">
        <v>66</v>
      </c>
      <c r="B297" s="2" t="s">
        <v>54</v>
      </c>
      <c r="C297" s="6">
        <v>10969</v>
      </c>
      <c r="D297" s="6">
        <v>6027</v>
      </c>
      <c r="E297" s="6">
        <v>53808</v>
      </c>
      <c r="F297" s="6">
        <v>35226</v>
      </c>
      <c r="G297" s="6">
        <v>112035</v>
      </c>
      <c r="H297" s="6">
        <v>162094</v>
      </c>
    </row>
    <row r="298" spans="1:8" x14ac:dyDescent="0.25">
      <c r="A298" s="2" t="s">
        <v>66</v>
      </c>
      <c r="B298" s="2" t="s">
        <v>55</v>
      </c>
      <c r="C298" s="5">
        <v>10951</v>
      </c>
      <c r="D298" s="5">
        <v>6272</v>
      </c>
      <c r="E298" s="5">
        <v>53507</v>
      </c>
      <c r="F298" s="5">
        <v>34881</v>
      </c>
      <c r="G298" s="5">
        <v>112590</v>
      </c>
      <c r="H298" s="5">
        <v>162883</v>
      </c>
    </row>
    <row r="299" spans="1:8" x14ac:dyDescent="0.25">
      <c r="A299" s="2" t="s">
        <v>66</v>
      </c>
      <c r="B299" s="2" t="s">
        <v>56</v>
      </c>
      <c r="C299" s="5">
        <v>15474</v>
      </c>
      <c r="D299" s="5">
        <v>5868</v>
      </c>
      <c r="E299" s="5">
        <v>50863</v>
      </c>
      <c r="F299" s="5">
        <v>28185</v>
      </c>
      <c r="G299" s="5">
        <v>112918</v>
      </c>
      <c r="H299" s="5">
        <v>154988</v>
      </c>
    </row>
    <row r="300" spans="1:8" x14ac:dyDescent="0.25">
      <c r="A300" s="2" t="s">
        <v>66</v>
      </c>
      <c r="B300" s="2" t="s">
        <v>57</v>
      </c>
      <c r="C300" s="5">
        <v>14775</v>
      </c>
      <c r="D300" s="5">
        <v>5670</v>
      </c>
      <c r="E300" s="5">
        <v>49905</v>
      </c>
      <c r="F300" s="5">
        <v>28410</v>
      </c>
      <c r="G300" s="5">
        <v>113730</v>
      </c>
      <c r="H300" s="5">
        <v>156884</v>
      </c>
    </row>
    <row r="301" spans="1:8" x14ac:dyDescent="0.25">
      <c r="A301" s="2" t="s">
        <v>66</v>
      </c>
      <c r="B301" s="2" t="s">
        <v>58</v>
      </c>
      <c r="C301" s="5">
        <v>21410</v>
      </c>
      <c r="D301" s="5">
        <v>5957</v>
      </c>
      <c r="E301" s="5">
        <v>53720</v>
      </c>
      <c r="F301" s="5">
        <v>28209</v>
      </c>
      <c r="G301" s="5">
        <v>113830</v>
      </c>
      <c r="H301" s="5">
        <v>155732</v>
      </c>
    </row>
    <row r="302" spans="1:8" x14ac:dyDescent="0.25">
      <c r="A302" s="2" t="s">
        <v>66</v>
      </c>
      <c r="B302" s="2" t="s">
        <v>59</v>
      </c>
      <c r="C302" s="5">
        <v>17571</v>
      </c>
      <c r="D302" s="5">
        <v>5284</v>
      </c>
      <c r="E302" s="5">
        <v>48784</v>
      </c>
      <c r="F302" s="5">
        <v>27500</v>
      </c>
      <c r="G302" s="5">
        <v>113830</v>
      </c>
      <c r="H302" s="5">
        <v>153268</v>
      </c>
    </row>
    <row r="303" spans="1:8" x14ac:dyDescent="0.25">
      <c r="A303" s="2" t="s">
        <v>66</v>
      </c>
      <c r="B303" s="2" t="s">
        <v>60</v>
      </c>
      <c r="C303" s="5">
        <v>15746</v>
      </c>
      <c r="D303" s="5">
        <v>5341</v>
      </c>
      <c r="E303" s="5">
        <v>46395</v>
      </c>
      <c r="F303" s="5">
        <v>27019</v>
      </c>
      <c r="G303" s="5">
        <v>114260</v>
      </c>
      <c r="H303" s="5">
        <v>153140</v>
      </c>
    </row>
    <row r="304" spans="1:8" x14ac:dyDescent="0.25">
      <c r="A304" s="2" t="s">
        <v>66</v>
      </c>
      <c r="B304" s="2" t="s">
        <v>61</v>
      </c>
      <c r="C304" s="5">
        <v>17295</v>
      </c>
      <c r="D304" s="5">
        <v>5588</v>
      </c>
      <c r="E304" s="5">
        <v>49442</v>
      </c>
      <c r="F304" s="5">
        <v>26529</v>
      </c>
      <c r="G304" s="5">
        <v>114340</v>
      </c>
      <c r="H304" s="5">
        <v>152981</v>
      </c>
    </row>
    <row r="305" spans="1:8" x14ac:dyDescent="0.25">
      <c r="A305" s="2" t="s">
        <v>66</v>
      </c>
      <c r="B305" s="2" t="s">
        <v>62</v>
      </c>
      <c r="C305" s="5">
        <v>16272</v>
      </c>
      <c r="D305" s="5">
        <v>5631</v>
      </c>
      <c r="E305" s="5">
        <v>49934.78</v>
      </c>
      <c r="F305" s="5">
        <v>26849</v>
      </c>
      <c r="G305" s="5">
        <v>114400</v>
      </c>
      <c r="H305" s="5">
        <v>153815</v>
      </c>
    </row>
    <row r="306" spans="1:8" x14ac:dyDescent="0.25">
      <c r="A306" s="2" t="s">
        <v>66</v>
      </c>
      <c r="B306" s="2" t="s">
        <v>123</v>
      </c>
      <c r="C306" s="5">
        <v>17216</v>
      </c>
      <c r="D306" s="5">
        <v>5956</v>
      </c>
      <c r="E306" s="5">
        <v>50642.23</v>
      </c>
      <c r="F306" s="5">
        <v>25610</v>
      </c>
      <c r="G306" s="5">
        <v>114410</v>
      </c>
      <c r="H306" s="5">
        <v>153695</v>
      </c>
    </row>
    <row r="307" spans="1:8" x14ac:dyDescent="0.25">
      <c r="A307" s="2" t="s">
        <v>67</v>
      </c>
      <c r="B307" s="1" t="s">
        <v>3</v>
      </c>
      <c r="C307" s="8"/>
      <c r="D307" s="8"/>
      <c r="E307" s="8"/>
      <c r="F307" s="8"/>
      <c r="G307" s="8"/>
      <c r="H307" s="8"/>
    </row>
    <row r="308" spans="1:8" x14ac:dyDescent="0.25">
      <c r="A308" s="2" t="s">
        <v>67</v>
      </c>
      <c r="B308" s="1" t="s">
        <v>4</v>
      </c>
      <c r="C308" s="6"/>
      <c r="D308" s="6"/>
      <c r="E308" s="6"/>
      <c r="F308" s="6"/>
      <c r="G308" s="6"/>
      <c r="H308" s="6"/>
    </row>
    <row r="309" spans="1:8" x14ac:dyDescent="0.25">
      <c r="A309" s="2" t="s">
        <v>67</v>
      </c>
      <c r="B309" s="1" t="s">
        <v>5</v>
      </c>
      <c r="C309" s="8"/>
      <c r="D309" s="8"/>
      <c r="E309" s="8"/>
      <c r="F309" s="8"/>
      <c r="G309" s="8"/>
      <c r="H309" s="8"/>
    </row>
    <row r="310" spans="1:8" x14ac:dyDescent="0.25">
      <c r="A310" s="2" t="s">
        <v>67</v>
      </c>
      <c r="B310" s="1" t="s">
        <v>6</v>
      </c>
      <c r="C310" s="8"/>
      <c r="D310" s="8"/>
      <c r="E310" s="8"/>
      <c r="F310" s="8"/>
      <c r="G310" s="8"/>
      <c r="H310" s="8"/>
    </row>
    <row r="311" spans="1:8" x14ac:dyDescent="0.25">
      <c r="A311" s="2" t="s">
        <v>67</v>
      </c>
      <c r="B311" s="1" t="s">
        <v>7</v>
      </c>
      <c r="C311" s="6"/>
      <c r="D311" s="6"/>
      <c r="E311" s="6"/>
      <c r="F311" s="6"/>
      <c r="G311" s="6"/>
      <c r="H311" s="6"/>
    </row>
    <row r="312" spans="1:8" x14ac:dyDescent="0.25">
      <c r="A312" s="2" t="s">
        <v>67</v>
      </c>
      <c r="B312" s="1" t="s">
        <v>8</v>
      </c>
      <c r="C312" s="6"/>
      <c r="D312" s="6"/>
      <c r="E312" s="6"/>
      <c r="F312" s="6"/>
      <c r="G312" s="6"/>
      <c r="H312" s="6"/>
    </row>
    <row r="313" spans="1:8" x14ac:dyDescent="0.25">
      <c r="A313" s="2" t="s">
        <v>67</v>
      </c>
      <c r="B313" s="1" t="s">
        <v>9</v>
      </c>
      <c r="C313" s="6"/>
      <c r="D313" s="6"/>
      <c r="E313" s="6"/>
      <c r="F313" s="6"/>
      <c r="G313" s="6"/>
      <c r="H313" s="6"/>
    </row>
    <row r="314" spans="1:8" x14ac:dyDescent="0.25">
      <c r="A314" s="2" t="s">
        <v>67</v>
      </c>
      <c r="B314" s="1" t="s">
        <v>10</v>
      </c>
      <c r="C314" s="6"/>
      <c r="D314" s="6"/>
      <c r="E314" s="6"/>
      <c r="F314" s="6"/>
      <c r="G314" s="6"/>
      <c r="H314" s="6"/>
    </row>
    <row r="315" spans="1:8" x14ac:dyDescent="0.25">
      <c r="A315" s="2" t="s">
        <v>67</v>
      </c>
      <c r="B315" s="1" t="s">
        <v>11</v>
      </c>
      <c r="C315" s="6"/>
      <c r="D315" s="6"/>
      <c r="E315" s="6"/>
      <c r="F315" s="6"/>
      <c r="G315" s="6"/>
      <c r="H315" s="6"/>
    </row>
    <row r="316" spans="1:8" x14ac:dyDescent="0.25">
      <c r="A316" s="2" t="s">
        <v>67</v>
      </c>
      <c r="B316" s="1" t="s">
        <v>12</v>
      </c>
      <c r="C316" s="6"/>
      <c r="D316" s="6"/>
      <c r="E316" s="6"/>
      <c r="F316" s="6"/>
      <c r="G316" s="6"/>
      <c r="H316" s="6"/>
    </row>
    <row r="317" spans="1:8" x14ac:dyDescent="0.25">
      <c r="A317" s="2" t="s">
        <v>67</v>
      </c>
      <c r="B317" s="1" t="s">
        <v>13</v>
      </c>
      <c r="C317" s="6"/>
      <c r="D317" s="6"/>
      <c r="E317" s="6"/>
      <c r="F317" s="6"/>
      <c r="G317" s="6"/>
      <c r="H317" s="6"/>
    </row>
    <row r="318" spans="1:8" x14ac:dyDescent="0.25">
      <c r="A318" s="2" t="s">
        <v>67</v>
      </c>
      <c r="B318" s="1" t="s">
        <v>14</v>
      </c>
      <c r="C318" s="6"/>
      <c r="D318" s="6"/>
      <c r="E318" s="6"/>
      <c r="F318" s="6"/>
      <c r="G318" s="6"/>
      <c r="H318" s="6"/>
    </row>
    <row r="319" spans="1:8" x14ac:dyDescent="0.25">
      <c r="A319" s="2" t="s">
        <v>67</v>
      </c>
      <c r="B319" s="3" t="s">
        <v>15</v>
      </c>
      <c r="C319" s="6"/>
      <c r="D319" s="6"/>
      <c r="E319" s="6"/>
      <c r="F319" s="6"/>
      <c r="G319" s="6"/>
      <c r="H319" s="6"/>
    </row>
    <row r="320" spans="1:8" x14ac:dyDescent="0.25">
      <c r="A320" s="2" t="s">
        <v>67</v>
      </c>
      <c r="B320" s="3" t="s">
        <v>16</v>
      </c>
      <c r="C320" s="6"/>
      <c r="D320" s="6"/>
      <c r="E320" s="6"/>
      <c r="F320" s="6"/>
      <c r="G320" s="6"/>
      <c r="H320" s="6"/>
    </row>
    <row r="321" spans="1:8" x14ac:dyDescent="0.25">
      <c r="A321" s="2" t="s">
        <v>67</v>
      </c>
      <c r="B321" s="3" t="s">
        <v>17</v>
      </c>
      <c r="C321" s="6"/>
      <c r="D321" s="6"/>
      <c r="E321" s="6"/>
      <c r="F321" s="6"/>
      <c r="G321" s="6"/>
      <c r="H321" s="6"/>
    </row>
    <row r="322" spans="1:8" x14ac:dyDescent="0.25">
      <c r="A322" s="2" t="s">
        <v>67</v>
      </c>
      <c r="B322" s="3" t="s">
        <v>18</v>
      </c>
      <c r="C322" s="6"/>
      <c r="D322" s="6"/>
      <c r="E322" s="6"/>
      <c r="F322" s="6"/>
      <c r="G322" s="6"/>
      <c r="H322" s="6"/>
    </row>
    <row r="323" spans="1:8" x14ac:dyDescent="0.25">
      <c r="A323" s="2" t="s">
        <v>67</v>
      </c>
      <c r="B323" s="3" t="s">
        <v>19</v>
      </c>
      <c r="C323" s="41">
        <v>13648</v>
      </c>
      <c r="D323" s="41">
        <v>3062</v>
      </c>
      <c r="E323" s="42">
        <v>80950</v>
      </c>
      <c r="F323" s="41">
        <v>23040</v>
      </c>
      <c r="G323" s="42">
        <v>15312</v>
      </c>
      <c r="H323" s="42">
        <v>87270</v>
      </c>
    </row>
    <row r="324" spans="1:8" x14ac:dyDescent="0.25">
      <c r="A324" s="2" t="s">
        <v>67</v>
      </c>
      <c r="B324" s="3" t="s">
        <v>20</v>
      </c>
      <c r="C324" s="6">
        <v>13397</v>
      </c>
      <c r="D324" s="6">
        <v>3093</v>
      </c>
      <c r="E324" s="6">
        <v>84985</v>
      </c>
      <c r="F324" s="6">
        <v>23040</v>
      </c>
      <c r="G324" s="6">
        <v>15150</v>
      </c>
      <c r="H324" s="6">
        <v>86257</v>
      </c>
    </row>
    <row r="325" spans="1:8" x14ac:dyDescent="0.25">
      <c r="A325" s="2" t="s">
        <v>67</v>
      </c>
      <c r="B325" s="3" t="s">
        <v>21</v>
      </c>
      <c r="C325" s="6">
        <v>13272</v>
      </c>
      <c r="D325" s="6">
        <v>3124</v>
      </c>
      <c r="E325" s="6">
        <v>83308</v>
      </c>
      <c r="F325" s="6">
        <v>23040</v>
      </c>
      <c r="G325" s="6">
        <v>15357</v>
      </c>
      <c r="H325" s="6">
        <v>86608</v>
      </c>
    </row>
    <row r="326" spans="1:8" x14ac:dyDescent="0.25">
      <c r="A326" s="2" t="s">
        <v>67</v>
      </c>
      <c r="B326" s="3" t="s">
        <v>22</v>
      </c>
      <c r="C326" s="6">
        <v>15873</v>
      </c>
      <c r="D326" s="6">
        <v>9955</v>
      </c>
      <c r="E326" s="6">
        <v>104472</v>
      </c>
      <c r="F326" s="6">
        <v>11472</v>
      </c>
      <c r="G326" s="6">
        <v>16369</v>
      </c>
      <c r="H326" s="6">
        <v>62608</v>
      </c>
    </row>
    <row r="327" spans="1:8" x14ac:dyDescent="0.25">
      <c r="A327" s="2" t="s">
        <v>67</v>
      </c>
      <c r="B327" s="3" t="s">
        <v>23</v>
      </c>
      <c r="C327" s="6">
        <v>15724</v>
      </c>
      <c r="D327" s="6">
        <v>9759</v>
      </c>
      <c r="E327" s="6">
        <v>95946</v>
      </c>
      <c r="F327" s="6">
        <v>14594</v>
      </c>
      <c r="G327" s="6">
        <v>15614</v>
      </c>
      <c r="H327" s="6">
        <v>61775</v>
      </c>
    </row>
    <row r="328" spans="1:8" x14ac:dyDescent="0.25">
      <c r="A328" s="2" t="s">
        <v>67</v>
      </c>
      <c r="B328" s="3" t="s">
        <v>24</v>
      </c>
      <c r="C328" s="6">
        <v>13805</v>
      </c>
      <c r="D328" s="6">
        <v>9733</v>
      </c>
      <c r="E328" s="6">
        <v>97685</v>
      </c>
      <c r="F328" s="6">
        <v>14257</v>
      </c>
      <c r="G328" s="6">
        <v>15721</v>
      </c>
      <c r="H328" s="6">
        <v>62105</v>
      </c>
    </row>
    <row r="329" spans="1:8" x14ac:dyDescent="0.25">
      <c r="A329" s="2" t="s">
        <v>67</v>
      </c>
      <c r="B329" s="4" t="s">
        <v>25</v>
      </c>
      <c r="C329" s="6">
        <v>8832</v>
      </c>
      <c r="D329" s="6">
        <v>9476</v>
      </c>
      <c r="E329" s="6">
        <v>99547</v>
      </c>
      <c r="F329" s="6">
        <v>14526</v>
      </c>
      <c r="G329" s="6">
        <v>15802</v>
      </c>
      <c r="H329" s="6">
        <v>64466</v>
      </c>
    </row>
    <row r="330" spans="1:8" x14ac:dyDescent="0.25">
      <c r="A330" s="2" t="s">
        <v>67</v>
      </c>
      <c r="B330" s="2" t="s">
        <v>26</v>
      </c>
      <c r="C330" s="6">
        <v>7826</v>
      </c>
      <c r="D330" s="6">
        <v>11093</v>
      </c>
      <c r="E330" s="6">
        <v>97222</v>
      </c>
      <c r="F330" s="6">
        <v>15794</v>
      </c>
      <c r="G330" s="6">
        <v>16069</v>
      </c>
      <c r="H330" s="6">
        <v>67815</v>
      </c>
    </row>
    <row r="331" spans="1:8" x14ac:dyDescent="0.25">
      <c r="A331" s="2" t="s">
        <v>67</v>
      </c>
      <c r="B331" s="2" t="s">
        <v>27</v>
      </c>
      <c r="C331" s="6">
        <v>9261</v>
      </c>
      <c r="D331" s="6">
        <v>10824</v>
      </c>
      <c r="E331" s="6">
        <v>101241</v>
      </c>
      <c r="F331" s="6">
        <v>16617</v>
      </c>
      <c r="G331" s="6">
        <v>17449</v>
      </c>
      <c r="H331" s="6">
        <v>69465</v>
      </c>
    </row>
    <row r="332" spans="1:8" x14ac:dyDescent="0.25">
      <c r="A332" s="2" t="s">
        <v>67</v>
      </c>
      <c r="B332" s="2" t="s">
        <v>28</v>
      </c>
      <c r="C332" s="6">
        <v>8957</v>
      </c>
      <c r="D332" s="6">
        <v>9635</v>
      </c>
      <c r="E332" s="6">
        <v>98775</v>
      </c>
      <c r="F332" s="6">
        <v>17371</v>
      </c>
      <c r="G332" s="6">
        <v>17449</v>
      </c>
      <c r="H332" s="6">
        <v>70514</v>
      </c>
    </row>
    <row r="333" spans="1:8" x14ac:dyDescent="0.25">
      <c r="A333" s="2" t="s">
        <v>67</v>
      </c>
      <c r="B333" s="2" t="s">
        <v>29</v>
      </c>
      <c r="C333" s="6">
        <v>9249</v>
      </c>
      <c r="D333" s="6">
        <v>10998</v>
      </c>
      <c r="E333" s="6">
        <v>98490</v>
      </c>
      <c r="F333" s="6">
        <v>17371</v>
      </c>
      <c r="G333" s="6">
        <v>24285</v>
      </c>
      <c r="H333" s="6">
        <v>77687</v>
      </c>
    </row>
    <row r="334" spans="1:8" x14ac:dyDescent="0.25">
      <c r="A334" s="2" t="s">
        <v>67</v>
      </c>
      <c r="B334" s="2" t="s">
        <v>30</v>
      </c>
      <c r="C334" s="6">
        <v>8072</v>
      </c>
      <c r="D334" s="6">
        <v>10485</v>
      </c>
      <c r="E334" s="6">
        <v>98651</v>
      </c>
      <c r="F334" s="6">
        <v>16523</v>
      </c>
      <c r="G334" s="6">
        <v>21938</v>
      </c>
      <c r="H334" s="6">
        <v>74198</v>
      </c>
    </row>
    <row r="335" spans="1:8" x14ac:dyDescent="0.25">
      <c r="A335" s="2" t="s">
        <v>67</v>
      </c>
      <c r="B335" s="2" t="s">
        <v>31</v>
      </c>
      <c r="C335" s="6">
        <v>8475</v>
      </c>
      <c r="D335" s="6">
        <v>9173</v>
      </c>
      <c r="E335" s="6">
        <v>100286</v>
      </c>
      <c r="F335" s="6">
        <v>15036</v>
      </c>
      <c r="G335" s="6">
        <v>28794</v>
      </c>
      <c r="H335" s="6">
        <v>79637</v>
      </c>
    </row>
    <row r="336" spans="1:8" x14ac:dyDescent="0.25">
      <c r="A336" s="2" t="s">
        <v>67</v>
      </c>
      <c r="B336" s="2" t="s">
        <v>32</v>
      </c>
      <c r="C336" s="6">
        <v>8251</v>
      </c>
      <c r="D336" s="6">
        <v>9237</v>
      </c>
      <c r="E336" s="6">
        <v>111679</v>
      </c>
      <c r="F336" s="6">
        <v>17585</v>
      </c>
      <c r="G336" s="6">
        <v>31063</v>
      </c>
      <c r="H336" s="6">
        <v>84908</v>
      </c>
    </row>
    <row r="337" spans="1:8" x14ac:dyDescent="0.25">
      <c r="A337" s="2" t="s">
        <v>67</v>
      </c>
      <c r="B337" s="2" t="s">
        <v>33</v>
      </c>
      <c r="C337" s="6">
        <v>7085</v>
      </c>
      <c r="D337" s="6">
        <v>8934</v>
      </c>
      <c r="E337" s="6">
        <v>118968</v>
      </c>
      <c r="F337" s="6">
        <v>16188</v>
      </c>
      <c r="G337" s="6">
        <v>27734</v>
      </c>
      <c r="H337" s="6">
        <v>80448</v>
      </c>
    </row>
    <row r="338" spans="1:8" x14ac:dyDescent="0.25">
      <c r="A338" s="2" t="s">
        <v>67</v>
      </c>
      <c r="B338" s="2" t="s">
        <v>34</v>
      </c>
      <c r="C338" s="6">
        <v>5368</v>
      </c>
      <c r="D338" s="6">
        <v>7541</v>
      </c>
      <c r="E338" s="6">
        <v>121419</v>
      </c>
      <c r="F338" s="6">
        <v>17880</v>
      </c>
      <c r="G338" s="6">
        <v>32076</v>
      </c>
      <c r="H338" s="6">
        <v>92913</v>
      </c>
    </row>
    <row r="339" spans="1:8" x14ac:dyDescent="0.25">
      <c r="A339" s="2" t="s">
        <v>67</v>
      </c>
      <c r="B339" s="2" t="s">
        <v>35</v>
      </c>
      <c r="C339" s="6">
        <v>5206</v>
      </c>
      <c r="D339" s="6">
        <v>7653</v>
      </c>
      <c r="E339" s="6">
        <v>123870</v>
      </c>
      <c r="F339" s="6">
        <v>17918</v>
      </c>
      <c r="G339" s="6">
        <v>34396</v>
      </c>
      <c r="H339" s="6">
        <v>94882</v>
      </c>
    </row>
    <row r="340" spans="1:8" x14ac:dyDescent="0.25">
      <c r="A340" s="2" t="s">
        <v>67</v>
      </c>
      <c r="B340" s="2" t="s">
        <v>36</v>
      </c>
      <c r="C340" s="6">
        <v>4914</v>
      </c>
      <c r="D340" s="6">
        <v>6810</v>
      </c>
      <c r="E340" s="6">
        <v>125663</v>
      </c>
      <c r="F340" s="6">
        <v>17351</v>
      </c>
      <c r="G340" s="6">
        <v>37759</v>
      </c>
      <c r="H340" s="6">
        <v>103358</v>
      </c>
    </row>
    <row r="341" spans="1:8" x14ac:dyDescent="0.25">
      <c r="A341" s="2" t="s">
        <v>67</v>
      </c>
      <c r="B341" s="2" t="s">
        <v>37</v>
      </c>
      <c r="C341" s="6">
        <v>5078</v>
      </c>
      <c r="D341" s="6">
        <v>6490</v>
      </c>
      <c r="E341" s="6">
        <v>96882</v>
      </c>
      <c r="F341" s="6">
        <v>14864</v>
      </c>
      <c r="G341" s="6">
        <v>34595</v>
      </c>
      <c r="H341" s="6">
        <v>97959</v>
      </c>
    </row>
    <row r="342" spans="1:8" x14ac:dyDescent="0.25">
      <c r="A342" s="2" t="s">
        <v>67</v>
      </c>
      <c r="B342" s="2" t="s">
        <v>38</v>
      </c>
      <c r="C342" s="6">
        <v>4851</v>
      </c>
      <c r="D342" s="6">
        <v>5868</v>
      </c>
      <c r="E342" s="6">
        <v>99475</v>
      </c>
      <c r="F342" s="6">
        <v>16356</v>
      </c>
      <c r="G342" s="6">
        <v>36772</v>
      </c>
      <c r="H342" s="6">
        <v>105524</v>
      </c>
    </row>
    <row r="343" spans="1:8" x14ac:dyDescent="0.25">
      <c r="A343" s="2" t="s">
        <v>67</v>
      </c>
      <c r="B343" s="2" t="s">
        <v>39</v>
      </c>
      <c r="C343" s="6">
        <v>4397</v>
      </c>
      <c r="D343" s="6">
        <v>5662</v>
      </c>
      <c r="E343" s="6">
        <v>100289</v>
      </c>
      <c r="F343" s="6">
        <v>17298</v>
      </c>
      <c r="G343" s="6">
        <v>35785</v>
      </c>
      <c r="H343" s="6">
        <v>106832</v>
      </c>
    </row>
    <row r="344" spans="1:8" x14ac:dyDescent="0.25">
      <c r="A344" s="2" t="s">
        <v>67</v>
      </c>
      <c r="B344" s="2" t="s">
        <v>40</v>
      </c>
      <c r="C344" s="6">
        <v>3648</v>
      </c>
      <c r="D344" s="6">
        <v>5860</v>
      </c>
      <c r="E344" s="6">
        <v>101475</v>
      </c>
      <c r="F344" s="6">
        <v>16374</v>
      </c>
      <c r="G344" s="6">
        <v>36628</v>
      </c>
      <c r="H344" s="6">
        <v>109309</v>
      </c>
    </row>
    <row r="345" spans="1:8" x14ac:dyDescent="0.25">
      <c r="A345" s="2" t="s">
        <v>67</v>
      </c>
      <c r="B345" s="2" t="s">
        <v>41</v>
      </c>
      <c r="C345" s="6">
        <v>4696</v>
      </c>
      <c r="D345" s="6">
        <v>6622</v>
      </c>
      <c r="E345" s="6">
        <v>110444</v>
      </c>
      <c r="F345" s="6">
        <v>16676</v>
      </c>
      <c r="G345" s="6">
        <v>37041</v>
      </c>
      <c r="H345" s="6">
        <v>111194</v>
      </c>
    </row>
    <row r="346" spans="1:8" x14ac:dyDescent="0.25">
      <c r="A346" s="2" t="s">
        <v>67</v>
      </c>
      <c r="B346" s="2" t="s">
        <v>42</v>
      </c>
      <c r="C346" s="6">
        <v>4660</v>
      </c>
      <c r="D346" s="6">
        <v>7222</v>
      </c>
      <c r="E346" s="6">
        <v>118230</v>
      </c>
      <c r="F346" s="6">
        <v>17510</v>
      </c>
      <c r="G346" s="6">
        <v>37240</v>
      </c>
      <c r="H346" s="6">
        <v>112064</v>
      </c>
    </row>
    <row r="347" spans="1:8" x14ac:dyDescent="0.25">
      <c r="A347" s="2" t="s">
        <v>67</v>
      </c>
      <c r="B347" s="2" t="s">
        <v>43</v>
      </c>
      <c r="C347" s="6">
        <v>5099</v>
      </c>
      <c r="D347" s="6">
        <v>7268</v>
      </c>
      <c r="E347" s="6">
        <v>120675</v>
      </c>
      <c r="F347" s="6">
        <v>19261</v>
      </c>
      <c r="G347" s="6">
        <v>37377</v>
      </c>
      <c r="H347" s="6">
        <v>112670</v>
      </c>
    </row>
    <row r="348" spans="1:8" x14ac:dyDescent="0.25">
      <c r="A348" s="2" t="s">
        <v>67</v>
      </c>
      <c r="B348" s="2" t="s">
        <v>44</v>
      </c>
      <c r="C348" s="6">
        <v>4068</v>
      </c>
      <c r="D348" s="6">
        <v>7246</v>
      </c>
      <c r="E348" s="6">
        <v>127613</v>
      </c>
      <c r="F348" s="6">
        <v>20830</v>
      </c>
      <c r="G348" s="6">
        <v>37726</v>
      </c>
      <c r="H348" s="6">
        <v>119111</v>
      </c>
    </row>
    <row r="349" spans="1:8" x14ac:dyDescent="0.25">
      <c r="A349" s="2" t="s">
        <v>67</v>
      </c>
      <c r="B349" s="2" t="s">
        <v>45</v>
      </c>
      <c r="C349" s="6">
        <v>3846</v>
      </c>
      <c r="D349" s="6">
        <v>7027</v>
      </c>
      <c r="E349" s="6">
        <v>125432</v>
      </c>
      <c r="F349" s="6">
        <v>21444</v>
      </c>
      <c r="G349" s="6">
        <v>38012</v>
      </c>
      <c r="H349" s="6">
        <v>122098</v>
      </c>
    </row>
    <row r="350" spans="1:8" x14ac:dyDescent="0.25">
      <c r="A350" s="2" t="s">
        <v>67</v>
      </c>
      <c r="B350" s="2" t="s">
        <v>46</v>
      </c>
      <c r="C350" s="6">
        <v>3640</v>
      </c>
      <c r="D350" s="6">
        <v>7775</v>
      </c>
      <c r="E350" s="6">
        <v>135992</v>
      </c>
      <c r="F350" s="6">
        <v>23696</v>
      </c>
      <c r="G350" s="6">
        <v>38187</v>
      </c>
      <c r="H350" s="6">
        <v>128734</v>
      </c>
    </row>
    <row r="351" spans="1:8" x14ac:dyDescent="0.25">
      <c r="A351" s="2" t="s">
        <v>67</v>
      </c>
      <c r="B351" s="2" t="s">
        <v>47</v>
      </c>
      <c r="C351" s="6">
        <v>3473</v>
      </c>
      <c r="D351" s="6">
        <v>7794</v>
      </c>
      <c r="E351" s="6">
        <v>136896</v>
      </c>
      <c r="F351" s="6">
        <v>23811</v>
      </c>
      <c r="G351" s="6">
        <v>38076</v>
      </c>
      <c r="H351" s="6">
        <v>130456</v>
      </c>
    </row>
    <row r="352" spans="1:8" x14ac:dyDescent="0.25">
      <c r="A352" s="2" t="s">
        <v>67</v>
      </c>
      <c r="B352" s="2" t="s">
        <v>48</v>
      </c>
      <c r="C352" s="6">
        <v>4388</v>
      </c>
      <c r="D352" s="6">
        <v>8224</v>
      </c>
      <c r="E352" s="6">
        <v>142081</v>
      </c>
      <c r="F352" s="6">
        <v>25603</v>
      </c>
      <c r="G352" s="6">
        <v>38123</v>
      </c>
      <c r="H352" s="6">
        <v>134099</v>
      </c>
    </row>
    <row r="353" spans="1:8" x14ac:dyDescent="0.25">
      <c r="A353" s="2" t="s">
        <v>67</v>
      </c>
      <c r="B353" s="2" t="s">
        <v>49</v>
      </c>
      <c r="C353" s="6">
        <v>3785</v>
      </c>
      <c r="D353" s="6">
        <v>7806</v>
      </c>
      <c r="E353" s="6">
        <v>145944</v>
      </c>
      <c r="F353" s="6">
        <v>25810</v>
      </c>
      <c r="G353" s="6">
        <v>38250</v>
      </c>
      <c r="H353" s="6">
        <v>133230</v>
      </c>
    </row>
    <row r="354" spans="1:8" x14ac:dyDescent="0.25">
      <c r="A354" s="2" t="s">
        <v>67</v>
      </c>
      <c r="B354" s="2" t="s">
        <v>50</v>
      </c>
      <c r="C354" s="6">
        <v>3228</v>
      </c>
      <c r="D354" s="6">
        <v>7350</v>
      </c>
      <c r="E354" s="6">
        <v>148983</v>
      </c>
      <c r="F354" s="6">
        <v>24383</v>
      </c>
      <c r="G354" s="6">
        <v>38376</v>
      </c>
      <c r="H354" s="6">
        <v>140853</v>
      </c>
    </row>
    <row r="355" spans="1:8" x14ac:dyDescent="0.25">
      <c r="A355" s="2" t="s">
        <v>67</v>
      </c>
      <c r="B355" s="2" t="s">
        <v>51</v>
      </c>
      <c r="C355" s="6">
        <v>3166</v>
      </c>
      <c r="D355" s="6">
        <v>5823</v>
      </c>
      <c r="E355" s="6">
        <v>162391</v>
      </c>
      <c r="F355" s="6">
        <v>24274</v>
      </c>
      <c r="G355" s="6">
        <v>38451</v>
      </c>
      <c r="H355" s="6">
        <v>138700</v>
      </c>
    </row>
    <row r="356" spans="1:8" x14ac:dyDescent="0.25">
      <c r="A356" s="2" t="s">
        <v>67</v>
      </c>
      <c r="B356" s="2" t="s">
        <v>52</v>
      </c>
      <c r="C356" s="6">
        <v>2932</v>
      </c>
      <c r="D356" s="6">
        <v>6608</v>
      </c>
      <c r="E356" s="6">
        <v>160277</v>
      </c>
      <c r="F356" s="6">
        <v>24343</v>
      </c>
      <c r="G356" s="6">
        <v>38844</v>
      </c>
      <c r="H356" s="6">
        <v>138385</v>
      </c>
    </row>
    <row r="357" spans="1:8" x14ac:dyDescent="0.25">
      <c r="A357" s="2" t="s">
        <v>67</v>
      </c>
      <c r="B357" s="2" t="s">
        <v>53</v>
      </c>
      <c r="C357" s="6">
        <v>2878</v>
      </c>
      <c r="D357" s="6">
        <v>7141</v>
      </c>
      <c r="E357" s="6">
        <v>167403</v>
      </c>
      <c r="F357" s="6">
        <v>23668</v>
      </c>
      <c r="G357" s="6">
        <v>38990</v>
      </c>
      <c r="H357" s="6">
        <v>147744</v>
      </c>
    </row>
    <row r="358" spans="1:8" x14ac:dyDescent="0.25">
      <c r="A358" s="2" t="s">
        <v>67</v>
      </c>
      <c r="B358" s="2" t="s">
        <v>54</v>
      </c>
      <c r="C358" s="6">
        <v>2190</v>
      </c>
      <c r="D358" s="6">
        <v>6374</v>
      </c>
      <c r="E358" s="6">
        <v>153802</v>
      </c>
      <c r="F358" s="6">
        <v>19925</v>
      </c>
      <c r="G358" s="6">
        <v>39335</v>
      </c>
      <c r="H358" s="6">
        <v>141981</v>
      </c>
    </row>
    <row r="359" spans="1:8" x14ac:dyDescent="0.25">
      <c r="A359" s="2" t="s">
        <v>67</v>
      </c>
      <c r="B359" s="2" t="s">
        <v>55</v>
      </c>
      <c r="C359" s="5">
        <v>2115</v>
      </c>
      <c r="D359" s="5">
        <v>7706</v>
      </c>
      <c r="E359" s="5">
        <v>145517</v>
      </c>
      <c r="F359" s="5">
        <v>17776</v>
      </c>
      <c r="G359" s="5">
        <v>39395</v>
      </c>
      <c r="H359" s="5">
        <v>139785</v>
      </c>
    </row>
    <row r="360" spans="1:8" x14ac:dyDescent="0.25">
      <c r="A360" s="2" t="s">
        <v>67</v>
      </c>
      <c r="B360" s="2" t="s">
        <v>56</v>
      </c>
      <c r="C360" s="5">
        <v>2328</v>
      </c>
      <c r="D360" s="5">
        <v>6032</v>
      </c>
      <c r="E360" s="5">
        <v>170489</v>
      </c>
      <c r="F360" s="5">
        <v>17189</v>
      </c>
      <c r="G360" s="5">
        <v>39679</v>
      </c>
      <c r="H360" s="5">
        <v>136192</v>
      </c>
    </row>
    <row r="361" spans="1:8" x14ac:dyDescent="0.25">
      <c r="A361" s="2" t="s">
        <v>67</v>
      </c>
      <c r="B361" s="2" t="s">
        <v>57</v>
      </c>
      <c r="C361" s="5">
        <v>1819</v>
      </c>
      <c r="D361" s="5">
        <v>6223</v>
      </c>
      <c r="E361" s="5">
        <v>171161</v>
      </c>
      <c r="F361" s="5">
        <v>17012</v>
      </c>
      <c r="G361" s="5">
        <v>40000</v>
      </c>
      <c r="H361" s="5">
        <v>137107</v>
      </c>
    </row>
    <row r="362" spans="1:8" x14ac:dyDescent="0.25">
      <c r="A362" s="2" t="s">
        <v>67</v>
      </c>
      <c r="B362" s="2" t="s">
        <v>58</v>
      </c>
      <c r="C362" s="5">
        <v>1264</v>
      </c>
      <c r="D362" s="5">
        <v>6318</v>
      </c>
      <c r="E362" s="5">
        <v>131444</v>
      </c>
      <c r="F362" s="5">
        <v>17158</v>
      </c>
      <c r="G362" s="5">
        <v>40030</v>
      </c>
      <c r="H362" s="5">
        <v>145049</v>
      </c>
    </row>
    <row r="363" spans="1:8" x14ac:dyDescent="0.25">
      <c r="A363" s="2" t="s">
        <v>67</v>
      </c>
      <c r="B363" s="2" t="s">
        <v>59</v>
      </c>
      <c r="C363" s="5">
        <v>1176</v>
      </c>
      <c r="D363" s="5">
        <v>6239</v>
      </c>
      <c r="E363" s="5">
        <v>131417</v>
      </c>
      <c r="F363" s="5">
        <v>17265</v>
      </c>
      <c r="G363" s="5">
        <v>40030</v>
      </c>
      <c r="H363" s="5">
        <v>136725</v>
      </c>
    </row>
    <row r="364" spans="1:8" x14ac:dyDescent="0.25">
      <c r="A364" s="2" t="s">
        <v>67</v>
      </c>
      <c r="B364" s="2" t="s">
        <v>60</v>
      </c>
      <c r="C364" s="5">
        <v>661</v>
      </c>
      <c r="D364" s="5">
        <v>6332</v>
      </c>
      <c r="E364" s="5">
        <v>129974</v>
      </c>
      <c r="F364" s="5">
        <v>16518</v>
      </c>
      <c r="G364" s="5">
        <v>40395</v>
      </c>
      <c r="H364" s="5">
        <v>133197</v>
      </c>
    </row>
    <row r="365" spans="1:8" x14ac:dyDescent="0.25">
      <c r="A365" s="2" t="s">
        <v>67</v>
      </c>
      <c r="B365" s="2" t="s">
        <v>61</v>
      </c>
      <c r="C365" s="5">
        <v>697</v>
      </c>
      <c r="D365" s="5">
        <v>7541</v>
      </c>
      <c r="E365" s="5">
        <v>134474</v>
      </c>
      <c r="F365" s="5">
        <v>16655</v>
      </c>
      <c r="G365" s="5">
        <v>40520</v>
      </c>
      <c r="H365" s="5">
        <v>137568</v>
      </c>
    </row>
    <row r="366" spans="1:8" x14ac:dyDescent="0.25">
      <c r="A366" s="2" t="s">
        <v>67</v>
      </c>
      <c r="B366" s="2" t="s">
        <v>62</v>
      </c>
      <c r="C366" s="5">
        <v>887</v>
      </c>
      <c r="D366" s="5">
        <v>6919</v>
      </c>
      <c r="E366" s="5">
        <v>133401.79</v>
      </c>
      <c r="F366" s="5">
        <v>16546</v>
      </c>
      <c r="G366" s="5">
        <v>40580</v>
      </c>
      <c r="H366" s="5">
        <v>137085</v>
      </c>
    </row>
    <row r="367" spans="1:8" x14ac:dyDescent="0.25">
      <c r="A367" s="2" t="s">
        <v>67</v>
      </c>
      <c r="B367" s="2" t="s">
        <v>123</v>
      </c>
      <c r="C367" s="5">
        <v>695</v>
      </c>
      <c r="D367" s="5">
        <v>6998</v>
      </c>
      <c r="E367" s="5">
        <v>134413</v>
      </c>
      <c r="F367" s="5">
        <v>16122</v>
      </c>
      <c r="G367" s="5">
        <v>40590</v>
      </c>
      <c r="H367" s="5">
        <v>135943</v>
      </c>
    </row>
    <row r="368" spans="1:8" x14ac:dyDescent="0.25">
      <c r="A368" s="2" t="s">
        <v>68</v>
      </c>
      <c r="B368" s="1" t="s">
        <v>3</v>
      </c>
      <c r="C368" s="49">
        <v>73945.772921060081</v>
      </c>
      <c r="D368" s="49">
        <v>16095.901993316666</v>
      </c>
      <c r="E368" s="49">
        <v>137232.00351053159</v>
      </c>
      <c r="F368" s="49">
        <v>40462.219689562058</v>
      </c>
      <c r="G368" s="49">
        <v>10677.564961398661</v>
      </c>
      <c r="H368" s="49">
        <v>73367.550982342698</v>
      </c>
    </row>
    <row r="369" spans="1:8" x14ac:dyDescent="0.25">
      <c r="A369" s="2" t="s">
        <v>68</v>
      </c>
      <c r="B369" s="1" t="s">
        <v>4</v>
      </c>
      <c r="C369" s="6">
        <v>74407</v>
      </c>
      <c r="D369" s="6">
        <v>16517</v>
      </c>
      <c r="E369" s="6">
        <v>137454</v>
      </c>
      <c r="F369" s="6">
        <v>40765</v>
      </c>
      <c r="G369" s="6">
        <v>12963</v>
      </c>
      <c r="H369" s="6">
        <v>76181</v>
      </c>
    </row>
    <row r="370" spans="1:8" x14ac:dyDescent="0.25">
      <c r="A370" s="2" t="s">
        <v>68</v>
      </c>
      <c r="B370" s="1" t="s">
        <v>5</v>
      </c>
      <c r="C370" s="49">
        <v>74566.82347969999</v>
      </c>
      <c r="D370" s="49">
        <v>17281.615170705489</v>
      </c>
      <c r="E370" s="49">
        <v>139072.09127382145</v>
      </c>
      <c r="F370" s="49">
        <v>41856.012225841339</v>
      </c>
      <c r="G370" s="49">
        <v>14215.984859863618</v>
      </c>
      <c r="H370" s="49">
        <v>77849.281591091218</v>
      </c>
    </row>
    <row r="371" spans="1:8" x14ac:dyDescent="0.25">
      <c r="A371" s="2" t="s">
        <v>68</v>
      </c>
      <c r="B371" s="1" t="s">
        <v>6</v>
      </c>
      <c r="C371" s="49">
        <v>74619.224620585228</v>
      </c>
      <c r="D371" s="49">
        <v>18508.241628303695</v>
      </c>
      <c r="E371" s="49">
        <v>142906.0707121364</v>
      </c>
      <c r="F371" s="49">
        <v>43339.556554229508</v>
      </c>
      <c r="G371" s="49">
        <v>15151.861876295472</v>
      </c>
      <c r="H371" s="49">
        <v>80373.281121335211</v>
      </c>
    </row>
    <row r="372" spans="1:8" x14ac:dyDescent="0.25">
      <c r="A372" s="2" t="s">
        <v>68</v>
      </c>
      <c r="B372" s="1" t="s">
        <v>7</v>
      </c>
      <c r="C372" s="6">
        <v>77894</v>
      </c>
      <c r="D372" s="6">
        <v>17732</v>
      </c>
      <c r="E372" s="6">
        <v>139813</v>
      </c>
      <c r="F372" s="6">
        <v>44172</v>
      </c>
      <c r="G372" s="6">
        <v>15889</v>
      </c>
      <c r="H372" s="6">
        <v>82377</v>
      </c>
    </row>
    <row r="373" spans="1:8" x14ac:dyDescent="0.25">
      <c r="A373" s="2" t="s">
        <v>68</v>
      </c>
      <c r="B373" s="1" t="s">
        <v>8</v>
      </c>
      <c r="C373" s="6">
        <v>74150</v>
      </c>
      <c r="D373" s="6">
        <v>15481</v>
      </c>
      <c r="E373" s="6">
        <v>135632</v>
      </c>
      <c r="F373" s="6">
        <v>44890</v>
      </c>
      <c r="G373" s="6">
        <v>17668</v>
      </c>
      <c r="H373" s="6">
        <v>82654</v>
      </c>
    </row>
    <row r="374" spans="1:8" x14ac:dyDescent="0.25">
      <c r="A374" s="2" t="s">
        <v>68</v>
      </c>
      <c r="B374" s="1" t="s">
        <v>9</v>
      </c>
      <c r="C374" s="6">
        <v>83584</v>
      </c>
      <c r="D374" s="6">
        <v>13010</v>
      </c>
      <c r="E374" s="6">
        <v>142414</v>
      </c>
      <c r="F374" s="6">
        <v>44951</v>
      </c>
      <c r="G374" s="6">
        <v>18525</v>
      </c>
      <c r="H374" s="6">
        <v>84773</v>
      </c>
    </row>
    <row r="375" spans="1:8" x14ac:dyDescent="0.25">
      <c r="A375" s="2" t="s">
        <v>68</v>
      </c>
      <c r="B375" s="1" t="s">
        <v>10</v>
      </c>
      <c r="C375" s="6">
        <v>83560</v>
      </c>
      <c r="D375" s="6">
        <v>13680</v>
      </c>
      <c r="E375" s="6">
        <v>147401</v>
      </c>
      <c r="F375" s="6">
        <v>46403</v>
      </c>
      <c r="G375" s="6">
        <v>19438</v>
      </c>
      <c r="H375" s="6">
        <v>90357</v>
      </c>
    </row>
    <row r="376" spans="1:8" x14ac:dyDescent="0.25">
      <c r="A376" s="2" t="s">
        <v>68</v>
      </c>
      <c r="B376" s="1" t="s">
        <v>11</v>
      </c>
      <c r="C376" s="6">
        <v>83040</v>
      </c>
      <c r="D376" s="6">
        <v>11381</v>
      </c>
      <c r="E376" s="6">
        <v>145195</v>
      </c>
      <c r="F376" s="6">
        <v>46966</v>
      </c>
      <c r="G376" s="6">
        <v>19684</v>
      </c>
      <c r="H376" s="6">
        <v>81782</v>
      </c>
    </row>
    <row r="377" spans="1:8" x14ac:dyDescent="0.25">
      <c r="A377" s="2" t="s">
        <v>68</v>
      </c>
      <c r="B377" s="1" t="s">
        <v>12</v>
      </c>
      <c r="C377" s="6">
        <v>83460</v>
      </c>
      <c r="D377" s="6">
        <v>13568</v>
      </c>
      <c r="E377" s="6">
        <v>148629</v>
      </c>
      <c r="F377" s="6">
        <v>51740</v>
      </c>
      <c r="G377" s="6">
        <v>21423</v>
      </c>
      <c r="H377" s="6">
        <v>98407</v>
      </c>
    </row>
    <row r="378" spans="1:8" x14ac:dyDescent="0.25">
      <c r="A378" s="2" t="s">
        <v>68</v>
      </c>
      <c r="B378" s="1" t="s">
        <v>13</v>
      </c>
      <c r="C378" s="6">
        <v>84172</v>
      </c>
      <c r="D378" s="6">
        <v>16105</v>
      </c>
      <c r="E378" s="6">
        <v>154380</v>
      </c>
      <c r="F378" s="6">
        <v>59132</v>
      </c>
      <c r="G378" s="6">
        <v>22102</v>
      </c>
      <c r="H378" s="6">
        <v>107241</v>
      </c>
    </row>
    <row r="379" spans="1:8" x14ac:dyDescent="0.25">
      <c r="A379" s="2" t="s">
        <v>68</v>
      </c>
      <c r="B379" s="1" t="s">
        <v>14</v>
      </c>
      <c r="C379" s="6">
        <v>85987</v>
      </c>
      <c r="D379" s="6">
        <v>23072</v>
      </c>
      <c r="E379" s="6">
        <v>163372</v>
      </c>
      <c r="F379" s="6">
        <v>59273</v>
      </c>
      <c r="G379" s="6">
        <v>24584</v>
      </c>
      <c r="H379" s="6">
        <v>109378</v>
      </c>
    </row>
    <row r="380" spans="1:8" x14ac:dyDescent="0.25">
      <c r="A380" s="2" t="s">
        <v>68</v>
      </c>
      <c r="B380" s="3" t="s">
        <v>15</v>
      </c>
      <c r="C380" s="6">
        <v>93994</v>
      </c>
      <c r="D380" s="6">
        <v>15181</v>
      </c>
      <c r="E380" s="6">
        <v>162430</v>
      </c>
      <c r="F380" s="6">
        <v>62784</v>
      </c>
      <c r="G380" s="6">
        <v>24584</v>
      </c>
      <c r="H380" s="6">
        <v>114069</v>
      </c>
    </row>
    <row r="381" spans="1:8" x14ac:dyDescent="0.25">
      <c r="A381" s="2" t="s">
        <v>68</v>
      </c>
      <c r="B381" s="3" t="s">
        <v>16</v>
      </c>
      <c r="C381" s="6">
        <v>93691</v>
      </c>
      <c r="D381" s="6">
        <v>15552</v>
      </c>
      <c r="E381" s="6">
        <v>162567</v>
      </c>
      <c r="F381" s="6">
        <v>63758</v>
      </c>
      <c r="G381" s="6">
        <v>26140</v>
      </c>
      <c r="H381" s="6">
        <v>117994</v>
      </c>
    </row>
    <row r="382" spans="1:8" x14ac:dyDescent="0.25">
      <c r="A382" s="2" t="s">
        <v>68</v>
      </c>
      <c r="B382" s="3" t="s">
        <v>17</v>
      </c>
      <c r="C382" s="41">
        <v>93961</v>
      </c>
      <c r="D382" s="41">
        <v>14500</v>
      </c>
      <c r="E382" s="41">
        <v>159898</v>
      </c>
      <c r="F382" s="41">
        <v>64687</v>
      </c>
      <c r="G382" s="41">
        <v>26459</v>
      </c>
      <c r="H382" s="41">
        <v>116983</v>
      </c>
    </row>
    <row r="383" spans="1:8" x14ac:dyDescent="0.25">
      <c r="A383" s="2" t="s">
        <v>68</v>
      </c>
      <c r="B383" s="3" t="s">
        <v>18</v>
      </c>
      <c r="C383" s="41">
        <v>93691</v>
      </c>
      <c r="D383" s="41">
        <v>13500</v>
      </c>
      <c r="E383" s="41">
        <v>159358</v>
      </c>
      <c r="F383" s="41">
        <v>70352</v>
      </c>
      <c r="G383" s="41">
        <v>26996</v>
      </c>
      <c r="H383" s="41">
        <v>125403</v>
      </c>
    </row>
    <row r="384" spans="1:8" x14ac:dyDescent="0.25">
      <c r="A384" s="2" t="s">
        <v>68</v>
      </c>
      <c r="B384" s="3" t="s">
        <v>19</v>
      </c>
      <c r="C384" s="41">
        <v>86130</v>
      </c>
      <c r="D384" s="41">
        <v>11931</v>
      </c>
      <c r="E384" s="41">
        <v>137235</v>
      </c>
      <c r="F384" s="41">
        <v>52678</v>
      </c>
      <c r="G384" s="41">
        <v>21266</v>
      </c>
      <c r="H384" s="41">
        <v>84396</v>
      </c>
    </row>
    <row r="385" spans="1:8" x14ac:dyDescent="0.25">
      <c r="A385" s="2" t="s">
        <v>68</v>
      </c>
      <c r="B385" s="3" t="s">
        <v>20</v>
      </c>
      <c r="C385" s="6">
        <v>86568</v>
      </c>
      <c r="D385" s="6">
        <v>12050</v>
      </c>
      <c r="E385" s="6">
        <v>142477</v>
      </c>
      <c r="F385" s="6">
        <v>52678</v>
      </c>
      <c r="G385" s="6">
        <v>19856</v>
      </c>
      <c r="H385" s="6">
        <v>82749</v>
      </c>
    </row>
    <row r="386" spans="1:8" x14ac:dyDescent="0.25">
      <c r="A386" s="2" t="s">
        <v>68</v>
      </c>
      <c r="B386" s="3" t="s">
        <v>21</v>
      </c>
      <c r="C386" s="6">
        <v>87863</v>
      </c>
      <c r="D386" s="6">
        <v>12171</v>
      </c>
      <c r="E386" s="6">
        <v>143895</v>
      </c>
      <c r="F386" s="6">
        <v>52857</v>
      </c>
      <c r="G386" s="6">
        <v>20062</v>
      </c>
      <c r="H386" s="6">
        <v>82643</v>
      </c>
    </row>
    <row r="387" spans="1:8" x14ac:dyDescent="0.25">
      <c r="A387" s="2" t="s">
        <v>68</v>
      </c>
      <c r="B387" s="3" t="s">
        <v>22</v>
      </c>
      <c r="C387" s="6">
        <v>99017</v>
      </c>
      <c r="D387" s="6">
        <v>17091</v>
      </c>
      <c r="E387" s="6">
        <v>160710</v>
      </c>
      <c r="F387" s="6">
        <v>50726</v>
      </c>
      <c r="G387" s="6">
        <v>23096</v>
      </c>
      <c r="H387" s="6">
        <v>78613</v>
      </c>
    </row>
    <row r="388" spans="1:8" x14ac:dyDescent="0.25">
      <c r="A388" s="2" t="s">
        <v>68</v>
      </c>
      <c r="B388" s="3" t="s">
        <v>23</v>
      </c>
      <c r="C388" s="6">
        <v>99327</v>
      </c>
      <c r="D388" s="6">
        <v>14334</v>
      </c>
      <c r="E388" s="6">
        <v>158931</v>
      </c>
      <c r="F388" s="6">
        <v>53524</v>
      </c>
      <c r="G388" s="6">
        <v>20558</v>
      </c>
      <c r="H388" s="6">
        <v>78756</v>
      </c>
    </row>
    <row r="389" spans="1:8" x14ac:dyDescent="0.25">
      <c r="A389" s="2" t="s">
        <v>68</v>
      </c>
      <c r="B389" s="3" t="s">
        <v>24</v>
      </c>
      <c r="C389" s="6">
        <v>99243</v>
      </c>
      <c r="D389" s="6">
        <v>14985</v>
      </c>
      <c r="E389" s="6">
        <v>165906</v>
      </c>
      <c r="F389" s="6">
        <v>57304</v>
      </c>
      <c r="G389" s="6">
        <v>20845</v>
      </c>
      <c r="H389" s="6">
        <v>83797</v>
      </c>
    </row>
    <row r="390" spans="1:8" x14ac:dyDescent="0.25">
      <c r="A390" s="2" t="s">
        <v>68</v>
      </c>
      <c r="B390" s="4" t="s">
        <v>25</v>
      </c>
      <c r="C390" s="6">
        <v>100165</v>
      </c>
      <c r="D390" s="6">
        <v>14015</v>
      </c>
      <c r="E390" s="6">
        <v>166187</v>
      </c>
      <c r="F390" s="6">
        <v>61304</v>
      </c>
      <c r="G390" s="6">
        <v>21311</v>
      </c>
      <c r="H390" s="6">
        <v>92459</v>
      </c>
    </row>
    <row r="391" spans="1:8" x14ac:dyDescent="0.25">
      <c r="A391" s="2" t="s">
        <v>68</v>
      </c>
      <c r="B391" s="2" t="s">
        <v>26</v>
      </c>
      <c r="C391" s="6">
        <v>101155</v>
      </c>
      <c r="D391" s="6">
        <v>12789</v>
      </c>
      <c r="E391" s="6">
        <v>162961</v>
      </c>
      <c r="F391" s="6">
        <v>60070</v>
      </c>
      <c r="G391" s="6">
        <v>21488</v>
      </c>
      <c r="H391" s="6">
        <v>93164</v>
      </c>
    </row>
    <row r="392" spans="1:8" x14ac:dyDescent="0.25">
      <c r="A392" s="2" t="s">
        <v>68</v>
      </c>
      <c r="B392" s="2" t="s">
        <v>27</v>
      </c>
      <c r="C392" s="6">
        <v>102500</v>
      </c>
      <c r="D392" s="6">
        <v>12462</v>
      </c>
      <c r="E392" s="6">
        <v>163568</v>
      </c>
      <c r="F392" s="6">
        <v>60881</v>
      </c>
      <c r="G392" s="6">
        <v>23334</v>
      </c>
      <c r="H392" s="6">
        <v>95247</v>
      </c>
    </row>
    <row r="393" spans="1:8" x14ac:dyDescent="0.25">
      <c r="A393" s="2" t="s">
        <v>68</v>
      </c>
      <c r="B393" s="2" t="s">
        <v>28</v>
      </c>
      <c r="C393" s="6">
        <v>100884</v>
      </c>
      <c r="D393" s="6">
        <v>12382</v>
      </c>
      <c r="E393" s="6">
        <v>161611</v>
      </c>
      <c r="F393" s="6">
        <v>62317</v>
      </c>
      <c r="G393" s="6">
        <v>23334</v>
      </c>
      <c r="H393" s="6">
        <v>96275</v>
      </c>
    </row>
    <row r="394" spans="1:8" x14ac:dyDescent="0.25">
      <c r="A394" s="2" t="s">
        <v>68</v>
      </c>
      <c r="B394" s="2" t="s">
        <v>29</v>
      </c>
      <c r="C394" s="6">
        <v>96010</v>
      </c>
      <c r="D394" s="6">
        <v>10782</v>
      </c>
      <c r="E394" s="6">
        <v>154301</v>
      </c>
      <c r="F394" s="6">
        <v>62916</v>
      </c>
      <c r="G394" s="6">
        <v>25316</v>
      </c>
      <c r="H394" s="6">
        <v>99892</v>
      </c>
    </row>
    <row r="395" spans="1:8" x14ac:dyDescent="0.25">
      <c r="A395" s="2" t="s">
        <v>68</v>
      </c>
      <c r="B395" s="2" t="s">
        <v>30</v>
      </c>
      <c r="C395" s="6">
        <v>86732</v>
      </c>
      <c r="D395" s="6">
        <v>11874</v>
      </c>
      <c r="E395" s="6">
        <v>145961</v>
      </c>
      <c r="F395" s="6">
        <v>62038</v>
      </c>
      <c r="G395" s="6">
        <v>27580</v>
      </c>
      <c r="H395" s="6">
        <v>99481</v>
      </c>
    </row>
    <row r="396" spans="1:8" x14ac:dyDescent="0.25">
      <c r="A396" s="2" t="s">
        <v>68</v>
      </c>
      <c r="B396" s="2" t="s">
        <v>31</v>
      </c>
      <c r="C396" s="6">
        <v>89183</v>
      </c>
      <c r="D396" s="6">
        <v>10364</v>
      </c>
      <c r="E396" s="6">
        <v>144462</v>
      </c>
      <c r="F396" s="6">
        <v>55678</v>
      </c>
      <c r="G396" s="6">
        <v>34319</v>
      </c>
      <c r="H396" s="6">
        <v>102389</v>
      </c>
    </row>
    <row r="397" spans="1:8" x14ac:dyDescent="0.25">
      <c r="A397" s="2" t="s">
        <v>68</v>
      </c>
      <c r="B397" s="2" t="s">
        <v>32</v>
      </c>
      <c r="C397" s="6">
        <v>84804</v>
      </c>
      <c r="D397" s="6">
        <v>10216</v>
      </c>
      <c r="E397" s="6">
        <v>139025</v>
      </c>
      <c r="F397" s="6">
        <v>59632</v>
      </c>
      <c r="G397" s="6">
        <v>37769</v>
      </c>
      <c r="H397" s="6">
        <v>108150</v>
      </c>
    </row>
    <row r="398" spans="1:8" x14ac:dyDescent="0.25">
      <c r="A398" s="2" t="s">
        <v>68</v>
      </c>
      <c r="B398" s="2" t="s">
        <v>33</v>
      </c>
      <c r="C398" s="6">
        <v>80817</v>
      </c>
      <c r="D398" s="6">
        <v>9860</v>
      </c>
      <c r="E398" s="6">
        <v>134872</v>
      </c>
      <c r="F398" s="6">
        <v>59251</v>
      </c>
      <c r="G398" s="6">
        <v>43057</v>
      </c>
      <c r="H398" s="6">
        <v>112543</v>
      </c>
    </row>
    <row r="399" spans="1:8" x14ac:dyDescent="0.25">
      <c r="A399" s="2" t="s">
        <v>68</v>
      </c>
      <c r="B399" s="2" t="s">
        <v>34</v>
      </c>
      <c r="C399" s="6">
        <v>79818</v>
      </c>
      <c r="D399" s="6">
        <v>8331</v>
      </c>
      <c r="E399" s="6">
        <v>132159</v>
      </c>
      <c r="F399" s="6">
        <v>65244</v>
      </c>
      <c r="G399" s="6">
        <v>51302</v>
      </c>
      <c r="H399" s="6">
        <v>125709</v>
      </c>
    </row>
    <row r="400" spans="1:8" x14ac:dyDescent="0.25">
      <c r="A400" s="2" t="s">
        <v>68</v>
      </c>
      <c r="B400" s="2" t="s">
        <v>35</v>
      </c>
      <c r="C400" s="6">
        <v>71266</v>
      </c>
      <c r="D400" s="6">
        <v>7681</v>
      </c>
      <c r="E400" s="6">
        <v>124195</v>
      </c>
      <c r="F400" s="6">
        <v>68988</v>
      </c>
      <c r="G400" s="6">
        <v>54940</v>
      </c>
      <c r="H400" s="6">
        <v>132464</v>
      </c>
    </row>
    <row r="401" spans="1:8" x14ac:dyDescent="0.25">
      <c r="A401" s="2" t="s">
        <v>68</v>
      </c>
      <c r="B401" s="2" t="s">
        <v>36</v>
      </c>
      <c r="C401" s="6">
        <v>69801</v>
      </c>
      <c r="D401" s="6">
        <v>7368</v>
      </c>
      <c r="E401" s="6">
        <v>121618</v>
      </c>
      <c r="F401" s="6">
        <v>65798</v>
      </c>
      <c r="G401" s="6">
        <v>57527</v>
      </c>
      <c r="H401" s="6">
        <v>131209</v>
      </c>
    </row>
    <row r="402" spans="1:8" x14ac:dyDescent="0.25">
      <c r="A402" s="2" t="s">
        <v>68</v>
      </c>
      <c r="B402" s="2" t="s">
        <v>37</v>
      </c>
      <c r="C402" s="6">
        <v>63078</v>
      </c>
      <c r="D402" s="6">
        <v>6690</v>
      </c>
      <c r="E402" s="6">
        <v>112654</v>
      </c>
      <c r="F402" s="6">
        <v>66264</v>
      </c>
      <c r="G402" s="6">
        <v>60913</v>
      </c>
      <c r="H402" s="6">
        <v>134132</v>
      </c>
    </row>
    <row r="403" spans="1:8" x14ac:dyDescent="0.25">
      <c r="A403" s="2" t="s">
        <v>68</v>
      </c>
      <c r="B403" s="2" t="s">
        <v>38</v>
      </c>
      <c r="C403" s="6">
        <v>65001</v>
      </c>
      <c r="D403" s="6">
        <v>6386</v>
      </c>
      <c r="E403" s="6">
        <v>112804</v>
      </c>
      <c r="F403" s="6">
        <v>64359</v>
      </c>
      <c r="G403" s="6">
        <v>63406</v>
      </c>
      <c r="H403" s="6">
        <v>133916</v>
      </c>
    </row>
    <row r="404" spans="1:8" x14ac:dyDescent="0.25">
      <c r="A404" s="2" t="s">
        <v>68</v>
      </c>
      <c r="B404" s="2" t="s">
        <v>39</v>
      </c>
      <c r="C404" s="6">
        <v>66158</v>
      </c>
      <c r="D404" s="6">
        <v>5710</v>
      </c>
      <c r="E404" s="6">
        <v>113807</v>
      </c>
      <c r="F404" s="6">
        <v>65201</v>
      </c>
      <c r="G404" s="6">
        <v>65757</v>
      </c>
      <c r="H404" s="6">
        <v>137293</v>
      </c>
    </row>
    <row r="405" spans="1:8" x14ac:dyDescent="0.25">
      <c r="A405" s="2" t="s">
        <v>68</v>
      </c>
      <c r="B405" s="2" t="s">
        <v>40</v>
      </c>
      <c r="C405" s="6">
        <v>61287</v>
      </c>
      <c r="D405" s="6">
        <v>5767</v>
      </c>
      <c r="E405" s="6">
        <v>107695</v>
      </c>
      <c r="F405" s="6">
        <v>63900</v>
      </c>
      <c r="G405" s="6">
        <v>54270</v>
      </c>
      <c r="H405" s="6">
        <v>124828</v>
      </c>
    </row>
    <row r="406" spans="1:8" x14ac:dyDescent="0.25">
      <c r="A406" s="2" t="s">
        <v>68</v>
      </c>
      <c r="B406" s="2" t="s">
        <v>41</v>
      </c>
      <c r="C406" s="6">
        <v>60018</v>
      </c>
      <c r="D406" s="6">
        <v>5068</v>
      </c>
      <c r="E406" s="6">
        <v>105028</v>
      </c>
      <c r="F406" s="6">
        <v>61241</v>
      </c>
      <c r="G406" s="6">
        <v>54803</v>
      </c>
      <c r="H406" s="6">
        <v>121099</v>
      </c>
    </row>
    <row r="407" spans="1:8" x14ac:dyDescent="0.25">
      <c r="A407" s="2" t="s">
        <v>68</v>
      </c>
      <c r="B407" s="2" t="s">
        <v>42</v>
      </c>
      <c r="C407" s="6">
        <v>56533</v>
      </c>
      <c r="D407" s="6">
        <v>4575</v>
      </c>
      <c r="E407" s="6">
        <v>103830</v>
      </c>
      <c r="F407" s="6">
        <v>62502</v>
      </c>
      <c r="G407" s="6">
        <v>55247</v>
      </c>
      <c r="H407" s="6">
        <v>124013</v>
      </c>
    </row>
    <row r="408" spans="1:8" x14ac:dyDescent="0.25">
      <c r="A408" s="2" t="s">
        <v>68</v>
      </c>
      <c r="B408" s="2" t="s">
        <v>43</v>
      </c>
      <c r="C408" s="6">
        <v>53988</v>
      </c>
      <c r="D408" s="6">
        <v>5100</v>
      </c>
      <c r="E408" s="6">
        <v>100799</v>
      </c>
      <c r="F408" s="6">
        <v>65925</v>
      </c>
      <c r="G408" s="6">
        <v>55669</v>
      </c>
      <c r="H408" s="6">
        <v>127595</v>
      </c>
    </row>
    <row r="409" spans="1:8" x14ac:dyDescent="0.25">
      <c r="A409" s="2" t="s">
        <v>68</v>
      </c>
      <c r="B409" s="2" t="s">
        <v>44</v>
      </c>
      <c r="C409" s="6">
        <v>46152</v>
      </c>
      <c r="D409" s="6">
        <v>6133</v>
      </c>
      <c r="E409" s="6">
        <v>96849</v>
      </c>
      <c r="F409" s="6">
        <v>64816</v>
      </c>
      <c r="G409" s="6">
        <v>56025</v>
      </c>
      <c r="H409" s="6">
        <v>128112</v>
      </c>
    </row>
    <row r="410" spans="1:8" x14ac:dyDescent="0.25">
      <c r="A410" s="2" t="s">
        <v>68</v>
      </c>
      <c r="B410" s="2" t="s">
        <v>45</v>
      </c>
      <c r="C410" s="6">
        <v>49730</v>
      </c>
      <c r="D410" s="6">
        <v>5021</v>
      </c>
      <c r="E410" s="6">
        <v>97908</v>
      </c>
      <c r="F410" s="6">
        <v>61719</v>
      </c>
      <c r="G410" s="6">
        <v>56243</v>
      </c>
      <c r="H410" s="6">
        <v>124551</v>
      </c>
    </row>
    <row r="411" spans="1:8" x14ac:dyDescent="0.25">
      <c r="A411" s="2" t="s">
        <v>68</v>
      </c>
      <c r="B411" s="2" t="s">
        <v>46</v>
      </c>
      <c r="C411" s="6">
        <v>42894</v>
      </c>
      <c r="D411" s="6">
        <v>5131</v>
      </c>
      <c r="E411" s="6">
        <v>96263</v>
      </c>
      <c r="F411" s="6">
        <v>68110</v>
      </c>
      <c r="G411" s="6">
        <v>56383</v>
      </c>
      <c r="H411" s="6">
        <v>131109</v>
      </c>
    </row>
    <row r="412" spans="1:8" x14ac:dyDescent="0.25">
      <c r="A412" s="2" t="s">
        <v>68</v>
      </c>
      <c r="B412" s="2" t="s">
        <v>47</v>
      </c>
      <c r="C412" s="6">
        <v>37433</v>
      </c>
      <c r="D412" s="6">
        <v>5208</v>
      </c>
      <c r="E412" s="6">
        <v>92064</v>
      </c>
      <c r="F412" s="6">
        <v>67402</v>
      </c>
      <c r="G412" s="6">
        <v>56644</v>
      </c>
      <c r="H412" s="6">
        <v>131211</v>
      </c>
    </row>
    <row r="413" spans="1:8" x14ac:dyDescent="0.25">
      <c r="A413" s="2" t="s">
        <v>68</v>
      </c>
      <c r="B413" s="2" t="s">
        <v>48</v>
      </c>
      <c r="C413" s="6">
        <v>32905</v>
      </c>
      <c r="D413" s="6">
        <v>5777</v>
      </c>
      <c r="E413" s="6">
        <v>92371</v>
      </c>
      <c r="F413" s="6">
        <v>62684</v>
      </c>
      <c r="G413" s="6">
        <v>56710</v>
      </c>
      <c r="H413" s="6">
        <v>126336</v>
      </c>
    </row>
    <row r="414" spans="1:8" x14ac:dyDescent="0.25">
      <c r="A414" s="2" t="s">
        <v>68</v>
      </c>
      <c r="B414" s="2" t="s">
        <v>49</v>
      </c>
      <c r="C414" s="6">
        <v>32072</v>
      </c>
      <c r="D414" s="6">
        <v>5668</v>
      </c>
      <c r="E414" s="6">
        <v>91585</v>
      </c>
      <c r="F414" s="6">
        <v>61034</v>
      </c>
      <c r="G414" s="6">
        <v>56737</v>
      </c>
      <c r="H414" s="6">
        <v>125140</v>
      </c>
    </row>
    <row r="415" spans="1:8" x14ac:dyDescent="0.25">
      <c r="A415" s="2" t="s">
        <v>68</v>
      </c>
      <c r="B415" s="2" t="s">
        <v>50</v>
      </c>
      <c r="C415" s="6">
        <v>29495</v>
      </c>
      <c r="D415" s="6">
        <v>5642</v>
      </c>
      <c r="E415" s="6">
        <v>88110</v>
      </c>
      <c r="F415" s="6">
        <v>57964</v>
      </c>
      <c r="G415" s="6">
        <v>56892</v>
      </c>
      <c r="H415" s="6">
        <v>121671</v>
      </c>
    </row>
    <row r="416" spans="1:8" x14ac:dyDescent="0.25">
      <c r="A416" s="2" t="s">
        <v>68</v>
      </c>
      <c r="B416" s="2" t="s">
        <v>51</v>
      </c>
      <c r="C416" s="6">
        <v>28145</v>
      </c>
      <c r="D416" s="6">
        <v>4415</v>
      </c>
      <c r="E416" s="6">
        <v>90795</v>
      </c>
      <c r="F416" s="6">
        <v>58735</v>
      </c>
      <c r="G416" s="6">
        <v>56850</v>
      </c>
      <c r="H416" s="6">
        <v>122477</v>
      </c>
    </row>
    <row r="417" spans="1:8" x14ac:dyDescent="0.25">
      <c r="A417" s="2" t="s">
        <v>68</v>
      </c>
      <c r="B417" s="2" t="s">
        <v>52</v>
      </c>
      <c r="C417" s="6">
        <v>24934</v>
      </c>
      <c r="D417" s="6">
        <v>5636</v>
      </c>
      <c r="E417" s="6">
        <v>85719</v>
      </c>
      <c r="F417" s="6">
        <v>58553</v>
      </c>
      <c r="G417" s="6">
        <v>57288</v>
      </c>
      <c r="H417" s="6">
        <v>122404</v>
      </c>
    </row>
    <row r="418" spans="1:8" x14ac:dyDescent="0.25">
      <c r="A418" s="2" t="s">
        <v>68</v>
      </c>
      <c r="B418" s="2" t="s">
        <v>53</v>
      </c>
      <c r="C418" s="6">
        <v>21895</v>
      </c>
      <c r="D418" s="6">
        <v>6117</v>
      </c>
      <c r="E418" s="6">
        <v>80920</v>
      </c>
      <c r="F418" s="6">
        <v>54710</v>
      </c>
      <c r="G418" s="6">
        <v>57565</v>
      </c>
      <c r="H418" s="6">
        <v>119369</v>
      </c>
    </row>
    <row r="419" spans="1:8" x14ac:dyDescent="0.25">
      <c r="A419" s="2" t="s">
        <v>68</v>
      </c>
      <c r="B419" s="2" t="s">
        <v>54</v>
      </c>
      <c r="C419" s="6">
        <v>12343</v>
      </c>
      <c r="D419" s="6">
        <v>5148</v>
      </c>
      <c r="E419" s="6">
        <v>69472</v>
      </c>
      <c r="F419" s="6">
        <v>49412</v>
      </c>
      <c r="G419" s="6">
        <v>57930</v>
      </c>
      <c r="H419" s="6">
        <v>115301</v>
      </c>
    </row>
    <row r="420" spans="1:8" x14ac:dyDescent="0.25">
      <c r="A420" s="2" t="s">
        <v>68</v>
      </c>
      <c r="B420" s="2" t="s">
        <v>55</v>
      </c>
      <c r="C420" s="5">
        <v>12966</v>
      </c>
      <c r="D420" s="5">
        <v>5680</v>
      </c>
      <c r="E420" s="5">
        <v>66542</v>
      </c>
      <c r="F420" s="5">
        <v>46240</v>
      </c>
      <c r="G420" s="5">
        <v>58295</v>
      </c>
      <c r="H420" s="5">
        <v>112652</v>
      </c>
    </row>
    <row r="421" spans="1:8" x14ac:dyDescent="0.25">
      <c r="A421" s="2" t="s">
        <v>68</v>
      </c>
      <c r="B421" s="2" t="s">
        <v>56</v>
      </c>
      <c r="C421" s="5">
        <v>10787</v>
      </c>
      <c r="D421" s="5">
        <v>5265</v>
      </c>
      <c r="E421" s="5">
        <v>63747</v>
      </c>
      <c r="F421" s="5">
        <v>44475</v>
      </c>
      <c r="G421" s="5">
        <v>58729</v>
      </c>
      <c r="H421" s="5">
        <v>111805</v>
      </c>
    </row>
    <row r="422" spans="1:8" x14ac:dyDescent="0.25">
      <c r="A422" s="2" t="s">
        <v>68</v>
      </c>
      <c r="B422" s="2" t="s">
        <v>57</v>
      </c>
      <c r="C422" s="5">
        <v>9016</v>
      </c>
      <c r="D422" s="5">
        <v>5484</v>
      </c>
      <c r="E422" s="5">
        <v>61654</v>
      </c>
      <c r="F422" s="5">
        <v>42894</v>
      </c>
      <c r="G422" s="5">
        <v>59030</v>
      </c>
      <c r="H422" s="5">
        <v>109920</v>
      </c>
    </row>
    <row r="423" spans="1:8" x14ac:dyDescent="0.25">
      <c r="A423" s="2" t="s">
        <v>68</v>
      </c>
      <c r="B423" s="2" t="s">
        <v>58</v>
      </c>
      <c r="C423" s="5">
        <v>7731</v>
      </c>
      <c r="D423" s="5">
        <v>6143</v>
      </c>
      <c r="E423" s="5">
        <v>58900</v>
      </c>
      <c r="F423" s="5">
        <v>46376</v>
      </c>
      <c r="G423" s="5">
        <v>59300</v>
      </c>
      <c r="H423" s="5">
        <v>113549</v>
      </c>
    </row>
    <row r="424" spans="1:8" x14ac:dyDescent="0.25">
      <c r="A424" s="2" t="s">
        <v>68</v>
      </c>
      <c r="B424" s="2" t="s">
        <v>59</v>
      </c>
      <c r="C424" s="5">
        <v>3940</v>
      </c>
      <c r="D424" s="5">
        <v>5443</v>
      </c>
      <c r="E424" s="5">
        <v>52706</v>
      </c>
      <c r="F424" s="5">
        <v>43751</v>
      </c>
      <c r="G424" s="5">
        <v>59300</v>
      </c>
      <c r="H424" s="5">
        <v>111061</v>
      </c>
    </row>
    <row r="425" spans="1:8" x14ac:dyDescent="0.25">
      <c r="A425" s="2" t="s">
        <v>68</v>
      </c>
      <c r="B425" s="2" t="s">
        <v>60</v>
      </c>
      <c r="C425" s="5">
        <v>4052</v>
      </c>
      <c r="D425" s="5">
        <v>4975</v>
      </c>
      <c r="E425" s="5">
        <v>52363</v>
      </c>
      <c r="F425" s="5">
        <v>44582</v>
      </c>
      <c r="G425" s="5">
        <v>59740</v>
      </c>
      <c r="H425" s="5">
        <v>112794</v>
      </c>
    </row>
    <row r="426" spans="1:8" x14ac:dyDescent="0.25">
      <c r="A426" s="2" t="s">
        <v>68</v>
      </c>
      <c r="B426" s="2" t="s">
        <v>61</v>
      </c>
      <c r="C426" s="5">
        <v>4644</v>
      </c>
      <c r="D426" s="5">
        <v>5386</v>
      </c>
      <c r="E426" s="5">
        <v>53436</v>
      </c>
      <c r="F426" s="5">
        <v>43680</v>
      </c>
      <c r="G426" s="5">
        <v>60020</v>
      </c>
      <c r="H426" s="5">
        <v>113025</v>
      </c>
    </row>
    <row r="427" spans="1:8" x14ac:dyDescent="0.25">
      <c r="A427" s="2" t="s">
        <v>68</v>
      </c>
      <c r="B427" s="2" t="s">
        <v>62</v>
      </c>
      <c r="C427" s="5">
        <v>5950</v>
      </c>
      <c r="D427" s="5">
        <v>5152</v>
      </c>
      <c r="E427" s="5">
        <v>54041.31</v>
      </c>
      <c r="F427" s="5">
        <v>41915</v>
      </c>
      <c r="G427" s="5">
        <v>60140</v>
      </c>
      <c r="H427" s="5">
        <v>111495</v>
      </c>
    </row>
    <row r="428" spans="1:8" x14ac:dyDescent="0.25">
      <c r="A428" s="2" t="s">
        <v>68</v>
      </c>
      <c r="B428" s="2" t="s">
        <v>123</v>
      </c>
      <c r="C428" s="5">
        <v>4730</v>
      </c>
      <c r="D428" s="5">
        <v>5415</v>
      </c>
      <c r="E428" s="5">
        <v>52964.004000000001</v>
      </c>
      <c r="F428" s="5">
        <v>43079</v>
      </c>
      <c r="G428" s="5">
        <v>60170</v>
      </c>
      <c r="H428" s="5">
        <v>113121.61</v>
      </c>
    </row>
    <row r="429" spans="1:8" x14ac:dyDescent="0.25">
      <c r="A429" s="2" t="s">
        <v>69</v>
      </c>
      <c r="B429" s="1" t="s">
        <v>3</v>
      </c>
      <c r="C429" s="49">
        <v>98305.830252238928</v>
      </c>
      <c r="D429" s="49">
        <v>6241.7056527936811</v>
      </c>
      <c r="E429" s="49">
        <v>144224.69162864939</v>
      </c>
      <c r="F429" s="49">
        <v>32846.210571985474</v>
      </c>
      <c r="G429" s="49">
        <v>3839.2447955781186</v>
      </c>
      <c r="H429" s="49">
        <v>41150.970529718972</v>
      </c>
    </row>
    <row r="430" spans="1:8" x14ac:dyDescent="0.25">
      <c r="A430" s="2" t="s">
        <v>69</v>
      </c>
      <c r="B430" s="1" t="s">
        <v>4</v>
      </c>
      <c r="C430" s="6">
        <v>98919</v>
      </c>
      <c r="D430" s="6">
        <v>6405</v>
      </c>
      <c r="E430" s="6">
        <v>144458</v>
      </c>
      <c r="F430" s="6">
        <v>33092</v>
      </c>
      <c r="G430" s="6">
        <v>4661</v>
      </c>
      <c r="H430" s="6">
        <v>42729</v>
      </c>
    </row>
    <row r="431" spans="1:8" x14ac:dyDescent="0.25">
      <c r="A431" s="2" t="s">
        <v>69</v>
      </c>
      <c r="B431" s="1" t="s">
        <v>5</v>
      </c>
      <c r="C431" s="49">
        <v>99131.474347688301</v>
      </c>
      <c r="D431" s="49">
        <v>6701.5042179795764</v>
      </c>
      <c r="E431" s="49">
        <v>146158.54148466905</v>
      </c>
      <c r="F431" s="49">
        <v>33977.65623887015</v>
      </c>
      <c r="G431" s="49">
        <v>5111.525528953508</v>
      </c>
      <c r="H431" s="49">
        <v>43664.718933930199</v>
      </c>
    </row>
    <row r="432" spans="1:8" x14ac:dyDescent="0.25">
      <c r="A432" s="2" t="s">
        <v>69</v>
      </c>
      <c r="B432" s="1" t="s">
        <v>6</v>
      </c>
      <c r="C432" s="49">
        <v>99201.138068241838</v>
      </c>
      <c r="D432" s="49">
        <v>7177.1682284485787</v>
      </c>
      <c r="E432" s="49">
        <v>150187.88222193462</v>
      </c>
      <c r="F432" s="49">
        <v>35181.960149455728</v>
      </c>
      <c r="G432" s="49">
        <v>5448.0311814713568</v>
      </c>
      <c r="H432" s="49">
        <v>45080.399693276959</v>
      </c>
    </row>
    <row r="433" spans="1:8" x14ac:dyDescent="0.25">
      <c r="A433" s="2" t="s">
        <v>69</v>
      </c>
      <c r="B433" s="1" t="s">
        <v>7</v>
      </c>
      <c r="C433" s="6">
        <v>102197</v>
      </c>
      <c r="D433" s="6">
        <v>7632</v>
      </c>
      <c r="E433" s="6">
        <v>149284</v>
      </c>
      <c r="F433" s="6">
        <v>35977</v>
      </c>
      <c r="G433" s="6">
        <v>6260</v>
      </c>
      <c r="H433" s="6">
        <v>47558</v>
      </c>
    </row>
    <row r="434" spans="1:8" x14ac:dyDescent="0.25">
      <c r="A434" s="2" t="s">
        <v>69</v>
      </c>
      <c r="B434" s="1" t="s">
        <v>8</v>
      </c>
      <c r="C434" s="6">
        <v>93435</v>
      </c>
      <c r="D434" s="6">
        <v>7578</v>
      </c>
      <c r="E434" s="6">
        <v>139880</v>
      </c>
      <c r="F434" s="6">
        <v>37020</v>
      </c>
      <c r="G434" s="6">
        <v>6867</v>
      </c>
      <c r="H434" s="6">
        <v>49214</v>
      </c>
    </row>
    <row r="435" spans="1:8" x14ac:dyDescent="0.25">
      <c r="A435" s="2" t="s">
        <v>69</v>
      </c>
      <c r="B435" s="1" t="s">
        <v>9</v>
      </c>
      <c r="C435" s="6">
        <v>108218</v>
      </c>
      <c r="D435" s="6">
        <v>5240</v>
      </c>
      <c r="E435" s="6">
        <v>156744</v>
      </c>
      <c r="F435" s="6">
        <v>34673</v>
      </c>
      <c r="G435" s="6">
        <v>6897</v>
      </c>
      <c r="H435" s="6">
        <v>47290</v>
      </c>
    </row>
    <row r="436" spans="1:8" x14ac:dyDescent="0.25">
      <c r="A436" s="2" t="s">
        <v>69</v>
      </c>
      <c r="B436" s="1" t="s">
        <v>10</v>
      </c>
      <c r="C436" s="6">
        <v>108493</v>
      </c>
      <c r="D436" s="6">
        <v>4636</v>
      </c>
      <c r="E436" s="6">
        <v>154034</v>
      </c>
      <c r="F436" s="6">
        <v>35497</v>
      </c>
      <c r="G436" s="6">
        <v>7387</v>
      </c>
      <c r="H436" s="6">
        <v>48422</v>
      </c>
    </row>
    <row r="437" spans="1:8" x14ac:dyDescent="0.25">
      <c r="A437" s="2" t="s">
        <v>69</v>
      </c>
      <c r="B437" s="1" t="s">
        <v>11</v>
      </c>
      <c r="C437" s="6">
        <v>107586</v>
      </c>
      <c r="D437" s="6">
        <v>5107</v>
      </c>
      <c r="E437" s="6">
        <v>156462</v>
      </c>
      <c r="F437" s="6">
        <v>36835</v>
      </c>
      <c r="G437" s="6">
        <v>7564</v>
      </c>
      <c r="H437" s="6">
        <v>51069</v>
      </c>
    </row>
    <row r="438" spans="1:8" x14ac:dyDescent="0.25">
      <c r="A438" s="2" t="s">
        <v>69</v>
      </c>
      <c r="B438" s="1" t="s">
        <v>12</v>
      </c>
      <c r="C438" s="6">
        <v>108807</v>
      </c>
      <c r="D438" s="6">
        <v>4137</v>
      </c>
      <c r="E438" s="6">
        <v>157180</v>
      </c>
      <c r="F438" s="6">
        <v>37236</v>
      </c>
      <c r="G438" s="6">
        <v>7624</v>
      </c>
      <c r="H438" s="6">
        <v>51372</v>
      </c>
    </row>
    <row r="439" spans="1:8" x14ac:dyDescent="0.25">
      <c r="A439" s="2" t="s">
        <v>69</v>
      </c>
      <c r="B439" s="1" t="s">
        <v>13</v>
      </c>
      <c r="C439" s="6">
        <v>108844</v>
      </c>
      <c r="D439" s="6">
        <v>7243</v>
      </c>
      <c r="E439" s="6">
        <v>158861</v>
      </c>
      <c r="F439" s="6">
        <v>40958</v>
      </c>
      <c r="G439" s="6">
        <v>7680</v>
      </c>
      <c r="H439" s="6">
        <v>55189</v>
      </c>
    </row>
    <row r="440" spans="1:8" x14ac:dyDescent="0.25">
      <c r="A440" s="2" t="s">
        <v>69</v>
      </c>
      <c r="B440" s="1" t="s">
        <v>14</v>
      </c>
      <c r="C440" s="6">
        <v>108967</v>
      </c>
      <c r="D440" s="6">
        <v>10278</v>
      </c>
      <c r="E440" s="6">
        <v>164639</v>
      </c>
      <c r="F440" s="6">
        <v>41148</v>
      </c>
      <c r="G440" s="6">
        <v>7853</v>
      </c>
      <c r="H440" s="6">
        <v>55368</v>
      </c>
    </row>
    <row r="441" spans="1:8" x14ac:dyDescent="0.25">
      <c r="A441" s="2" t="s">
        <v>69</v>
      </c>
      <c r="B441" s="3" t="s">
        <v>15</v>
      </c>
      <c r="C441" s="6">
        <v>114371</v>
      </c>
      <c r="D441" s="6">
        <v>7287</v>
      </c>
      <c r="E441" s="6">
        <v>168828</v>
      </c>
      <c r="F441" s="6">
        <v>48916</v>
      </c>
      <c r="G441" s="6">
        <v>8076</v>
      </c>
      <c r="H441" s="6">
        <v>61751</v>
      </c>
    </row>
    <row r="442" spans="1:8" x14ac:dyDescent="0.25">
      <c r="A442" s="2" t="s">
        <v>69</v>
      </c>
      <c r="B442" s="3" t="s">
        <v>16</v>
      </c>
      <c r="C442" s="6">
        <v>113311</v>
      </c>
      <c r="D442" s="6">
        <v>7439</v>
      </c>
      <c r="E442" s="6">
        <v>170540</v>
      </c>
      <c r="F442" s="6">
        <v>50451</v>
      </c>
      <c r="G442" s="6">
        <v>8214</v>
      </c>
      <c r="H442" s="6">
        <v>65865</v>
      </c>
    </row>
    <row r="443" spans="1:8" x14ac:dyDescent="0.25">
      <c r="A443" s="2" t="s">
        <v>69</v>
      </c>
      <c r="B443" s="3" t="s">
        <v>17</v>
      </c>
      <c r="C443" s="41">
        <v>115267</v>
      </c>
      <c r="D443" s="41">
        <v>8262</v>
      </c>
      <c r="E443" s="41">
        <v>175082</v>
      </c>
      <c r="F443" s="41">
        <v>54861</v>
      </c>
      <c r="G443" s="41">
        <v>8402</v>
      </c>
      <c r="H443" s="41">
        <v>70659</v>
      </c>
    </row>
    <row r="444" spans="1:8" x14ac:dyDescent="0.25">
      <c r="A444" s="2" t="s">
        <v>69</v>
      </c>
      <c r="B444" s="3" t="s">
        <v>18</v>
      </c>
      <c r="C444" s="41">
        <v>115267</v>
      </c>
      <c r="D444" s="41">
        <v>8345</v>
      </c>
      <c r="E444" s="41">
        <v>174428</v>
      </c>
      <c r="F444" s="41">
        <v>54684</v>
      </c>
      <c r="G444" s="41">
        <v>8962</v>
      </c>
      <c r="H444" s="41">
        <v>70869</v>
      </c>
    </row>
    <row r="445" spans="1:8" x14ac:dyDescent="0.25">
      <c r="A445" s="2" t="s">
        <v>69</v>
      </c>
      <c r="B445" s="3" t="s">
        <v>19</v>
      </c>
      <c r="C445" s="41">
        <v>110492</v>
      </c>
      <c r="D445" s="41">
        <v>8345</v>
      </c>
      <c r="E445" s="41">
        <v>170008</v>
      </c>
      <c r="F445" s="41">
        <v>56869</v>
      </c>
      <c r="G445" s="41">
        <v>9762</v>
      </c>
      <c r="H445" s="41">
        <v>73774</v>
      </c>
    </row>
    <row r="446" spans="1:8" x14ac:dyDescent="0.25">
      <c r="A446" s="2" t="s">
        <v>69</v>
      </c>
      <c r="B446" s="3" t="s">
        <v>20</v>
      </c>
      <c r="C446" s="6">
        <v>109914</v>
      </c>
      <c r="D446" s="6">
        <v>8345</v>
      </c>
      <c r="E446" s="6">
        <v>178025</v>
      </c>
      <c r="F446" s="6">
        <v>56869</v>
      </c>
      <c r="G446" s="6">
        <v>8929</v>
      </c>
      <c r="H446" s="6">
        <v>72890</v>
      </c>
    </row>
    <row r="447" spans="1:8" x14ac:dyDescent="0.25">
      <c r="A447" s="2" t="s">
        <v>69</v>
      </c>
      <c r="B447" s="3" t="s">
        <v>21</v>
      </c>
      <c r="C447" s="6">
        <v>108966</v>
      </c>
      <c r="D447" s="6">
        <v>8617</v>
      </c>
      <c r="E447" s="6">
        <v>172889</v>
      </c>
      <c r="F447" s="6">
        <v>57328</v>
      </c>
      <c r="G447" s="6">
        <v>8952</v>
      </c>
      <c r="H447" s="6">
        <v>73468</v>
      </c>
    </row>
    <row r="448" spans="1:8" x14ac:dyDescent="0.25">
      <c r="A448" s="2" t="s">
        <v>69</v>
      </c>
      <c r="B448" s="3" t="s">
        <v>22</v>
      </c>
      <c r="C448" s="6">
        <v>126426</v>
      </c>
      <c r="D448" s="6">
        <v>12178</v>
      </c>
      <c r="E448" s="6">
        <v>186762</v>
      </c>
      <c r="F448" s="6">
        <v>50699</v>
      </c>
      <c r="G448" s="6">
        <v>7785</v>
      </c>
      <c r="H448" s="6">
        <v>60324</v>
      </c>
    </row>
    <row r="449" spans="1:8" x14ac:dyDescent="0.25">
      <c r="A449" s="2" t="s">
        <v>69</v>
      </c>
      <c r="B449" s="3" t="s">
        <v>23</v>
      </c>
      <c r="C449" s="6">
        <v>118065</v>
      </c>
      <c r="D449" s="6">
        <v>9225</v>
      </c>
      <c r="E449" s="6">
        <v>169778</v>
      </c>
      <c r="F449" s="6">
        <v>50030</v>
      </c>
      <c r="G449" s="6">
        <v>8924</v>
      </c>
      <c r="H449" s="6">
        <v>62795</v>
      </c>
    </row>
    <row r="450" spans="1:8" x14ac:dyDescent="0.25">
      <c r="A450" s="2" t="s">
        <v>69</v>
      </c>
      <c r="B450" s="3" t="s">
        <v>24</v>
      </c>
      <c r="C450" s="6">
        <v>119768</v>
      </c>
      <c r="D450" s="6">
        <v>7610</v>
      </c>
      <c r="E450" s="6">
        <v>171389</v>
      </c>
      <c r="F450" s="6">
        <v>49641</v>
      </c>
      <c r="G450" s="6">
        <v>8947</v>
      </c>
      <c r="H450" s="6">
        <v>62597</v>
      </c>
    </row>
    <row r="451" spans="1:8" x14ac:dyDescent="0.25">
      <c r="A451" s="2" t="s">
        <v>69</v>
      </c>
      <c r="B451" s="4" t="s">
        <v>25</v>
      </c>
      <c r="C451" s="6">
        <v>115787</v>
      </c>
      <c r="D451" s="6">
        <v>8681</v>
      </c>
      <c r="E451" s="6">
        <v>171748</v>
      </c>
      <c r="F451" s="6">
        <v>50690</v>
      </c>
      <c r="G451" s="6">
        <v>8950</v>
      </c>
      <c r="H451" s="6">
        <v>65812</v>
      </c>
    </row>
    <row r="452" spans="1:8" x14ac:dyDescent="0.25">
      <c r="A452" s="2" t="s">
        <v>69</v>
      </c>
      <c r="B452" s="2" t="s">
        <v>26</v>
      </c>
      <c r="C452" s="6">
        <v>110654</v>
      </c>
      <c r="D452" s="6">
        <v>6673</v>
      </c>
      <c r="E452" s="6">
        <v>161008</v>
      </c>
      <c r="F452" s="6">
        <v>53549</v>
      </c>
      <c r="G452" s="6">
        <v>8963</v>
      </c>
      <c r="H452" s="6">
        <v>67997</v>
      </c>
    </row>
    <row r="453" spans="1:8" x14ac:dyDescent="0.25">
      <c r="A453" s="2" t="s">
        <v>69</v>
      </c>
      <c r="B453" s="2" t="s">
        <v>27</v>
      </c>
      <c r="C453" s="6">
        <v>110314</v>
      </c>
      <c r="D453" s="6">
        <v>6191</v>
      </c>
      <c r="E453" s="6">
        <v>162208</v>
      </c>
      <c r="F453" s="6">
        <v>54030</v>
      </c>
      <c r="G453" s="6">
        <v>9386</v>
      </c>
      <c r="H453" s="6">
        <v>69247</v>
      </c>
    </row>
    <row r="454" spans="1:8" x14ac:dyDescent="0.25">
      <c r="A454" s="2" t="s">
        <v>69</v>
      </c>
      <c r="B454" s="2" t="s">
        <v>28</v>
      </c>
      <c r="C454" s="6">
        <v>115511</v>
      </c>
      <c r="D454" s="6">
        <v>6157</v>
      </c>
      <c r="E454" s="6">
        <v>167011</v>
      </c>
      <c r="F454" s="6">
        <v>57312</v>
      </c>
      <c r="G454" s="6">
        <v>9386</v>
      </c>
      <c r="H454" s="6">
        <v>72884</v>
      </c>
    </row>
    <row r="455" spans="1:8" x14ac:dyDescent="0.25">
      <c r="A455" s="2" t="s">
        <v>69</v>
      </c>
      <c r="B455" s="2" t="s">
        <v>29</v>
      </c>
      <c r="C455" s="6">
        <v>107711</v>
      </c>
      <c r="D455" s="6">
        <v>5493</v>
      </c>
      <c r="E455" s="6">
        <v>157111</v>
      </c>
      <c r="F455" s="6">
        <v>57312</v>
      </c>
      <c r="G455" s="6">
        <v>9445</v>
      </c>
      <c r="H455" s="6">
        <v>71744</v>
      </c>
    </row>
    <row r="456" spans="1:8" x14ac:dyDescent="0.25">
      <c r="A456" s="2" t="s">
        <v>69</v>
      </c>
      <c r="B456" s="2" t="s">
        <v>30</v>
      </c>
      <c r="C456" s="6">
        <v>103391</v>
      </c>
      <c r="D456" s="6">
        <v>5797</v>
      </c>
      <c r="E456" s="6">
        <v>152191</v>
      </c>
      <c r="F456" s="6">
        <v>58929</v>
      </c>
      <c r="G456" s="6">
        <v>10760</v>
      </c>
      <c r="H456" s="6">
        <v>74973</v>
      </c>
    </row>
    <row r="457" spans="1:8" x14ac:dyDescent="0.25">
      <c r="A457" s="2" t="s">
        <v>69</v>
      </c>
      <c r="B457" s="2" t="s">
        <v>31</v>
      </c>
      <c r="C457" s="6">
        <v>102540</v>
      </c>
      <c r="D457" s="6">
        <v>5688</v>
      </c>
      <c r="E457" s="6">
        <v>150524</v>
      </c>
      <c r="F457" s="6">
        <v>62438</v>
      </c>
      <c r="G457" s="6">
        <v>11019</v>
      </c>
      <c r="H457" s="6">
        <v>79209</v>
      </c>
    </row>
    <row r="458" spans="1:8" x14ac:dyDescent="0.25">
      <c r="A458" s="2" t="s">
        <v>69</v>
      </c>
      <c r="B458" s="2" t="s">
        <v>32</v>
      </c>
      <c r="C458" s="6">
        <v>95215</v>
      </c>
      <c r="D458" s="6">
        <v>5515</v>
      </c>
      <c r="E458" s="6">
        <v>143247</v>
      </c>
      <c r="F458" s="6">
        <v>60366</v>
      </c>
      <c r="G458" s="6">
        <v>9493</v>
      </c>
      <c r="H458" s="6">
        <v>75734</v>
      </c>
    </row>
    <row r="459" spans="1:8" x14ac:dyDescent="0.25">
      <c r="A459" s="2" t="s">
        <v>69</v>
      </c>
      <c r="B459" s="2" t="s">
        <v>33</v>
      </c>
      <c r="C459" s="6">
        <v>89527</v>
      </c>
      <c r="D459" s="6">
        <v>5446</v>
      </c>
      <c r="E459" s="6">
        <v>137443</v>
      </c>
      <c r="F459" s="6">
        <v>61200</v>
      </c>
      <c r="G459" s="6">
        <v>10048</v>
      </c>
      <c r="H459" s="6">
        <v>77339</v>
      </c>
    </row>
    <row r="460" spans="1:8" x14ac:dyDescent="0.25">
      <c r="A460" s="2" t="s">
        <v>69</v>
      </c>
      <c r="B460" s="2" t="s">
        <v>34</v>
      </c>
      <c r="C460" s="6">
        <v>84176</v>
      </c>
      <c r="D460" s="6">
        <v>4510</v>
      </c>
      <c r="E460" s="6">
        <v>131020</v>
      </c>
      <c r="F460" s="6">
        <v>69715</v>
      </c>
      <c r="G460" s="6">
        <v>8992</v>
      </c>
      <c r="H460" s="6">
        <v>84399</v>
      </c>
    </row>
    <row r="461" spans="1:8" x14ac:dyDescent="0.25">
      <c r="A461" s="2" t="s">
        <v>69</v>
      </c>
      <c r="B461" s="2" t="s">
        <v>35</v>
      </c>
      <c r="C461" s="6">
        <v>78862</v>
      </c>
      <c r="D461" s="6">
        <v>4424</v>
      </c>
      <c r="E461" s="6">
        <v>126374</v>
      </c>
      <c r="F461" s="6">
        <v>74198</v>
      </c>
      <c r="G461" s="6">
        <v>8784</v>
      </c>
      <c r="H461" s="6">
        <v>88479</v>
      </c>
    </row>
    <row r="462" spans="1:8" x14ac:dyDescent="0.25">
      <c r="A462" s="2" t="s">
        <v>69</v>
      </c>
      <c r="B462" s="2" t="s">
        <v>36</v>
      </c>
      <c r="C462" s="6">
        <v>74451</v>
      </c>
      <c r="D462" s="6">
        <v>4147</v>
      </c>
      <c r="E462" s="6">
        <v>123173</v>
      </c>
      <c r="F462" s="6">
        <v>77452</v>
      </c>
      <c r="G462" s="6">
        <v>7778</v>
      </c>
      <c r="H462" s="6">
        <v>90926</v>
      </c>
    </row>
    <row r="463" spans="1:8" x14ac:dyDescent="0.25">
      <c r="A463" s="2" t="s">
        <v>69</v>
      </c>
      <c r="B463" s="2" t="s">
        <v>37</v>
      </c>
      <c r="C463" s="6">
        <v>74038</v>
      </c>
      <c r="D463" s="6">
        <v>3756</v>
      </c>
      <c r="E463" s="6">
        <v>120871</v>
      </c>
      <c r="F463" s="6">
        <v>80856</v>
      </c>
      <c r="G463" s="6">
        <v>6861</v>
      </c>
      <c r="H463" s="6">
        <v>93584</v>
      </c>
    </row>
    <row r="464" spans="1:8" x14ac:dyDescent="0.25">
      <c r="A464" s="2" t="s">
        <v>69</v>
      </c>
      <c r="B464" s="2" t="s">
        <v>38</v>
      </c>
      <c r="C464" s="6">
        <v>69065</v>
      </c>
      <c r="D464" s="6">
        <v>3360</v>
      </c>
      <c r="E464" s="6">
        <v>114837</v>
      </c>
      <c r="F464" s="6">
        <v>84789</v>
      </c>
      <c r="G464" s="6">
        <v>6753</v>
      </c>
      <c r="H464" s="6">
        <v>96809</v>
      </c>
    </row>
    <row r="465" spans="1:8" x14ac:dyDescent="0.25">
      <c r="A465" s="2" t="s">
        <v>69</v>
      </c>
      <c r="B465" s="2" t="s">
        <v>39</v>
      </c>
      <c r="C465" s="6">
        <v>67151</v>
      </c>
      <c r="D465" s="6">
        <v>3101</v>
      </c>
      <c r="E465" s="6">
        <v>113158</v>
      </c>
      <c r="F465" s="6">
        <v>85600</v>
      </c>
      <c r="G465" s="6">
        <v>7571</v>
      </c>
      <c r="H465" s="6">
        <v>98590</v>
      </c>
    </row>
    <row r="466" spans="1:8" x14ac:dyDescent="0.25">
      <c r="A466" s="2" t="s">
        <v>69</v>
      </c>
      <c r="B466" s="2" t="s">
        <v>40</v>
      </c>
      <c r="C466" s="6">
        <v>63508</v>
      </c>
      <c r="D466" s="6">
        <v>3330</v>
      </c>
      <c r="E466" s="6">
        <v>115448</v>
      </c>
      <c r="F466" s="6">
        <v>87118</v>
      </c>
      <c r="G466" s="6">
        <v>12264</v>
      </c>
      <c r="H466" s="6">
        <v>104482</v>
      </c>
    </row>
    <row r="467" spans="1:8" x14ac:dyDescent="0.25">
      <c r="A467" s="2" t="s">
        <v>69</v>
      </c>
      <c r="B467" s="2" t="s">
        <v>41</v>
      </c>
      <c r="C467" s="6">
        <v>62144</v>
      </c>
      <c r="D467" s="6">
        <v>2714</v>
      </c>
      <c r="E467" s="6">
        <v>110067</v>
      </c>
      <c r="F467" s="6">
        <v>86206</v>
      </c>
      <c r="G467" s="6">
        <v>12493</v>
      </c>
      <c r="H467" s="6">
        <v>104678</v>
      </c>
    </row>
    <row r="468" spans="1:8" x14ac:dyDescent="0.25">
      <c r="A468" s="2" t="s">
        <v>69</v>
      </c>
      <c r="B468" s="2" t="s">
        <v>42</v>
      </c>
      <c r="C468" s="6">
        <v>58703</v>
      </c>
      <c r="D468" s="6">
        <v>2532</v>
      </c>
      <c r="E468" s="6">
        <v>108725</v>
      </c>
      <c r="F468" s="6">
        <v>85138</v>
      </c>
      <c r="G468" s="6">
        <v>12254</v>
      </c>
      <c r="H468" s="6">
        <v>103897</v>
      </c>
    </row>
    <row r="469" spans="1:8" x14ac:dyDescent="0.25">
      <c r="A469" s="2" t="s">
        <v>69</v>
      </c>
      <c r="B469" s="2" t="s">
        <v>43</v>
      </c>
      <c r="C469" s="6">
        <v>51544</v>
      </c>
      <c r="D469" s="6">
        <v>2558</v>
      </c>
      <c r="E469" s="6">
        <v>100432</v>
      </c>
      <c r="F469" s="6">
        <v>83978</v>
      </c>
      <c r="G469" s="6">
        <v>12543</v>
      </c>
      <c r="H469" s="6">
        <v>103643</v>
      </c>
    </row>
    <row r="470" spans="1:8" x14ac:dyDescent="0.25">
      <c r="A470" s="2" t="s">
        <v>69</v>
      </c>
      <c r="B470" s="2" t="s">
        <v>44</v>
      </c>
      <c r="C470" s="6">
        <v>40977</v>
      </c>
      <c r="D470" s="6">
        <v>2113</v>
      </c>
      <c r="E470" s="6">
        <v>86101</v>
      </c>
      <c r="F470" s="6">
        <v>76656</v>
      </c>
      <c r="G470" s="6">
        <v>13105</v>
      </c>
      <c r="H470" s="6">
        <v>98573</v>
      </c>
    </row>
    <row r="471" spans="1:8" x14ac:dyDescent="0.25">
      <c r="A471" s="2" t="s">
        <v>69</v>
      </c>
      <c r="B471" s="2" t="s">
        <v>45</v>
      </c>
      <c r="C471" s="6">
        <v>39215</v>
      </c>
      <c r="D471" s="6">
        <v>1809</v>
      </c>
      <c r="E471" s="6">
        <v>83994</v>
      </c>
      <c r="F471" s="6">
        <v>81171</v>
      </c>
      <c r="G471" s="6">
        <v>13290</v>
      </c>
      <c r="H471" s="6">
        <v>102418</v>
      </c>
    </row>
    <row r="472" spans="1:8" x14ac:dyDescent="0.25">
      <c r="A472" s="2" t="s">
        <v>69</v>
      </c>
      <c r="B472" s="2" t="s">
        <v>46</v>
      </c>
      <c r="C472" s="6">
        <v>42887</v>
      </c>
      <c r="D472" s="6">
        <v>1527</v>
      </c>
      <c r="E472" s="6">
        <v>90141</v>
      </c>
      <c r="F472" s="6">
        <v>88307</v>
      </c>
      <c r="G472" s="6">
        <v>13372</v>
      </c>
      <c r="H472" s="6">
        <v>108375</v>
      </c>
    </row>
    <row r="473" spans="1:8" x14ac:dyDescent="0.25">
      <c r="A473" s="2" t="s">
        <v>69</v>
      </c>
      <c r="B473" s="2" t="s">
        <v>47</v>
      </c>
      <c r="C473" s="6">
        <v>39384</v>
      </c>
      <c r="D473" s="6">
        <v>1637</v>
      </c>
      <c r="E473" s="6">
        <v>88591</v>
      </c>
      <c r="F473" s="6">
        <v>89472</v>
      </c>
      <c r="G473" s="6">
        <v>13373</v>
      </c>
      <c r="H473" s="6">
        <v>109237</v>
      </c>
    </row>
    <row r="474" spans="1:8" x14ac:dyDescent="0.25">
      <c r="A474" s="2" t="s">
        <v>69</v>
      </c>
      <c r="B474" s="2" t="s">
        <v>48</v>
      </c>
      <c r="C474" s="6">
        <v>37012</v>
      </c>
      <c r="D474" s="6">
        <v>1405</v>
      </c>
      <c r="E474" s="6">
        <v>86444</v>
      </c>
      <c r="F474" s="6">
        <v>85480</v>
      </c>
      <c r="G474" s="6">
        <v>13402</v>
      </c>
      <c r="H474" s="6">
        <v>105139</v>
      </c>
    </row>
    <row r="475" spans="1:8" x14ac:dyDescent="0.25">
      <c r="A475" s="2" t="s">
        <v>69</v>
      </c>
      <c r="B475" s="2" t="s">
        <v>49</v>
      </c>
      <c r="C475" s="6">
        <v>37274</v>
      </c>
      <c r="D475" s="6">
        <v>1376</v>
      </c>
      <c r="E475" s="6">
        <v>89808</v>
      </c>
      <c r="F475" s="6">
        <v>86068</v>
      </c>
      <c r="G475" s="6">
        <v>13396</v>
      </c>
      <c r="H475" s="6">
        <v>106076</v>
      </c>
    </row>
    <row r="476" spans="1:8" x14ac:dyDescent="0.25">
      <c r="A476" s="2" t="s">
        <v>69</v>
      </c>
      <c r="B476" s="2" t="s">
        <v>50</v>
      </c>
      <c r="C476" s="6">
        <v>34158</v>
      </c>
      <c r="D476" s="6">
        <v>1173</v>
      </c>
      <c r="E476" s="6">
        <v>88021</v>
      </c>
      <c r="F476" s="6">
        <v>87397</v>
      </c>
      <c r="G476" s="6">
        <v>13448</v>
      </c>
      <c r="H476" s="6">
        <v>107722</v>
      </c>
    </row>
    <row r="477" spans="1:8" x14ac:dyDescent="0.25">
      <c r="A477" s="2" t="s">
        <v>69</v>
      </c>
      <c r="B477" s="2" t="s">
        <v>51</v>
      </c>
      <c r="C477" s="6">
        <v>36351</v>
      </c>
      <c r="D477" s="6">
        <v>1972</v>
      </c>
      <c r="E477" s="6">
        <v>93461</v>
      </c>
      <c r="F477" s="6">
        <v>85115</v>
      </c>
      <c r="G477" s="6">
        <v>13504</v>
      </c>
      <c r="H477" s="6">
        <v>105395</v>
      </c>
    </row>
    <row r="478" spans="1:8" x14ac:dyDescent="0.25">
      <c r="A478" s="2" t="s">
        <v>69</v>
      </c>
      <c r="B478" s="2" t="s">
        <v>52</v>
      </c>
      <c r="C478" s="6">
        <v>31074</v>
      </c>
      <c r="D478" s="6">
        <v>1417</v>
      </c>
      <c r="E478" s="6">
        <v>87069</v>
      </c>
      <c r="F478" s="6">
        <v>85366</v>
      </c>
      <c r="G478" s="6">
        <v>14057</v>
      </c>
      <c r="H478" s="6">
        <v>106118</v>
      </c>
    </row>
    <row r="479" spans="1:8" x14ac:dyDescent="0.25">
      <c r="A479" s="2" t="s">
        <v>69</v>
      </c>
      <c r="B479" s="2" t="s">
        <v>53</v>
      </c>
      <c r="C479" s="6">
        <v>27311</v>
      </c>
      <c r="D479" s="6">
        <v>1454</v>
      </c>
      <c r="E479" s="6">
        <v>76398</v>
      </c>
      <c r="F479" s="6">
        <v>84454</v>
      </c>
      <c r="G479" s="6">
        <v>14480</v>
      </c>
      <c r="H479" s="6">
        <v>106047</v>
      </c>
    </row>
    <row r="480" spans="1:8" x14ac:dyDescent="0.25">
      <c r="A480" s="2" t="s">
        <v>69</v>
      </c>
      <c r="B480" s="2" t="s">
        <v>54</v>
      </c>
      <c r="C480" s="6">
        <v>24422</v>
      </c>
      <c r="D480" s="6">
        <v>1521</v>
      </c>
      <c r="E480" s="6">
        <v>70493</v>
      </c>
      <c r="F480" s="6">
        <v>81697</v>
      </c>
      <c r="G480" s="6">
        <v>14790</v>
      </c>
      <c r="H480" s="6">
        <v>103728</v>
      </c>
    </row>
    <row r="481" spans="1:8" x14ac:dyDescent="0.25">
      <c r="A481" s="2" t="s">
        <v>69</v>
      </c>
      <c r="B481" s="2" t="s">
        <v>55</v>
      </c>
      <c r="C481" s="5">
        <v>27928</v>
      </c>
      <c r="D481" s="5">
        <v>1117</v>
      </c>
      <c r="E481" s="5">
        <v>74408</v>
      </c>
      <c r="F481" s="5">
        <v>76753</v>
      </c>
      <c r="G481" s="5">
        <v>14690</v>
      </c>
      <c r="H481" s="5">
        <v>98936</v>
      </c>
    </row>
    <row r="482" spans="1:8" x14ac:dyDescent="0.25">
      <c r="A482" s="2" t="s">
        <v>69</v>
      </c>
      <c r="B482" s="2" t="s">
        <v>56</v>
      </c>
      <c r="C482" s="5">
        <v>25439</v>
      </c>
      <c r="D482" s="5">
        <v>924</v>
      </c>
      <c r="E482" s="5">
        <v>70423</v>
      </c>
      <c r="F482" s="5">
        <v>77509</v>
      </c>
      <c r="G482" s="5">
        <v>15017</v>
      </c>
      <c r="H482" s="5">
        <v>99634</v>
      </c>
    </row>
    <row r="483" spans="1:8" x14ac:dyDescent="0.25">
      <c r="A483" s="2" t="s">
        <v>69</v>
      </c>
      <c r="B483" s="2" t="s">
        <v>57</v>
      </c>
      <c r="C483" s="5">
        <v>20259</v>
      </c>
      <c r="D483" s="5">
        <v>1362</v>
      </c>
      <c r="E483" s="5">
        <v>63249</v>
      </c>
      <c r="F483" s="5">
        <v>75364</v>
      </c>
      <c r="G483" s="5">
        <v>15410</v>
      </c>
      <c r="H483" s="5">
        <v>97967</v>
      </c>
    </row>
    <row r="484" spans="1:8" x14ac:dyDescent="0.25">
      <c r="A484" s="2" t="s">
        <v>69</v>
      </c>
      <c r="B484" s="2" t="s">
        <v>58</v>
      </c>
      <c r="C484" s="5">
        <v>21172</v>
      </c>
      <c r="D484" s="5">
        <v>1431</v>
      </c>
      <c r="E484" s="5">
        <v>69178</v>
      </c>
      <c r="F484" s="5">
        <v>89677</v>
      </c>
      <c r="G484" s="5">
        <v>15460</v>
      </c>
      <c r="H484" s="5">
        <v>112109</v>
      </c>
    </row>
    <row r="485" spans="1:8" x14ac:dyDescent="0.25">
      <c r="A485" s="2" t="s">
        <v>69</v>
      </c>
      <c r="B485" s="2" t="s">
        <v>59</v>
      </c>
      <c r="C485" s="5">
        <v>23098</v>
      </c>
      <c r="D485" s="5">
        <v>1262</v>
      </c>
      <c r="E485" s="5">
        <v>68044</v>
      </c>
      <c r="F485" s="5">
        <v>86476</v>
      </c>
      <c r="G485" s="5">
        <v>15460</v>
      </c>
      <c r="H485" s="5">
        <v>109136</v>
      </c>
    </row>
    <row r="486" spans="1:8" x14ac:dyDescent="0.25">
      <c r="A486" s="2" t="s">
        <v>69</v>
      </c>
      <c r="B486" s="2" t="s">
        <v>60</v>
      </c>
      <c r="C486" s="5">
        <v>22274</v>
      </c>
      <c r="D486" s="5">
        <v>1290</v>
      </c>
      <c r="E486" s="5">
        <v>67773</v>
      </c>
      <c r="F486" s="5">
        <v>87177</v>
      </c>
      <c r="G486" s="5">
        <v>15550</v>
      </c>
      <c r="H486" s="5">
        <v>109845</v>
      </c>
    </row>
    <row r="487" spans="1:8" x14ac:dyDescent="0.25">
      <c r="A487" s="2" t="s">
        <v>69</v>
      </c>
      <c r="B487" s="2" t="s">
        <v>61</v>
      </c>
      <c r="C487" s="5">
        <v>24151</v>
      </c>
      <c r="D487" s="5">
        <v>1441</v>
      </c>
      <c r="E487" s="5">
        <v>68852</v>
      </c>
      <c r="F487" s="5">
        <v>83221</v>
      </c>
      <c r="G487" s="5">
        <v>15630</v>
      </c>
      <c r="H487" s="5">
        <v>105945</v>
      </c>
    </row>
    <row r="488" spans="1:8" x14ac:dyDescent="0.25">
      <c r="A488" s="2" t="s">
        <v>69</v>
      </c>
      <c r="B488" s="2" t="s">
        <v>62</v>
      </c>
      <c r="C488" s="5">
        <v>24625</v>
      </c>
      <c r="D488" s="5">
        <v>1290</v>
      </c>
      <c r="E488" s="5">
        <v>69745.09</v>
      </c>
      <c r="F488" s="5">
        <v>81602</v>
      </c>
      <c r="G488" s="5">
        <v>15660</v>
      </c>
      <c r="H488" s="5">
        <v>104530</v>
      </c>
    </row>
    <row r="489" spans="1:8" x14ac:dyDescent="0.25">
      <c r="A489" s="2" t="s">
        <v>69</v>
      </c>
      <c r="B489" s="2" t="s">
        <v>123</v>
      </c>
      <c r="C489" s="5">
        <v>21100</v>
      </c>
      <c r="D489" s="5">
        <v>1172</v>
      </c>
      <c r="E489" s="5">
        <v>67013</v>
      </c>
      <c r="F489" s="5">
        <v>80504</v>
      </c>
      <c r="G489" s="5">
        <v>15660</v>
      </c>
      <c r="H489" s="5">
        <v>103965.05</v>
      </c>
    </row>
    <row r="490" spans="1:8" x14ac:dyDescent="0.25">
      <c r="A490" s="2" t="s">
        <v>70</v>
      </c>
      <c r="B490" s="1" t="s">
        <v>3</v>
      </c>
      <c r="C490" s="49">
        <v>187339.49442664257</v>
      </c>
      <c r="D490" s="49">
        <v>3258.7453088121888</v>
      </c>
      <c r="E490" s="49">
        <v>257702.12226733964</v>
      </c>
      <c r="F490" s="49">
        <v>4642.2617806471671</v>
      </c>
      <c r="G490" s="49">
        <v>2874.6973474721381</v>
      </c>
      <c r="H490" s="49">
        <v>39325.954986321805</v>
      </c>
    </row>
    <row r="491" spans="1:8" x14ac:dyDescent="0.25">
      <c r="A491" s="2" t="s">
        <v>70</v>
      </c>
      <c r="B491" s="1" t="s">
        <v>4</v>
      </c>
      <c r="C491" s="6">
        <v>188508</v>
      </c>
      <c r="D491" s="6">
        <v>3344</v>
      </c>
      <c r="E491" s="6">
        <v>258119</v>
      </c>
      <c r="F491" s="6">
        <v>4677</v>
      </c>
      <c r="G491" s="6">
        <v>3490</v>
      </c>
      <c r="H491" s="6">
        <v>40834</v>
      </c>
    </row>
    <row r="492" spans="1:8" x14ac:dyDescent="0.25">
      <c r="A492" s="2" t="s">
        <v>70</v>
      </c>
      <c r="B492" s="1" t="s">
        <v>5</v>
      </c>
      <c r="C492" s="49">
        <v>188912.908200993</v>
      </c>
      <c r="D492" s="49">
        <v>3498.8025144299299</v>
      </c>
      <c r="E492" s="49">
        <v>261157.54454222883</v>
      </c>
      <c r="F492" s="49">
        <v>4802.1726770577689</v>
      </c>
      <c r="G492" s="49">
        <v>3827.3383600188254</v>
      </c>
      <c r="H492" s="49">
        <v>41728.220481361735</v>
      </c>
    </row>
    <row r="493" spans="1:8" x14ac:dyDescent="0.25">
      <c r="A493" s="2" t="s">
        <v>70</v>
      </c>
      <c r="B493" s="1" t="s">
        <v>6</v>
      </c>
      <c r="C493" s="49">
        <v>189045.66498820382</v>
      </c>
      <c r="D493" s="49">
        <v>3747.1429439394292</v>
      </c>
      <c r="E493" s="49">
        <v>268357.21089343296</v>
      </c>
      <c r="F493" s="49">
        <v>4972.3808660402656</v>
      </c>
      <c r="G493" s="49">
        <v>4079.3024722881432</v>
      </c>
      <c r="H493" s="49">
        <v>43081.116831081265</v>
      </c>
    </row>
    <row r="494" spans="1:8" x14ac:dyDescent="0.25">
      <c r="A494" s="2" t="s">
        <v>70</v>
      </c>
      <c r="B494" s="1" t="s">
        <v>7</v>
      </c>
      <c r="C494" s="6">
        <v>192100</v>
      </c>
      <c r="D494" s="6">
        <v>3351</v>
      </c>
      <c r="E494" s="6">
        <v>262114</v>
      </c>
      <c r="F494" s="6">
        <v>18488</v>
      </c>
      <c r="G494" s="6">
        <v>5064</v>
      </c>
      <c r="H494" s="6">
        <v>56524</v>
      </c>
    </row>
    <row r="495" spans="1:8" x14ac:dyDescent="0.25">
      <c r="A495" s="2" t="s">
        <v>70</v>
      </c>
      <c r="B495" s="1" t="s">
        <v>8</v>
      </c>
      <c r="C495" s="6">
        <v>191204</v>
      </c>
      <c r="D495" s="6">
        <v>3311</v>
      </c>
      <c r="E495" s="6">
        <v>261936</v>
      </c>
      <c r="F495" s="6">
        <v>18765</v>
      </c>
      <c r="G495" s="6">
        <v>5900</v>
      </c>
      <c r="H495" s="6">
        <v>56572</v>
      </c>
    </row>
    <row r="496" spans="1:8" x14ac:dyDescent="0.25">
      <c r="A496" s="2" t="s">
        <v>70</v>
      </c>
      <c r="B496" s="1" t="s">
        <v>9</v>
      </c>
      <c r="C496" s="6">
        <v>194439</v>
      </c>
      <c r="D496" s="6">
        <v>2394</v>
      </c>
      <c r="E496" s="6">
        <v>269215</v>
      </c>
      <c r="F496" s="6">
        <v>20335</v>
      </c>
      <c r="G496" s="6">
        <v>6320</v>
      </c>
      <c r="H496" s="6">
        <v>59911</v>
      </c>
    </row>
    <row r="497" spans="1:8" x14ac:dyDescent="0.25">
      <c r="A497" s="2" t="s">
        <v>70</v>
      </c>
      <c r="B497" s="1" t="s">
        <v>10</v>
      </c>
      <c r="C497" s="6">
        <v>194862</v>
      </c>
      <c r="D497" s="6">
        <v>2648</v>
      </c>
      <c r="E497" s="6">
        <v>266734</v>
      </c>
      <c r="F497" s="6">
        <v>20929</v>
      </c>
      <c r="G497" s="6">
        <v>4977</v>
      </c>
      <c r="H497" s="6">
        <v>57672</v>
      </c>
    </row>
    <row r="498" spans="1:8" x14ac:dyDescent="0.25">
      <c r="A498" s="2" t="s">
        <v>70</v>
      </c>
      <c r="B498" s="1" t="s">
        <v>11</v>
      </c>
      <c r="C498" s="6">
        <v>194666</v>
      </c>
      <c r="D498" s="6">
        <v>6276</v>
      </c>
      <c r="E498" s="6">
        <v>271877</v>
      </c>
      <c r="F498" s="6">
        <v>21589</v>
      </c>
      <c r="G498" s="6">
        <v>7296</v>
      </c>
      <c r="H498" s="6">
        <v>61228</v>
      </c>
    </row>
    <row r="499" spans="1:8" x14ac:dyDescent="0.25">
      <c r="A499" s="2" t="s">
        <v>70</v>
      </c>
      <c r="B499" s="1" t="s">
        <v>12</v>
      </c>
      <c r="C499" s="6">
        <v>195121</v>
      </c>
      <c r="D499" s="6">
        <v>6476</v>
      </c>
      <c r="E499" s="6">
        <v>271540</v>
      </c>
      <c r="F499" s="6">
        <v>22903</v>
      </c>
      <c r="G499" s="6">
        <v>7384</v>
      </c>
      <c r="H499" s="6">
        <v>66684</v>
      </c>
    </row>
    <row r="500" spans="1:8" x14ac:dyDescent="0.25">
      <c r="A500" s="2" t="s">
        <v>70</v>
      </c>
      <c r="B500" s="1" t="s">
        <v>13</v>
      </c>
      <c r="C500" s="6">
        <v>194826</v>
      </c>
      <c r="D500" s="6">
        <v>7124</v>
      </c>
      <c r="E500" s="6">
        <v>277714</v>
      </c>
      <c r="F500" s="6">
        <v>25650</v>
      </c>
      <c r="G500" s="6">
        <v>7490</v>
      </c>
      <c r="H500" s="6">
        <v>68025</v>
      </c>
    </row>
    <row r="501" spans="1:8" x14ac:dyDescent="0.25">
      <c r="A501" s="2" t="s">
        <v>70</v>
      </c>
      <c r="B501" s="1" t="s">
        <v>14</v>
      </c>
      <c r="C501" s="6">
        <v>196968</v>
      </c>
      <c r="D501" s="6">
        <v>10757</v>
      </c>
      <c r="E501" s="6">
        <v>286600</v>
      </c>
      <c r="F501" s="6">
        <v>27658</v>
      </c>
      <c r="G501" s="6">
        <v>7972</v>
      </c>
      <c r="H501" s="6">
        <v>72423</v>
      </c>
    </row>
    <row r="502" spans="1:8" x14ac:dyDescent="0.25">
      <c r="A502" s="2" t="s">
        <v>70</v>
      </c>
      <c r="B502" s="3" t="s">
        <v>15</v>
      </c>
      <c r="C502" s="6">
        <v>211352</v>
      </c>
      <c r="D502" s="6">
        <v>22111</v>
      </c>
      <c r="E502" s="6">
        <v>309879</v>
      </c>
      <c r="F502" s="6">
        <v>32911</v>
      </c>
      <c r="G502" s="6">
        <v>8190</v>
      </c>
      <c r="H502" s="6">
        <v>73751</v>
      </c>
    </row>
    <row r="503" spans="1:8" x14ac:dyDescent="0.25">
      <c r="A503" s="2" t="s">
        <v>70</v>
      </c>
      <c r="B503" s="3" t="s">
        <v>16</v>
      </c>
      <c r="C503" s="6">
        <v>211326</v>
      </c>
      <c r="D503" s="6">
        <v>20628</v>
      </c>
      <c r="E503" s="6">
        <v>309604</v>
      </c>
      <c r="F503" s="6">
        <v>34063</v>
      </c>
      <c r="G503" s="6">
        <v>8637</v>
      </c>
      <c r="H503" s="6">
        <v>79276</v>
      </c>
    </row>
    <row r="504" spans="1:8" x14ac:dyDescent="0.25">
      <c r="A504" s="2" t="s">
        <v>70</v>
      </c>
      <c r="B504" s="3" t="s">
        <v>17</v>
      </c>
      <c r="C504" s="41">
        <v>182621</v>
      </c>
      <c r="D504" s="41">
        <v>10248</v>
      </c>
      <c r="E504" s="41">
        <v>261095</v>
      </c>
      <c r="F504" s="41">
        <v>23498</v>
      </c>
      <c r="G504" s="41">
        <v>3038</v>
      </c>
      <c r="H504" s="41">
        <v>70204</v>
      </c>
    </row>
    <row r="505" spans="1:8" x14ac:dyDescent="0.25">
      <c r="A505" s="2" t="s">
        <v>70</v>
      </c>
      <c r="B505" s="3" t="s">
        <v>18</v>
      </c>
      <c r="C505" s="41">
        <v>182597</v>
      </c>
      <c r="D505" s="41">
        <v>11664</v>
      </c>
      <c r="E505" s="41">
        <v>262628</v>
      </c>
      <c r="F505" s="41">
        <v>23219</v>
      </c>
      <c r="G505" s="41">
        <v>6254</v>
      </c>
      <c r="H505" s="41">
        <v>74746</v>
      </c>
    </row>
    <row r="506" spans="1:8" x14ac:dyDescent="0.25">
      <c r="A506" s="2" t="s">
        <v>70</v>
      </c>
      <c r="B506" s="3" t="s">
        <v>19</v>
      </c>
      <c r="C506" s="41">
        <v>182231</v>
      </c>
      <c r="D506" s="41">
        <v>12247</v>
      </c>
      <c r="E506" s="41">
        <v>263079</v>
      </c>
      <c r="F506" s="41">
        <v>23451</v>
      </c>
      <c r="G506" s="41">
        <v>7562</v>
      </c>
      <c r="H506" s="41">
        <v>77037</v>
      </c>
    </row>
    <row r="507" spans="1:8" x14ac:dyDescent="0.25">
      <c r="A507" s="2" t="s">
        <v>70</v>
      </c>
      <c r="B507" s="3" t="s">
        <v>20</v>
      </c>
      <c r="C507" s="6">
        <v>183181</v>
      </c>
      <c r="D507" s="6">
        <v>12859</v>
      </c>
      <c r="E507" s="6">
        <v>264204</v>
      </c>
      <c r="F507" s="6">
        <v>24623</v>
      </c>
      <c r="G507" s="6">
        <v>7697</v>
      </c>
      <c r="H507" s="6">
        <v>78975</v>
      </c>
    </row>
    <row r="508" spans="1:8" x14ac:dyDescent="0.25">
      <c r="A508" s="2" t="s">
        <v>70</v>
      </c>
      <c r="B508" s="3" t="s">
        <v>21</v>
      </c>
      <c r="C508" s="6">
        <v>185123</v>
      </c>
      <c r="D508" s="6">
        <v>13373</v>
      </c>
      <c r="E508" s="6">
        <v>267769</v>
      </c>
      <c r="F508" s="6">
        <v>24810</v>
      </c>
      <c r="G508" s="6">
        <v>8077</v>
      </c>
      <c r="H508" s="6">
        <v>79960</v>
      </c>
    </row>
    <row r="509" spans="1:8" x14ac:dyDescent="0.25">
      <c r="A509" s="2" t="s">
        <v>70</v>
      </c>
      <c r="B509" s="3" t="s">
        <v>22</v>
      </c>
      <c r="C509" s="6">
        <v>174278</v>
      </c>
      <c r="D509" s="6">
        <v>7965</v>
      </c>
      <c r="E509" s="6">
        <v>252492</v>
      </c>
      <c r="F509" s="6">
        <v>16994</v>
      </c>
      <c r="G509" s="6">
        <v>7910</v>
      </c>
      <c r="H509" s="6">
        <v>69312</v>
      </c>
    </row>
    <row r="510" spans="1:8" x14ac:dyDescent="0.25">
      <c r="A510" s="2" t="s">
        <v>70</v>
      </c>
      <c r="B510" s="3" t="s">
        <v>23</v>
      </c>
      <c r="C510" s="6">
        <v>171022</v>
      </c>
      <c r="D510" s="6">
        <v>7954</v>
      </c>
      <c r="E510" s="6">
        <v>246035</v>
      </c>
      <c r="F510" s="6">
        <v>18325</v>
      </c>
      <c r="G510" s="6">
        <v>8970</v>
      </c>
      <c r="H510" s="6">
        <v>63032</v>
      </c>
    </row>
    <row r="511" spans="1:8" x14ac:dyDescent="0.25">
      <c r="A511" s="2" t="s">
        <v>70</v>
      </c>
      <c r="B511" s="3" t="s">
        <v>24</v>
      </c>
      <c r="C511" s="6">
        <v>171908</v>
      </c>
      <c r="D511" s="6">
        <v>12553</v>
      </c>
      <c r="E511" s="6">
        <v>255436</v>
      </c>
      <c r="F511" s="6">
        <v>18937</v>
      </c>
      <c r="G511" s="6">
        <v>9125</v>
      </c>
      <c r="H511" s="6">
        <v>62600</v>
      </c>
    </row>
    <row r="512" spans="1:8" x14ac:dyDescent="0.25">
      <c r="A512" s="2" t="s">
        <v>70</v>
      </c>
      <c r="B512" s="4" t="s">
        <v>25</v>
      </c>
      <c r="C512" s="6">
        <v>174413</v>
      </c>
      <c r="D512" s="6">
        <v>15659</v>
      </c>
      <c r="E512" s="6">
        <v>260540</v>
      </c>
      <c r="F512" s="6">
        <v>19768</v>
      </c>
      <c r="G512" s="6">
        <v>9347</v>
      </c>
      <c r="H512" s="6">
        <v>65313</v>
      </c>
    </row>
    <row r="513" spans="1:8" x14ac:dyDescent="0.25">
      <c r="A513" s="2" t="s">
        <v>70</v>
      </c>
      <c r="B513" s="2" t="s">
        <v>26</v>
      </c>
      <c r="C513" s="6">
        <v>178761</v>
      </c>
      <c r="D513" s="6">
        <v>12397</v>
      </c>
      <c r="E513" s="6">
        <v>264084</v>
      </c>
      <c r="F513" s="6">
        <v>21785</v>
      </c>
      <c r="G513" s="6">
        <v>9372</v>
      </c>
      <c r="H513" s="6">
        <v>66302</v>
      </c>
    </row>
    <row r="514" spans="1:8" x14ac:dyDescent="0.25">
      <c r="A514" s="2" t="s">
        <v>70</v>
      </c>
      <c r="B514" s="2" t="s">
        <v>27</v>
      </c>
      <c r="C514" s="6">
        <v>183634</v>
      </c>
      <c r="D514" s="6">
        <v>12644</v>
      </c>
      <c r="E514" s="6">
        <v>270680</v>
      </c>
      <c r="F514" s="6">
        <v>22954</v>
      </c>
      <c r="G514" s="6">
        <v>11084</v>
      </c>
      <c r="H514" s="6">
        <v>66277</v>
      </c>
    </row>
    <row r="515" spans="1:8" x14ac:dyDescent="0.25">
      <c r="A515" s="2" t="s">
        <v>70</v>
      </c>
      <c r="B515" s="2" t="s">
        <v>28</v>
      </c>
      <c r="C515" s="6">
        <v>180878</v>
      </c>
      <c r="D515" s="6">
        <v>12714</v>
      </c>
      <c r="E515" s="6">
        <v>266270</v>
      </c>
      <c r="F515" s="6">
        <v>22916</v>
      </c>
      <c r="G515" s="6">
        <v>11084</v>
      </c>
      <c r="H515" s="6">
        <v>67785</v>
      </c>
    </row>
    <row r="516" spans="1:8" x14ac:dyDescent="0.25">
      <c r="A516" s="2" t="s">
        <v>70</v>
      </c>
      <c r="B516" s="2" t="s">
        <v>29</v>
      </c>
      <c r="C516" s="6">
        <v>173158</v>
      </c>
      <c r="D516" s="6">
        <v>12831</v>
      </c>
      <c r="E516" s="6">
        <v>255499</v>
      </c>
      <c r="F516" s="6">
        <v>23688</v>
      </c>
      <c r="G516" s="6">
        <v>13866</v>
      </c>
      <c r="H516" s="6">
        <v>72165</v>
      </c>
    </row>
    <row r="517" spans="1:8" x14ac:dyDescent="0.25">
      <c r="A517" s="2" t="s">
        <v>70</v>
      </c>
      <c r="B517" s="2" t="s">
        <v>30</v>
      </c>
      <c r="C517" s="6">
        <v>168034</v>
      </c>
      <c r="D517" s="6">
        <v>12990</v>
      </c>
      <c r="E517" s="6">
        <v>251939</v>
      </c>
      <c r="F517" s="6">
        <v>23186</v>
      </c>
      <c r="G517" s="6">
        <v>10800</v>
      </c>
      <c r="H517" s="6">
        <v>67932</v>
      </c>
    </row>
    <row r="518" spans="1:8" x14ac:dyDescent="0.25">
      <c r="A518" s="2" t="s">
        <v>70</v>
      </c>
      <c r="B518" s="2" t="s">
        <v>31</v>
      </c>
      <c r="C518" s="6">
        <v>166312</v>
      </c>
      <c r="D518" s="6">
        <v>12515</v>
      </c>
      <c r="E518" s="6">
        <v>249185</v>
      </c>
      <c r="F518" s="6">
        <v>25504</v>
      </c>
      <c r="G518" s="6">
        <v>13013</v>
      </c>
      <c r="H518" s="6">
        <v>74625</v>
      </c>
    </row>
    <row r="519" spans="1:8" x14ac:dyDescent="0.25">
      <c r="A519" s="2" t="s">
        <v>70</v>
      </c>
      <c r="B519" s="2" t="s">
        <v>32</v>
      </c>
      <c r="C519" s="6">
        <v>160855</v>
      </c>
      <c r="D519" s="6">
        <v>11960</v>
      </c>
      <c r="E519" s="6">
        <v>241698</v>
      </c>
      <c r="F519" s="6">
        <v>26349</v>
      </c>
      <c r="G519" s="6">
        <v>14769</v>
      </c>
      <c r="H519" s="6">
        <v>76743</v>
      </c>
    </row>
    <row r="520" spans="1:8" x14ac:dyDescent="0.25">
      <c r="A520" s="2" t="s">
        <v>70</v>
      </c>
      <c r="B520" s="2" t="s">
        <v>33</v>
      </c>
      <c r="C520" s="6">
        <v>154864</v>
      </c>
      <c r="D520" s="6">
        <v>11053</v>
      </c>
      <c r="E520" s="6">
        <v>235557</v>
      </c>
      <c r="F520" s="6">
        <v>25681</v>
      </c>
      <c r="G520" s="6">
        <v>17334</v>
      </c>
      <c r="H520" s="6">
        <v>80278</v>
      </c>
    </row>
    <row r="521" spans="1:8" x14ac:dyDescent="0.25">
      <c r="A521" s="2" t="s">
        <v>70</v>
      </c>
      <c r="B521" s="2" t="s">
        <v>34</v>
      </c>
      <c r="C521" s="6">
        <v>144665</v>
      </c>
      <c r="D521" s="6">
        <v>11451</v>
      </c>
      <c r="E521" s="6">
        <v>228967</v>
      </c>
      <c r="F521" s="6">
        <v>29051</v>
      </c>
      <c r="G521" s="6">
        <v>16843</v>
      </c>
      <c r="H521" s="6">
        <v>83233</v>
      </c>
    </row>
    <row r="522" spans="1:8" x14ac:dyDescent="0.25">
      <c r="A522" s="2" t="s">
        <v>70</v>
      </c>
      <c r="B522" s="2" t="s">
        <v>35</v>
      </c>
      <c r="C522" s="6">
        <v>142293</v>
      </c>
      <c r="D522" s="6">
        <v>11071</v>
      </c>
      <c r="E522" s="6">
        <v>228422</v>
      </c>
      <c r="F522" s="6">
        <v>31076</v>
      </c>
      <c r="G522" s="6">
        <v>19325</v>
      </c>
      <c r="H522" s="6">
        <v>88912</v>
      </c>
    </row>
    <row r="523" spans="1:8" x14ac:dyDescent="0.25">
      <c r="A523" s="2" t="s">
        <v>70</v>
      </c>
      <c r="B523" s="2" t="s">
        <v>36</v>
      </c>
      <c r="C523" s="6">
        <v>146739</v>
      </c>
      <c r="D523" s="6">
        <v>10733</v>
      </c>
      <c r="E523" s="6">
        <v>233810</v>
      </c>
      <c r="F523" s="6">
        <v>34468</v>
      </c>
      <c r="G523" s="6">
        <v>20872</v>
      </c>
      <c r="H523" s="6">
        <v>95477</v>
      </c>
    </row>
    <row r="524" spans="1:8" x14ac:dyDescent="0.25">
      <c r="A524" s="2" t="s">
        <v>70</v>
      </c>
      <c r="B524" s="2" t="s">
        <v>37</v>
      </c>
      <c r="C524" s="6">
        <v>145687</v>
      </c>
      <c r="D524" s="6">
        <v>9924</v>
      </c>
      <c r="E524" s="6">
        <v>233260</v>
      </c>
      <c r="F524" s="6">
        <v>38153</v>
      </c>
      <c r="G524" s="6">
        <v>24045</v>
      </c>
      <c r="H524" s="6">
        <v>105797</v>
      </c>
    </row>
    <row r="525" spans="1:8" x14ac:dyDescent="0.25">
      <c r="A525" s="2" t="s">
        <v>70</v>
      </c>
      <c r="B525" s="2" t="s">
        <v>38</v>
      </c>
      <c r="C525" s="6">
        <v>147066</v>
      </c>
      <c r="D525" s="6">
        <v>10252</v>
      </c>
      <c r="E525" s="6">
        <v>235745</v>
      </c>
      <c r="F525" s="6">
        <v>37090</v>
      </c>
      <c r="G525" s="6">
        <v>24893</v>
      </c>
      <c r="H525" s="6">
        <v>107627</v>
      </c>
    </row>
    <row r="526" spans="1:8" x14ac:dyDescent="0.25">
      <c r="A526" s="2" t="s">
        <v>70</v>
      </c>
      <c r="B526" s="2" t="s">
        <v>39</v>
      </c>
      <c r="C526" s="6">
        <v>146095</v>
      </c>
      <c r="D526" s="6">
        <v>10075</v>
      </c>
      <c r="E526" s="6">
        <v>237995</v>
      </c>
      <c r="F526" s="6">
        <v>39514</v>
      </c>
      <c r="G526" s="6">
        <v>25531</v>
      </c>
      <c r="H526" s="6">
        <v>113522</v>
      </c>
    </row>
    <row r="527" spans="1:8" x14ac:dyDescent="0.25">
      <c r="A527" s="2" t="s">
        <v>70</v>
      </c>
      <c r="B527" s="2" t="s">
        <v>40</v>
      </c>
      <c r="C527" s="6">
        <v>139769</v>
      </c>
      <c r="D527" s="6">
        <v>10346</v>
      </c>
      <c r="E527" s="6">
        <v>232620</v>
      </c>
      <c r="F527" s="6">
        <v>43703</v>
      </c>
      <c r="G527" s="6">
        <v>24773</v>
      </c>
      <c r="H527" s="6">
        <v>120235</v>
      </c>
    </row>
    <row r="528" spans="1:8" x14ac:dyDescent="0.25">
      <c r="A528" s="2" t="s">
        <v>70</v>
      </c>
      <c r="B528" s="2" t="s">
        <v>41</v>
      </c>
      <c r="C528" s="6">
        <v>140066</v>
      </c>
      <c r="D528" s="6">
        <v>9472</v>
      </c>
      <c r="E528" s="6">
        <v>227176</v>
      </c>
      <c r="F528" s="6">
        <v>45503</v>
      </c>
      <c r="G528" s="6">
        <v>25428</v>
      </c>
      <c r="H528" s="6">
        <v>118076</v>
      </c>
    </row>
    <row r="529" spans="1:8" x14ac:dyDescent="0.25">
      <c r="A529" s="2" t="s">
        <v>70</v>
      </c>
      <c r="B529" s="2" t="s">
        <v>42</v>
      </c>
      <c r="C529" s="6">
        <v>135630</v>
      </c>
      <c r="D529" s="6">
        <v>8965</v>
      </c>
      <c r="E529" s="6">
        <v>236598</v>
      </c>
      <c r="F529" s="6">
        <v>48336</v>
      </c>
      <c r="G529" s="6">
        <v>26031</v>
      </c>
      <c r="H529" s="6">
        <v>120522</v>
      </c>
    </row>
    <row r="530" spans="1:8" x14ac:dyDescent="0.25">
      <c r="A530" s="2" t="s">
        <v>70</v>
      </c>
      <c r="B530" s="2" t="s">
        <v>43</v>
      </c>
      <c r="C530" s="6">
        <v>128359</v>
      </c>
      <c r="D530" s="6">
        <v>7553</v>
      </c>
      <c r="E530" s="6">
        <v>218785</v>
      </c>
      <c r="F530" s="6">
        <v>46037</v>
      </c>
      <c r="G530" s="6">
        <v>26857</v>
      </c>
      <c r="H530" s="6">
        <v>120046</v>
      </c>
    </row>
    <row r="531" spans="1:8" x14ac:dyDescent="0.25">
      <c r="A531" s="2" t="s">
        <v>70</v>
      </c>
      <c r="B531" s="2" t="s">
        <v>44</v>
      </c>
      <c r="C531" s="6">
        <v>120809</v>
      </c>
      <c r="D531" s="6">
        <v>7272</v>
      </c>
      <c r="E531" s="6">
        <v>213045</v>
      </c>
      <c r="F531" s="6">
        <v>48929</v>
      </c>
      <c r="G531" s="6">
        <v>28125</v>
      </c>
      <c r="H531" s="6">
        <v>126283</v>
      </c>
    </row>
    <row r="532" spans="1:8" x14ac:dyDescent="0.25">
      <c r="A532" s="2" t="s">
        <v>70</v>
      </c>
      <c r="B532" s="2" t="s">
        <v>45</v>
      </c>
      <c r="C532" s="6">
        <v>107467</v>
      </c>
      <c r="D532" s="6">
        <v>6815</v>
      </c>
      <c r="E532" s="6">
        <v>193647</v>
      </c>
      <c r="F532" s="6">
        <v>45439</v>
      </c>
      <c r="G532" s="6">
        <v>28550</v>
      </c>
      <c r="H532" s="6">
        <v>116390</v>
      </c>
    </row>
    <row r="533" spans="1:8" x14ac:dyDescent="0.25">
      <c r="A533" s="2" t="s">
        <v>70</v>
      </c>
      <c r="B533" s="2" t="s">
        <v>46</v>
      </c>
      <c r="C533" s="6">
        <v>109704</v>
      </c>
      <c r="D533" s="6">
        <v>6373</v>
      </c>
      <c r="E533" s="6">
        <v>194026</v>
      </c>
      <c r="F533" s="6">
        <v>45857</v>
      </c>
      <c r="G533" s="6">
        <v>28781</v>
      </c>
      <c r="H533" s="6">
        <v>110481</v>
      </c>
    </row>
    <row r="534" spans="1:8" x14ac:dyDescent="0.25">
      <c r="A534" s="2" t="s">
        <v>70</v>
      </c>
      <c r="B534" s="2" t="s">
        <v>47</v>
      </c>
      <c r="C534" s="6">
        <v>118701</v>
      </c>
      <c r="D534" s="6">
        <v>6646</v>
      </c>
      <c r="E534" s="6">
        <v>203077</v>
      </c>
      <c r="F534" s="6">
        <v>46393</v>
      </c>
      <c r="G534" s="6">
        <v>28933</v>
      </c>
      <c r="H534" s="6">
        <v>107795</v>
      </c>
    </row>
    <row r="535" spans="1:8" x14ac:dyDescent="0.25">
      <c r="A535" s="2" t="s">
        <v>70</v>
      </c>
      <c r="B535" s="2" t="s">
        <v>48</v>
      </c>
      <c r="C535" s="6">
        <v>115904</v>
      </c>
      <c r="D535" s="6">
        <v>5649</v>
      </c>
      <c r="E535" s="6">
        <v>206484</v>
      </c>
      <c r="F535" s="6">
        <v>50568</v>
      </c>
      <c r="G535" s="6">
        <v>28985</v>
      </c>
      <c r="H535" s="6">
        <v>114230</v>
      </c>
    </row>
    <row r="536" spans="1:8" x14ac:dyDescent="0.25">
      <c r="A536" s="2" t="s">
        <v>70</v>
      </c>
      <c r="B536" s="2" t="s">
        <v>49</v>
      </c>
      <c r="C536" s="6">
        <v>115910</v>
      </c>
      <c r="D536" s="6">
        <v>4960</v>
      </c>
      <c r="E536" s="6">
        <v>204718</v>
      </c>
      <c r="F536" s="6">
        <v>53207</v>
      </c>
      <c r="G536" s="6">
        <v>29064</v>
      </c>
      <c r="H536" s="6">
        <v>117314</v>
      </c>
    </row>
    <row r="537" spans="1:8" x14ac:dyDescent="0.25">
      <c r="A537" s="2" t="s">
        <v>70</v>
      </c>
      <c r="B537" s="2" t="s">
        <v>50</v>
      </c>
      <c r="C537" s="6">
        <v>105131</v>
      </c>
      <c r="D537" s="6">
        <v>3939</v>
      </c>
      <c r="E537" s="6">
        <v>196677</v>
      </c>
      <c r="F537" s="6">
        <v>55655</v>
      </c>
      <c r="G537" s="6">
        <v>29612</v>
      </c>
      <c r="H537" s="6">
        <v>120557</v>
      </c>
    </row>
    <row r="538" spans="1:8" x14ac:dyDescent="0.25">
      <c r="A538" s="2" t="s">
        <v>70</v>
      </c>
      <c r="B538" s="2" t="s">
        <v>51</v>
      </c>
      <c r="C538" s="6">
        <v>111029</v>
      </c>
      <c r="D538" s="6">
        <v>4186</v>
      </c>
      <c r="E538" s="6">
        <v>207074</v>
      </c>
      <c r="F538" s="6">
        <v>55533</v>
      </c>
      <c r="G538" s="6">
        <v>29900</v>
      </c>
      <c r="H538" s="6">
        <v>117406</v>
      </c>
    </row>
    <row r="539" spans="1:8" x14ac:dyDescent="0.25">
      <c r="A539" s="2" t="s">
        <v>70</v>
      </c>
      <c r="B539" s="2" t="s">
        <v>52</v>
      </c>
      <c r="C539" s="6">
        <v>113919</v>
      </c>
      <c r="D539" s="6">
        <v>3994</v>
      </c>
      <c r="E539" s="6">
        <v>207919</v>
      </c>
      <c r="F539" s="6">
        <v>55437</v>
      </c>
      <c r="G539" s="6">
        <v>31951</v>
      </c>
      <c r="H539" s="6">
        <v>121639</v>
      </c>
    </row>
    <row r="540" spans="1:8" x14ac:dyDescent="0.25">
      <c r="A540" s="2" t="s">
        <v>70</v>
      </c>
      <c r="B540" s="2" t="s">
        <v>53</v>
      </c>
      <c r="C540" s="6">
        <v>109208</v>
      </c>
      <c r="D540" s="6">
        <v>3643</v>
      </c>
      <c r="E540" s="6">
        <v>204289</v>
      </c>
      <c r="F540" s="6">
        <v>60182</v>
      </c>
      <c r="G540" s="6">
        <v>33060</v>
      </c>
      <c r="H540" s="6">
        <v>132950</v>
      </c>
    </row>
    <row r="541" spans="1:8" x14ac:dyDescent="0.25">
      <c r="A541" s="2" t="s">
        <v>70</v>
      </c>
      <c r="B541" s="2" t="s">
        <v>54</v>
      </c>
      <c r="C541" s="6">
        <v>99173</v>
      </c>
      <c r="D541" s="6">
        <v>3225</v>
      </c>
      <c r="E541" s="6">
        <v>190182</v>
      </c>
      <c r="F541" s="6">
        <v>60393</v>
      </c>
      <c r="G541" s="6">
        <v>34285</v>
      </c>
      <c r="H541" s="6">
        <v>134366</v>
      </c>
    </row>
    <row r="542" spans="1:8" x14ac:dyDescent="0.25">
      <c r="A542" s="2" t="s">
        <v>70</v>
      </c>
      <c r="B542" s="2" t="s">
        <v>55</v>
      </c>
      <c r="C542" s="5">
        <v>96190</v>
      </c>
      <c r="D542" s="5">
        <v>3200</v>
      </c>
      <c r="E542" s="5">
        <v>183742</v>
      </c>
      <c r="F542" s="5">
        <v>59076</v>
      </c>
      <c r="G542" s="5">
        <v>34840</v>
      </c>
      <c r="H542" s="5">
        <v>130945</v>
      </c>
    </row>
    <row r="543" spans="1:8" x14ac:dyDescent="0.25">
      <c r="A543" s="2" t="s">
        <v>70</v>
      </c>
      <c r="B543" s="2" t="s">
        <v>56</v>
      </c>
      <c r="C543" s="5">
        <v>100522</v>
      </c>
      <c r="D543" s="5">
        <v>2843</v>
      </c>
      <c r="E543" s="5">
        <v>186164</v>
      </c>
      <c r="F543" s="5">
        <v>57186</v>
      </c>
      <c r="G543" s="5">
        <v>35559</v>
      </c>
      <c r="H543" s="5">
        <v>128207</v>
      </c>
    </row>
    <row r="544" spans="1:8" x14ac:dyDescent="0.25">
      <c r="A544" s="2" t="s">
        <v>70</v>
      </c>
      <c r="B544" s="2" t="s">
        <v>57</v>
      </c>
      <c r="C544" s="5">
        <v>87511</v>
      </c>
      <c r="D544" s="5">
        <v>2475</v>
      </c>
      <c r="E544" s="5">
        <v>173722</v>
      </c>
      <c r="F544" s="5">
        <v>57094</v>
      </c>
      <c r="G544" s="5">
        <v>36430</v>
      </c>
      <c r="H544" s="5">
        <v>129739</v>
      </c>
    </row>
    <row r="545" spans="1:8" x14ac:dyDescent="0.25">
      <c r="A545" s="2" t="s">
        <v>70</v>
      </c>
      <c r="B545" s="2" t="s">
        <v>58</v>
      </c>
      <c r="C545" s="5">
        <v>83998</v>
      </c>
      <c r="D545" s="5">
        <v>2838</v>
      </c>
      <c r="E545" s="5">
        <v>170649</v>
      </c>
      <c r="F545" s="5">
        <v>60529</v>
      </c>
      <c r="G545" s="5">
        <v>37010</v>
      </c>
      <c r="H545" s="5">
        <v>131699</v>
      </c>
    </row>
    <row r="546" spans="1:8" x14ac:dyDescent="0.25">
      <c r="A546" s="2" t="s">
        <v>70</v>
      </c>
      <c r="B546" s="2" t="s">
        <v>59</v>
      </c>
      <c r="C546" s="5">
        <v>79201</v>
      </c>
      <c r="D546" s="5">
        <v>2378</v>
      </c>
      <c r="E546" s="5">
        <v>160621</v>
      </c>
      <c r="F546" s="5">
        <v>62513</v>
      </c>
      <c r="G546" s="5">
        <v>37010</v>
      </c>
      <c r="H546" s="5">
        <v>130573</v>
      </c>
    </row>
    <row r="547" spans="1:8" x14ac:dyDescent="0.25">
      <c r="A547" s="2" t="s">
        <v>70</v>
      </c>
      <c r="B547" s="2" t="s">
        <v>60</v>
      </c>
      <c r="C547" s="5">
        <v>82896</v>
      </c>
      <c r="D547" s="5">
        <v>2170</v>
      </c>
      <c r="E547" s="5">
        <v>169840</v>
      </c>
      <c r="F547" s="5">
        <v>61016</v>
      </c>
      <c r="G547" s="5">
        <v>37675</v>
      </c>
      <c r="H547" s="5">
        <v>131872</v>
      </c>
    </row>
    <row r="548" spans="1:8" x14ac:dyDescent="0.25">
      <c r="A548" s="2" t="s">
        <v>70</v>
      </c>
      <c r="B548" s="2" t="s">
        <v>61</v>
      </c>
      <c r="C548" s="5">
        <v>82912</v>
      </c>
      <c r="D548" s="5">
        <v>2631</v>
      </c>
      <c r="E548" s="5">
        <v>167947</v>
      </c>
      <c r="F548" s="5">
        <v>60687</v>
      </c>
      <c r="G548" s="5">
        <v>37800</v>
      </c>
      <c r="H548" s="5">
        <v>132675</v>
      </c>
    </row>
    <row r="549" spans="1:8" x14ac:dyDescent="0.25">
      <c r="A549" s="2" t="s">
        <v>70</v>
      </c>
      <c r="B549" s="2" t="s">
        <v>62</v>
      </c>
      <c r="C549" s="5">
        <v>81120</v>
      </c>
      <c r="D549" s="5">
        <v>1958</v>
      </c>
      <c r="E549" s="5">
        <v>162439.75</v>
      </c>
      <c r="F549" s="5">
        <v>59976</v>
      </c>
      <c r="G549" s="5">
        <v>37860</v>
      </c>
      <c r="H549" s="5">
        <v>131000</v>
      </c>
    </row>
    <row r="550" spans="1:8" x14ac:dyDescent="0.25">
      <c r="A550" s="2" t="s">
        <v>70</v>
      </c>
      <c r="B550" s="2" t="s">
        <v>123</v>
      </c>
      <c r="C550" s="5">
        <v>65513</v>
      </c>
      <c r="D550" s="5">
        <v>1900</v>
      </c>
      <c r="E550" s="5">
        <v>144746.45000000001</v>
      </c>
      <c r="F550" s="5">
        <v>59547</v>
      </c>
      <c r="G550" s="5">
        <v>37870</v>
      </c>
      <c r="H550" s="5">
        <v>133709.25200000001</v>
      </c>
    </row>
    <row r="551" spans="1:8" x14ac:dyDescent="0.25">
      <c r="A551" s="2" t="s">
        <v>71</v>
      </c>
      <c r="B551" s="1" t="s">
        <v>3</v>
      </c>
      <c r="C551" s="8"/>
      <c r="D551" s="8"/>
      <c r="E551" s="8"/>
      <c r="F551" s="8"/>
      <c r="G551" s="8"/>
      <c r="H551" s="8"/>
    </row>
    <row r="552" spans="1:8" x14ac:dyDescent="0.25">
      <c r="A552" s="2" t="s">
        <v>71</v>
      </c>
      <c r="B552" s="1" t="s">
        <v>4</v>
      </c>
      <c r="C552" s="6"/>
      <c r="D552" s="6"/>
      <c r="E552" s="6"/>
      <c r="F552" s="6"/>
      <c r="G552" s="6"/>
      <c r="H552" s="6"/>
    </row>
    <row r="553" spans="1:8" x14ac:dyDescent="0.25">
      <c r="A553" s="2" t="s">
        <v>71</v>
      </c>
      <c r="B553" s="1" t="s">
        <v>5</v>
      </c>
      <c r="C553" s="8"/>
      <c r="D553" s="8"/>
      <c r="E553" s="8"/>
      <c r="F553" s="8"/>
      <c r="G553" s="8"/>
      <c r="H553" s="8"/>
    </row>
    <row r="554" spans="1:8" x14ac:dyDescent="0.25">
      <c r="A554" s="2" t="s">
        <v>71</v>
      </c>
      <c r="B554" s="1" t="s">
        <v>6</v>
      </c>
      <c r="C554" s="8"/>
      <c r="D554" s="8"/>
      <c r="E554" s="8"/>
      <c r="F554" s="8"/>
      <c r="G554" s="8"/>
      <c r="H554" s="8"/>
    </row>
    <row r="555" spans="1:8" x14ac:dyDescent="0.25">
      <c r="A555" s="2" t="s">
        <v>71</v>
      </c>
      <c r="B555" s="1" t="s">
        <v>7</v>
      </c>
      <c r="C555" s="6"/>
      <c r="D555" s="6"/>
      <c r="E555" s="6"/>
      <c r="F555" s="6"/>
      <c r="G555" s="6"/>
      <c r="H555" s="6"/>
    </row>
    <row r="556" spans="1:8" x14ac:dyDescent="0.25">
      <c r="A556" s="2" t="s">
        <v>71</v>
      </c>
      <c r="B556" s="1" t="s">
        <v>8</v>
      </c>
      <c r="C556" s="6"/>
      <c r="D556" s="6"/>
      <c r="E556" s="6"/>
      <c r="F556" s="6"/>
      <c r="G556" s="6"/>
      <c r="H556" s="6"/>
    </row>
    <row r="557" spans="1:8" x14ac:dyDescent="0.25">
      <c r="A557" s="2" t="s">
        <v>71</v>
      </c>
      <c r="B557" s="1" t="s">
        <v>9</v>
      </c>
      <c r="C557" s="6"/>
      <c r="D557" s="6"/>
      <c r="E557" s="6"/>
      <c r="F557" s="6"/>
      <c r="G557" s="6"/>
      <c r="H557" s="6"/>
    </row>
    <row r="558" spans="1:8" x14ac:dyDescent="0.25">
      <c r="A558" s="2" t="s">
        <v>71</v>
      </c>
      <c r="B558" s="1" t="s">
        <v>10</v>
      </c>
      <c r="C558" s="6"/>
      <c r="D558" s="6"/>
      <c r="E558" s="6"/>
      <c r="F558" s="6"/>
      <c r="G558" s="6"/>
      <c r="H558" s="6"/>
    </row>
    <row r="559" spans="1:8" x14ac:dyDescent="0.25">
      <c r="A559" s="2" t="s">
        <v>71</v>
      </c>
      <c r="B559" s="1" t="s">
        <v>11</v>
      </c>
      <c r="C559" s="6"/>
      <c r="D559" s="6"/>
      <c r="E559" s="6"/>
      <c r="F559" s="6"/>
      <c r="G559" s="6"/>
      <c r="H559" s="6"/>
    </row>
    <row r="560" spans="1:8" x14ac:dyDescent="0.25">
      <c r="A560" s="2" t="s">
        <v>71</v>
      </c>
      <c r="B560" s="1" t="s">
        <v>12</v>
      </c>
      <c r="C560" s="6"/>
      <c r="D560" s="6"/>
      <c r="E560" s="6"/>
      <c r="F560" s="6"/>
      <c r="G560" s="6"/>
      <c r="H560" s="6"/>
    </row>
    <row r="561" spans="1:8" x14ac:dyDescent="0.25">
      <c r="A561" s="2" t="s">
        <v>71</v>
      </c>
      <c r="B561" s="1" t="s">
        <v>13</v>
      </c>
      <c r="C561" s="6"/>
      <c r="D561" s="6"/>
      <c r="E561" s="6"/>
      <c r="F561" s="6"/>
      <c r="G561" s="6"/>
      <c r="H561" s="6"/>
    </row>
    <row r="562" spans="1:8" x14ac:dyDescent="0.25">
      <c r="A562" s="2" t="s">
        <v>71</v>
      </c>
      <c r="B562" s="1" t="s">
        <v>14</v>
      </c>
      <c r="C562" s="6"/>
      <c r="D562" s="6"/>
      <c r="E562" s="6"/>
      <c r="F562" s="6"/>
      <c r="G562" s="6"/>
      <c r="H562" s="6"/>
    </row>
    <row r="563" spans="1:8" x14ac:dyDescent="0.25">
      <c r="A563" s="2" t="s">
        <v>71</v>
      </c>
      <c r="B563" s="3" t="s">
        <v>15</v>
      </c>
      <c r="C563" s="6"/>
      <c r="D563" s="6"/>
      <c r="E563" s="6"/>
      <c r="F563" s="6"/>
      <c r="G563" s="6"/>
      <c r="H563" s="6"/>
    </row>
    <row r="564" spans="1:8" x14ac:dyDescent="0.25">
      <c r="A564" s="2" t="s">
        <v>71</v>
      </c>
      <c r="B564" s="3" t="s">
        <v>16</v>
      </c>
      <c r="C564" s="6"/>
      <c r="D564" s="6"/>
      <c r="E564" s="6"/>
      <c r="F564" s="6"/>
      <c r="G564" s="6"/>
      <c r="H564" s="6"/>
    </row>
    <row r="565" spans="1:8" x14ac:dyDescent="0.25">
      <c r="A565" s="2" t="s">
        <v>71</v>
      </c>
      <c r="B565" s="3" t="s">
        <v>17</v>
      </c>
      <c r="C565" s="41">
        <v>92897</v>
      </c>
      <c r="D565" s="41">
        <v>24141</v>
      </c>
      <c r="E565" s="41">
        <v>170872</v>
      </c>
      <c r="F565" s="41">
        <v>64230</v>
      </c>
      <c r="G565" s="41">
        <v>9522</v>
      </c>
      <c r="H565" s="41">
        <v>81685</v>
      </c>
    </row>
    <row r="566" spans="1:8" x14ac:dyDescent="0.25">
      <c r="A566" s="2" t="s">
        <v>71</v>
      </c>
      <c r="B566" s="3" t="s">
        <v>18</v>
      </c>
      <c r="C566" s="41">
        <v>92892</v>
      </c>
      <c r="D566" s="41">
        <v>22959</v>
      </c>
      <c r="E566" s="41">
        <v>163047</v>
      </c>
      <c r="F566" s="41">
        <v>68698</v>
      </c>
      <c r="G566" s="41">
        <v>16715</v>
      </c>
      <c r="H566" s="41">
        <v>93259</v>
      </c>
    </row>
    <row r="567" spans="1:8" x14ac:dyDescent="0.25">
      <c r="A567" s="2" t="s">
        <v>71</v>
      </c>
      <c r="B567" s="3" t="s">
        <v>19</v>
      </c>
      <c r="C567" s="41">
        <v>92449</v>
      </c>
      <c r="D567" s="41">
        <v>22959</v>
      </c>
      <c r="E567" s="41">
        <v>163011</v>
      </c>
      <c r="F567" s="41">
        <v>69383</v>
      </c>
      <c r="G567" s="41">
        <v>17565</v>
      </c>
      <c r="H567" s="41">
        <v>94554</v>
      </c>
    </row>
    <row r="568" spans="1:8" x14ac:dyDescent="0.25">
      <c r="A568" s="2" t="s">
        <v>71</v>
      </c>
      <c r="B568" s="3" t="s">
        <v>20</v>
      </c>
      <c r="C568" s="6">
        <v>92226</v>
      </c>
      <c r="D568" s="6">
        <v>22959</v>
      </c>
      <c r="E568" s="6">
        <v>166271</v>
      </c>
      <c r="F568" s="6">
        <v>69383</v>
      </c>
      <c r="G568" s="6">
        <v>16818</v>
      </c>
      <c r="H568" s="6">
        <v>93597</v>
      </c>
    </row>
    <row r="569" spans="1:8" x14ac:dyDescent="0.25">
      <c r="A569" s="2" t="s">
        <v>71</v>
      </c>
      <c r="B569" s="3" t="s">
        <v>21</v>
      </c>
      <c r="C569" s="6">
        <v>92018</v>
      </c>
      <c r="D569" s="6">
        <v>23648</v>
      </c>
      <c r="E569" s="6">
        <v>168392</v>
      </c>
      <c r="F569" s="6">
        <v>69749</v>
      </c>
      <c r="G569" s="6">
        <v>16941</v>
      </c>
      <c r="H569" s="6">
        <v>94086</v>
      </c>
    </row>
    <row r="570" spans="1:8" x14ac:dyDescent="0.25">
      <c r="A570" s="2" t="s">
        <v>71</v>
      </c>
      <c r="B570" s="3" t="s">
        <v>22</v>
      </c>
      <c r="C570" s="6">
        <v>88871</v>
      </c>
      <c r="D570" s="6">
        <v>28372</v>
      </c>
      <c r="E570" s="6">
        <v>183385</v>
      </c>
      <c r="F570" s="6">
        <v>70269</v>
      </c>
      <c r="G570" s="6">
        <v>15220</v>
      </c>
      <c r="H570" s="6">
        <v>93367</v>
      </c>
    </row>
    <row r="571" spans="1:8" x14ac:dyDescent="0.25">
      <c r="A571" s="2" t="s">
        <v>71</v>
      </c>
      <c r="B571" s="3" t="s">
        <v>23</v>
      </c>
      <c r="C571" s="6">
        <v>91580</v>
      </c>
      <c r="D571" s="6">
        <v>29338</v>
      </c>
      <c r="E571" s="6">
        <v>190106</v>
      </c>
      <c r="F571" s="6">
        <v>67379</v>
      </c>
      <c r="G571" s="6">
        <v>17569</v>
      </c>
      <c r="H571" s="6">
        <v>93131</v>
      </c>
    </row>
    <row r="572" spans="1:8" x14ac:dyDescent="0.25">
      <c r="A572" s="2" t="s">
        <v>71</v>
      </c>
      <c r="B572" s="3" t="s">
        <v>24</v>
      </c>
      <c r="C572" s="6">
        <v>88400</v>
      </c>
      <c r="D572" s="6">
        <v>27489</v>
      </c>
      <c r="E572" s="6">
        <v>183672</v>
      </c>
      <c r="F572" s="6">
        <v>65621</v>
      </c>
      <c r="G572" s="6">
        <v>17594</v>
      </c>
      <c r="H572" s="6">
        <v>93822</v>
      </c>
    </row>
    <row r="573" spans="1:8" x14ac:dyDescent="0.25">
      <c r="A573" s="2" t="s">
        <v>71</v>
      </c>
      <c r="B573" s="4" t="s">
        <v>25</v>
      </c>
      <c r="C573" s="6">
        <v>81462</v>
      </c>
      <c r="D573" s="6">
        <v>21804</v>
      </c>
      <c r="E573" s="6">
        <v>167073</v>
      </c>
      <c r="F573" s="6">
        <v>61145</v>
      </c>
      <c r="G573" s="6">
        <v>17648</v>
      </c>
      <c r="H573" s="6">
        <v>89323</v>
      </c>
    </row>
    <row r="574" spans="1:8" x14ac:dyDescent="0.25">
      <c r="A574" s="2" t="s">
        <v>71</v>
      </c>
      <c r="B574" s="2" t="s">
        <v>26</v>
      </c>
      <c r="C574" s="6">
        <v>80157</v>
      </c>
      <c r="D574" s="6">
        <v>18186</v>
      </c>
      <c r="E574" s="6">
        <v>159340</v>
      </c>
      <c r="F574" s="6">
        <v>60051</v>
      </c>
      <c r="G574" s="6">
        <v>17893</v>
      </c>
      <c r="H574" s="6">
        <v>88579</v>
      </c>
    </row>
    <row r="575" spans="1:8" x14ac:dyDescent="0.25">
      <c r="A575" s="2" t="s">
        <v>71</v>
      </c>
      <c r="B575" s="2" t="s">
        <v>27</v>
      </c>
      <c r="C575" s="6">
        <v>80022</v>
      </c>
      <c r="D575" s="6">
        <v>18111</v>
      </c>
      <c r="E575" s="6">
        <v>163222</v>
      </c>
      <c r="F575" s="6">
        <v>59677</v>
      </c>
      <c r="G575" s="6">
        <v>19281</v>
      </c>
      <c r="H575" s="6">
        <v>89350</v>
      </c>
    </row>
    <row r="576" spans="1:8" x14ac:dyDescent="0.25">
      <c r="A576" s="2" t="s">
        <v>71</v>
      </c>
      <c r="B576" s="2" t="s">
        <v>28</v>
      </c>
      <c r="C576" s="6">
        <v>78974</v>
      </c>
      <c r="D576" s="6">
        <v>18104</v>
      </c>
      <c r="E576" s="6">
        <v>161435</v>
      </c>
      <c r="F576" s="6">
        <v>57919</v>
      </c>
      <c r="G576" s="6">
        <v>19281</v>
      </c>
      <c r="H576" s="6">
        <v>87955</v>
      </c>
    </row>
    <row r="577" spans="1:8" x14ac:dyDescent="0.25">
      <c r="A577" s="2" t="s">
        <v>71</v>
      </c>
      <c r="B577" s="2" t="s">
        <v>29</v>
      </c>
      <c r="C577" s="6">
        <v>78502</v>
      </c>
      <c r="D577" s="6">
        <v>17671</v>
      </c>
      <c r="E577" s="6">
        <v>159156</v>
      </c>
      <c r="F577" s="6">
        <v>60970</v>
      </c>
      <c r="G577" s="6">
        <v>19330</v>
      </c>
      <c r="H577" s="6">
        <v>90568</v>
      </c>
    </row>
    <row r="578" spans="1:8" x14ac:dyDescent="0.25">
      <c r="A578" s="2" t="s">
        <v>71</v>
      </c>
      <c r="B578" s="2" t="s">
        <v>30</v>
      </c>
      <c r="C578" s="6">
        <v>74749</v>
      </c>
      <c r="D578" s="6">
        <v>17960</v>
      </c>
      <c r="E578" s="6">
        <v>158390</v>
      </c>
      <c r="F578" s="6">
        <v>60739</v>
      </c>
      <c r="G578" s="6">
        <v>18287</v>
      </c>
      <c r="H578" s="6">
        <v>89537</v>
      </c>
    </row>
    <row r="579" spans="1:8" x14ac:dyDescent="0.25">
      <c r="A579" s="2" t="s">
        <v>71</v>
      </c>
      <c r="B579" s="2" t="s">
        <v>31</v>
      </c>
      <c r="C579" s="6">
        <v>73185</v>
      </c>
      <c r="D579" s="6">
        <v>15741</v>
      </c>
      <c r="E579" s="6">
        <v>150005</v>
      </c>
      <c r="F579" s="6">
        <v>62214</v>
      </c>
      <c r="G579" s="6">
        <v>18711</v>
      </c>
      <c r="H579" s="6">
        <v>91837</v>
      </c>
    </row>
    <row r="580" spans="1:8" x14ac:dyDescent="0.25">
      <c r="A580" s="2" t="s">
        <v>71</v>
      </c>
      <c r="B580" s="2" t="s">
        <v>32</v>
      </c>
      <c r="C580" s="6">
        <v>65462</v>
      </c>
      <c r="D580" s="6">
        <v>14863</v>
      </c>
      <c r="E580" s="6">
        <v>140386</v>
      </c>
      <c r="F580" s="6">
        <v>63230</v>
      </c>
      <c r="G580" s="6">
        <v>20401</v>
      </c>
      <c r="H580" s="6">
        <v>94809</v>
      </c>
    </row>
    <row r="581" spans="1:8" x14ac:dyDescent="0.25">
      <c r="A581" s="2" t="s">
        <v>71</v>
      </c>
      <c r="B581" s="2" t="s">
        <v>33</v>
      </c>
      <c r="C581" s="6">
        <v>62308</v>
      </c>
      <c r="D581" s="6">
        <v>15324</v>
      </c>
      <c r="E581" s="6">
        <v>140510</v>
      </c>
      <c r="F581" s="6">
        <v>65387</v>
      </c>
      <c r="G581" s="6">
        <v>18578</v>
      </c>
      <c r="H581" s="6">
        <v>96655</v>
      </c>
    </row>
    <row r="582" spans="1:8" x14ac:dyDescent="0.25">
      <c r="A582" s="2" t="s">
        <v>71</v>
      </c>
      <c r="B582" s="2" t="s">
        <v>34</v>
      </c>
      <c r="C582" s="6">
        <v>56471</v>
      </c>
      <c r="D582" s="6">
        <v>13241</v>
      </c>
      <c r="E582" s="6">
        <v>133211</v>
      </c>
      <c r="F582" s="6">
        <v>75917</v>
      </c>
      <c r="G582" s="6">
        <v>15344</v>
      </c>
      <c r="H582" s="6">
        <v>104366</v>
      </c>
    </row>
    <row r="583" spans="1:8" x14ac:dyDescent="0.25">
      <c r="A583" s="2" t="s">
        <v>71</v>
      </c>
      <c r="B583" s="2" t="s">
        <v>35</v>
      </c>
      <c r="C583" s="6">
        <v>52709</v>
      </c>
      <c r="D583" s="6">
        <v>12970</v>
      </c>
      <c r="E583" s="6">
        <v>133317</v>
      </c>
      <c r="F583" s="6">
        <v>79703</v>
      </c>
      <c r="G583" s="6">
        <v>16219</v>
      </c>
      <c r="H583" s="6">
        <v>109505</v>
      </c>
    </row>
    <row r="584" spans="1:8" x14ac:dyDescent="0.25">
      <c r="A584" s="2" t="s">
        <v>71</v>
      </c>
      <c r="B584" s="2" t="s">
        <v>36</v>
      </c>
      <c r="C584" s="6">
        <v>54704</v>
      </c>
      <c r="D584" s="6">
        <v>12239</v>
      </c>
      <c r="E584" s="6">
        <v>137940</v>
      </c>
      <c r="F584" s="6">
        <v>87380</v>
      </c>
      <c r="G584" s="6">
        <v>17873</v>
      </c>
      <c r="H584" s="6">
        <v>118572</v>
      </c>
    </row>
    <row r="585" spans="1:8" x14ac:dyDescent="0.25">
      <c r="A585" s="2" t="s">
        <v>71</v>
      </c>
      <c r="B585" s="2" t="s">
        <v>37</v>
      </c>
      <c r="C585" s="6">
        <v>51934</v>
      </c>
      <c r="D585" s="6">
        <v>11583</v>
      </c>
      <c r="E585" s="6">
        <v>137767</v>
      </c>
      <c r="F585" s="6">
        <v>102245</v>
      </c>
      <c r="G585" s="6">
        <v>20455</v>
      </c>
      <c r="H585" s="6">
        <v>136998</v>
      </c>
    </row>
    <row r="586" spans="1:8" x14ac:dyDescent="0.25">
      <c r="A586" s="2" t="s">
        <v>71</v>
      </c>
      <c r="B586" s="2" t="s">
        <v>38</v>
      </c>
      <c r="C586" s="6">
        <v>50361</v>
      </c>
      <c r="D586" s="6">
        <v>10627</v>
      </c>
      <c r="E586" s="6">
        <v>136010</v>
      </c>
      <c r="F586" s="6">
        <v>99535</v>
      </c>
      <c r="G586" s="6">
        <v>19709</v>
      </c>
      <c r="H586" s="6">
        <v>132961</v>
      </c>
    </row>
    <row r="587" spans="1:8" x14ac:dyDescent="0.25">
      <c r="A587" s="2" t="s">
        <v>71</v>
      </c>
      <c r="B587" s="2" t="s">
        <v>39</v>
      </c>
      <c r="C587" s="6">
        <v>50908</v>
      </c>
      <c r="D587" s="6">
        <v>9471</v>
      </c>
      <c r="E587" s="6">
        <v>133049</v>
      </c>
      <c r="F587" s="6">
        <v>98931</v>
      </c>
      <c r="G587" s="6">
        <v>21723</v>
      </c>
      <c r="H587" s="6">
        <v>134556</v>
      </c>
    </row>
    <row r="588" spans="1:8" x14ac:dyDescent="0.25">
      <c r="A588" s="2" t="s">
        <v>71</v>
      </c>
      <c r="B588" s="2" t="s">
        <v>40</v>
      </c>
      <c r="C588" s="6">
        <v>43844</v>
      </c>
      <c r="D588" s="6">
        <v>9567</v>
      </c>
      <c r="E588" s="6">
        <v>130584</v>
      </c>
      <c r="F588" s="6">
        <v>103057</v>
      </c>
      <c r="G588" s="6">
        <v>25528</v>
      </c>
      <c r="H588" s="6">
        <v>145141</v>
      </c>
    </row>
    <row r="589" spans="1:8" x14ac:dyDescent="0.25">
      <c r="A589" s="2" t="s">
        <v>71</v>
      </c>
      <c r="B589" s="2" t="s">
        <v>41</v>
      </c>
      <c r="C589" s="6">
        <v>42063</v>
      </c>
      <c r="D589" s="6">
        <v>8645</v>
      </c>
      <c r="E589" s="6">
        <v>123575</v>
      </c>
      <c r="F589" s="6">
        <v>106789</v>
      </c>
      <c r="G589" s="6">
        <v>26043</v>
      </c>
      <c r="H589" s="6">
        <v>147436</v>
      </c>
    </row>
    <row r="590" spans="1:8" x14ac:dyDescent="0.25">
      <c r="A590" s="2" t="s">
        <v>71</v>
      </c>
      <c r="B590" s="2" t="s">
        <v>42</v>
      </c>
      <c r="C590" s="6">
        <v>37919</v>
      </c>
      <c r="D590" s="6">
        <v>7715</v>
      </c>
      <c r="E590" s="6">
        <v>118827</v>
      </c>
      <c r="F590" s="6">
        <v>106696</v>
      </c>
      <c r="G590" s="6">
        <v>26305</v>
      </c>
      <c r="H590" s="6">
        <v>148323</v>
      </c>
    </row>
    <row r="591" spans="1:8" x14ac:dyDescent="0.25">
      <c r="A591" s="2" t="s">
        <v>71</v>
      </c>
      <c r="B591" s="2" t="s">
        <v>43</v>
      </c>
      <c r="C591" s="6">
        <v>31098</v>
      </c>
      <c r="D591" s="6">
        <v>8226</v>
      </c>
      <c r="E591" s="6">
        <v>115355</v>
      </c>
      <c r="F591" s="6">
        <v>103924</v>
      </c>
      <c r="G591" s="6">
        <v>26959</v>
      </c>
      <c r="H591" s="6">
        <v>146976</v>
      </c>
    </row>
    <row r="592" spans="1:8" x14ac:dyDescent="0.25">
      <c r="A592" s="2" t="s">
        <v>71</v>
      </c>
      <c r="B592" s="2" t="s">
        <v>44</v>
      </c>
      <c r="C592" s="6">
        <v>28936</v>
      </c>
      <c r="D592" s="6">
        <v>8790</v>
      </c>
      <c r="E592" s="6">
        <v>111604</v>
      </c>
      <c r="F592" s="6">
        <v>102872</v>
      </c>
      <c r="G592" s="6">
        <v>28008</v>
      </c>
      <c r="H592" s="6">
        <v>145901</v>
      </c>
    </row>
    <row r="593" spans="1:8" x14ac:dyDescent="0.25">
      <c r="A593" s="2" t="s">
        <v>71</v>
      </c>
      <c r="B593" s="2" t="s">
        <v>45</v>
      </c>
      <c r="C593" s="6">
        <v>23818</v>
      </c>
      <c r="D593" s="6">
        <v>8043</v>
      </c>
      <c r="E593" s="6">
        <v>105730</v>
      </c>
      <c r="F593" s="6">
        <v>99276</v>
      </c>
      <c r="G593" s="6">
        <v>28544</v>
      </c>
      <c r="H593" s="6">
        <v>140600</v>
      </c>
    </row>
    <row r="594" spans="1:8" x14ac:dyDescent="0.25">
      <c r="A594" s="2" t="s">
        <v>71</v>
      </c>
      <c r="B594" s="2" t="s">
        <v>46</v>
      </c>
      <c r="C594" s="6">
        <v>23495</v>
      </c>
      <c r="D594" s="6">
        <v>8491</v>
      </c>
      <c r="E594" s="6">
        <v>114312</v>
      </c>
      <c r="F594" s="6">
        <v>107142</v>
      </c>
      <c r="G594" s="6">
        <v>28920</v>
      </c>
      <c r="H594" s="6">
        <v>150132</v>
      </c>
    </row>
    <row r="595" spans="1:8" x14ac:dyDescent="0.25">
      <c r="A595" s="2" t="s">
        <v>71</v>
      </c>
      <c r="B595" s="2" t="s">
        <v>47</v>
      </c>
      <c r="C595" s="6">
        <v>23148</v>
      </c>
      <c r="D595" s="6">
        <v>7508</v>
      </c>
      <c r="E595" s="6">
        <v>114417</v>
      </c>
      <c r="F595" s="6">
        <v>110378</v>
      </c>
      <c r="G595" s="6">
        <v>29209</v>
      </c>
      <c r="H595" s="6">
        <v>154088</v>
      </c>
    </row>
    <row r="596" spans="1:8" x14ac:dyDescent="0.25">
      <c r="A596" s="2" t="s">
        <v>71</v>
      </c>
      <c r="B596" s="2" t="s">
        <v>48</v>
      </c>
      <c r="C596" s="6">
        <v>22654</v>
      </c>
      <c r="D596" s="6">
        <v>7206</v>
      </c>
      <c r="E596" s="6">
        <v>118016</v>
      </c>
      <c r="F596" s="6">
        <v>104171</v>
      </c>
      <c r="G596" s="6">
        <v>29263</v>
      </c>
      <c r="H596" s="6">
        <v>148231</v>
      </c>
    </row>
    <row r="597" spans="1:8" x14ac:dyDescent="0.25">
      <c r="A597" s="2" t="s">
        <v>71</v>
      </c>
      <c r="B597" s="2" t="s">
        <v>49</v>
      </c>
      <c r="C597" s="6">
        <v>19678</v>
      </c>
      <c r="D597" s="6">
        <v>6947</v>
      </c>
      <c r="E597" s="6">
        <v>119794</v>
      </c>
      <c r="F597" s="6">
        <v>107254</v>
      </c>
      <c r="G597" s="6">
        <v>29335</v>
      </c>
      <c r="H597" s="6">
        <v>152591</v>
      </c>
    </row>
    <row r="598" spans="1:8" x14ac:dyDescent="0.25">
      <c r="A598" s="2" t="s">
        <v>71</v>
      </c>
      <c r="B598" s="2" t="s">
        <v>50</v>
      </c>
      <c r="C598" s="6">
        <v>17671</v>
      </c>
      <c r="D598" s="6">
        <v>6484</v>
      </c>
      <c r="E598" s="6">
        <v>117444</v>
      </c>
      <c r="F598" s="6">
        <v>109582</v>
      </c>
      <c r="G598" s="6">
        <v>29831</v>
      </c>
      <c r="H598" s="6">
        <v>155801</v>
      </c>
    </row>
    <row r="599" spans="1:8" x14ac:dyDescent="0.25">
      <c r="A599" s="2" t="s">
        <v>71</v>
      </c>
      <c r="B599" s="2" t="s">
        <v>51</v>
      </c>
      <c r="C599" s="6">
        <v>16749</v>
      </c>
      <c r="D599" s="6">
        <v>5060</v>
      </c>
      <c r="E599" s="6">
        <v>115388</v>
      </c>
      <c r="F599" s="6">
        <v>113162</v>
      </c>
      <c r="G599" s="6">
        <v>30238</v>
      </c>
      <c r="H599" s="6">
        <v>160101</v>
      </c>
    </row>
    <row r="600" spans="1:8" x14ac:dyDescent="0.25">
      <c r="A600" s="2" t="s">
        <v>71</v>
      </c>
      <c r="B600" s="2" t="s">
        <v>52</v>
      </c>
      <c r="C600" s="6">
        <v>14885</v>
      </c>
      <c r="D600" s="6">
        <v>5346</v>
      </c>
      <c r="E600" s="6">
        <v>113402</v>
      </c>
      <c r="F600" s="6">
        <v>113411</v>
      </c>
      <c r="G600" s="6">
        <v>32588</v>
      </c>
      <c r="H600" s="6">
        <v>162198</v>
      </c>
    </row>
    <row r="601" spans="1:8" x14ac:dyDescent="0.25">
      <c r="A601" s="2" t="s">
        <v>71</v>
      </c>
      <c r="B601" s="2" t="s">
        <v>53</v>
      </c>
      <c r="C601" s="6">
        <v>15109</v>
      </c>
      <c r="D601" s="6">
        <v>6048</v>
      </c>
      <c r="E601" s="6">
        <v>98989</v>
      </c>
      <c r="F601" s="6">
        <v>112238</v>
      </c>
      <c r="G601" s="6">
        <v>34310</v>
      </c>
      <c r="H601" s="6">
        <v>161265</v>
      </c>
    </row>
    <row r="602" spans="1:8" x14ac:dyDescent="0.25">
      <c r="A602" s="2" t="s">
        <v>71</v>
      </c>
      <c r="B602" s="2" t="s">
        <v>54</v>
      </c>
      <c r="C602" s="6">
        <v>9496</v>
      </c>
      <c r="D602" s="6">
        <v>7096</v>
      </c>
      <c r="E602" s="6">
        <v>88441</v>
      </c>
      <c r="F602" s="6">
        <v>104731</v>
      </c>
      <c r="G602" s="6">
        <v>35900</v>
      </c>
      <c r="H602" s="6">
        <v>156213</v>
      </c>
    </row>
    <row r="603" spans="1:8" x14ac:dyDescent="0.25">
      <c r="A603" s="2" t="s">
        <v>71</v>
      </c>
      <c r="B603" s="2" t="s">
        <v>55</v>
      </c>
      <c r="C603" s="5">
        <v>11013</v>
      </c>
      <c r="D603" s="5">
        <v>7533</v>
      </c>
      <c r="E603" s="5">
        <v>83287</v>
      </c>
      <c r="F603" s="5">
        <v>105789</v>
      </c>
      <c r="G603" s="5">
        <v>36930</v>
      </c>
      <c r="H603" s="5">
        <v>159450</v>
      </c>
    </row>
    <row r="604" spans="1:8" x14ac:dyDescent="0.25">
      <c r="A604" s="2" t="s">
        <v>71</v>
      </c>
      <c r="B604" s="2" t="s">
        <v>56</v>
      </c>
      <c r="C604" s="5">
        <v>8838</v>
      </c>
      <c r="D604" s="5">
        <v>5808</v>
      </c>
      <c r="E604" s="5">
        <v>80930</v>
      </c>
      <c r="F604" s="5">
        <v>108380</v>
      </c>
      <c r="G604" s="5">
        <v>38136</v>
      </c>
      <c r="H604" s="5">
        <v>161067</v>
      </c>
    </row>
    <row r="605" spans="1:8" x14ac:dyDescent="0.25">
      <c r="A605" s="2" t="s">
        <v>71</v>
      </c>
      <c r="B605" s="2" t="s">
        <v>57</v>
      </c>
      <c r="C605" s="5">
        <v>8949</v>
      </c>
      <c r="D605" s="5">
        <v>5500</v>
      </c>
      <c r="E605" s="5">
        <v>78805</v>
      </c>
      <c r="F605" s="5">
        <v>104178</v>
      </c>
      <c r="G605" s="5">
        <v>39520</v>
      </c>
      <c r="H605" s="5">
        <v>158669</v>
      </c>
    </row>
    <row r="606" spans="1:8" x14ac:dyDescent="0.25">
      <c r="A606" s="2" t="s">
        <v>71</v>
      </c>
      <c r="B606" s="2" t="s">
        <v>58</v>
      </c>
      <c r="C606" s="5">
        <v>7528</v>
      </c>
      <c r="D606" s="5">
        <v>5268</v>
      </c>
      <c r="E606" s="5">
        <v>76393</v>
      </c>
      <c r="F606" s="5">
        <v>109229</v>
      </c>
      <c r="G606" s="5">
        <v>40230</v>
      </c>
      <c r="H606" s="5">
        <v>164484</v>
      </c>
    </row>
    <row r="607" spans="1:8" x14ac:dyDescent="0.25">
      <c r="A607" s="2" t="s">
        <v>71</v>
      </c>
      <c r="B607" s="2" t="s">
        <v>59</v>
      </c>
      <c r="C607" s="5">
        <v>6674</v>
      </c>
      <c r="D607" s="5">
        <v>5010</v>
      </c>
      <c r="E607" s="5">
        <v>74211</v>
      </c>
      <c r="F607" s="5">
        <v>102417</v>
      </c>
      <c r="G607" s="5">
        <v>40230</v>
      </c>
      <c r="H607" s="5">
        <v>156077</v>
      </c>
    </row>
    <row r="608" spans="1:8" x14ac:dyDescent="0.25">
      <c r="A608" s="2" t="s">
        <v>71</v>
      </c>
      <c r="B608" s="2" t="s">
        <v>60</v>
      </c>
      <c r="C608" s="5">
        <v>7549</v>
      </c>
      <c r="D608" s="5">
        <v>4317</v>
      </c>
      <c r="E608" s="5">
        <v>75277</v>
      </c>
      <c r="F608" s="5">
        <v>105481</v>
      </c>
      <c r="G608" s="5">
        <v>42470</v>
      </c>
      <c r="H608" s="5">
        <v>161821</v>
      </c>
    </row>
    <row r="609" spans="1:8" x14ac:dyDescent="0.25">
      <c r="A609" s="2" t="s">
        <v>71</v>
      </c>
      <c r="B609" s="2" t="s">
        <v>61</v>
      </c>
      <c r="C609" s="5">
        <v>8402</v>
      </c>
      <c r="D609" s="5">
        <v>5405</v>
      </c>
      <c r="E609" s="5">
        <v>79521</v>
      </c>
      <c r="F609" s="5">
        <v>103691</v>
      </c>
      <c r="G609" s="5">
        <v>42670</v>
      </c>
      <c r="H609" s="5">
        <v>161209</v>
      </c>
    </row>
    <row r="610" spans="1:8" x14ac:dyDescent="0.25">
      <c r="A610" s="2" t="s">
        <v>71</v>
      </c>
      <c r="B610" s="2" t="s">
        <v>62</v>
      </c>
      <c r="C610" s="5">
        <v>8687</v>
      </c>
      <c r="D610" s="5">
        <v>5117</v>
      </c>
      <c r="E610" s="5">
        <v>79832.460000000006</v>
      </c>
      <c r="F610" s="5">
        <v>103391</v>
      </c>
      <c r="G610" s="5">
        <v>42750</v>
      </c>
      <c r="H610" s="5">
        <v>161753</v>
      </c>
    </row>
    <row r="611" spans="1:8" x14ac:dyDescent="0.25">
      <c r="A611" s="2" t="s">
        <v>71</v>
      </c>
      <c r="B611" s="2" t="s">
        <v>123</v>
      </c>
      <c r="C611" s="5">
        <v>7140</v>
      </c>
      <c r="D611" s="5">
        <v>5283</v>
      </c>
      <c r="E611" s="5">
        <v>76828</v>
      </c>
      <c r="F611" s="5">
        <v>102836</v>
      </c>
      <c r="G611" s="5">
        <v>42770</v>
      </c>
      <c r="H611" s="5">
        <v>161032.22</v>
      </c>
    </row>
    <row r="612" spans="1:8" x14ac:dyDescent="0.25">
      <c r="A612" s="2" t="s">
        <v>72</v>
      </c>
      <c r="B612" s="1" t="s">
        <v>3</v>
      </c>
      <c r="C612" s="49">
        <v>111233.19749130447</v>
      </c>
      <c r="D612" s="49">
        <v>12108.226812796485</v>
      </c>
      <c r="E612" s="49">
        <v>197601.3456633341</v>
      </c>
      <c r="F612" s="49">
        <v>100776.8827989924</v>
      </c>
      <c r="G612" s="49">
        <v>10154.518309351437</v>
      </c>
      <c r="H612" s="49">
        <v>131934.65928873414</v>
      </c>
    </row>
    <row r="613" spans="1:8" x14ac:dyDescent="0.25">
      <c r="A613" s="2" t="s">
        <v>72</v>
      </c>
      <c r="B613" s="1" t="s">
        <v>4</v>
      </c>
      <c r="C613" s="6">
        <v>111927</v>
      </c>
      <c r="D613" s="6">
        <v>12425</v>
      </c>
      <c r="E613" s="6">
        <v>197921</v>
      </c>
      <c r="F613" s="6">
        <v>101531</v>
      </c>
      <c r="G613" s="6">
        <v>12328</v>
      </c>
      <c r="H613" s="6">
        <v>136994</v>
      </c>
    </row>
    <row r="614" spans="1:8" x14ac:dyDescent="0.25">
      <c r="A614" s="2" t="s">
        <v>72</v>
      </c>
      <c r="B614" s="1" t="s">
        <v>5</v>
      </c>
      <c r="C614" s="49">
        <v>112167.41504982569</v>
      </c>
      <c r="D614" s="49">
        <v>13000.185778047811</v>
      </c>
      <c r="E614" s="49">
        <v>200250.90122518092</v>
      </c>
      <c r="F614" s="49">
        <v>104248.32030668212</v>
      </c>
      <c r="G614" s="49">
        <v>13519.60667688025</v>
      </c>
      <c r="H614" s="49">
        <v>139994.02058636601</v>
      </c>
    </row>
    <row r="615" spans="1:8" x14ac:dyDescent="0.25">
      <c r="A615" s="2" t="s">
        <v>72</v>
      </c>
      <c r="B615" s="1" t="s">
        <v>6</v>
      </c>
      <c r="C615" s="49">
        <v>112246.23965632592</v>
      </c>
      <c r="D615" s="49">
        <v>13922.92197321992</v>
      </c>
      <c r="E615" s="49">
        <v>205771.4757039937</v>
      </c>
      <c r="F615" s="49">
        <v>107943.29735085185</v>
      </c>
      <c r="G615" s="49">
        <v>14409.639220162817</v>
      </c>
      <c r="H615" s="49">
        <v>144532.85299400371</v>
      </c>
    </row>
    <row r="616" spans="1:8" x14ac:dyDescent="0.25">
      <c r="A616" s="2" t="s">
        <v>72</v>
      </c>
      <c r="B616" s="1" t="s">
        <v>7</v>
      </c>
      <c r="C616" s="6">
        <v>108115</v>
      </c>
      <c r="D616" s="6">
        <v>18994</v>
      </c>
      <c r="E616" s="6">
        <v>216292</v>
      </c>
      <c r="F616" s="6">
        <v>99341</v>
      </c>
      <c r="G616" s="6">
        <v>14927</v>
      </c>
      <c r="H616" s="6">
        <v>141206</v>
      </c>
    </row>
    <row r="617" spans="1:8" x14ac:dyDescent="0.25">
      <c r="A617" s="2" t="s">
        <v>72</v>
      </c>
      <c r="B617" s="1" t="s">
        <v>8</v>
      </c>
      <c r="C617" s="6">
        <v>105250</v>
      </c>
      <c r="D617" s="6">
        <v>18410</v>
      </c>
      <c r="E617" s="6">
        <v>212100</v>
      </c>
      <c r="F617" s="6">
        <v>99484</v>
      </c>
      <c r="G617" s="6">
        <v>16340</v>
      </c>
      <c r="H617" s="6">
        <v>145579</v>
      </c>
    </row>
    <row r="618" spans="1:8" x14ac:dyDescent="0.25">
      <c r="A618" s="2" t="s">
        <v>72</v>
      </c>
      <c r="B618" s="1" t="s">
        <v>9</v>
      </c>
      <c r="C618" s="6">
        <v>111242</v>
      </c>
      <c r="D618" s="6">
        <v>14056</v>
      </c>
      <c r="E618" s="6">
        <v>205253</v>
      </c>
      <c r="F618" s="6">
        <v>114360</v>
      </c>
      <c r="G618" s="6">
        <v>18898</v>
      </c>
      <c r="H618" s="6">
        <v>162973</v>
      </c>
    </row>
    <row r="619" spans="1:8" x14ac:dyDescent="0.25">
      <c r="A619" s="2" t="s">
        <v>72</v>
      </c>
      <c r="B619" s="1" t="s">
        <v>10</v>
      </c>
      <c r="C619" s="6">
        <v>111042</v>
      </c>
      <c r="D619" s="6">
        <v>12208</v>
      </c>
      <c r="E619" s="6">
        <v>205149</v>
      </c>
      <c r="F619" s="6">
        <v>113877</v>
      </c>
      <c r="G619" s="6">
        <v>19833</v>
      </c>
      <c r="H619" s="6">
        <v>163530</v>
      </c>
    </row>
    <row r="620" spans="1:8" x14ac:dyDescent="0.25">
      <c r="A620" s="2" t="s">
        <v>72</v>
      </c>
      <c r="B620" s="1" t="s">
        <v>11</v>
      </c>
      <c r="C620" s="6">
        <v>109844</v>
      </c>
      <c r="D620" s="6">
        <v>12208</v>
      </c>
      <c r="E620" s="6">
        <v>204167</v>
      </c>
      <c r="F620" s="6">
        <v>113642</v>
      </c>
      <c r="G620" s="6">
        <v>20190</v>
      </c>
      <c r="H620" s="6">
        <v>166108</v>
      </c>
    </row>
    <row r="621" spans="1:8" x14ac:dyDescent="0.25">
      <c r="A621" s="2" t="s">
        <v>72</v>
      </c>
      <c r="B621" s="1" t="s">
        <v>12</v>
      </c>
      <c r="C621" s="6">
        <v>110193</v>
      </c>
      <c r="D621" s="6">
        <v>19687</v>
      </c>
      <c r="E621" s="6">
        <v>213045</v>
      </c>
      <c r="F621" s="6">
        <v>118332</v>
      </c>
      <c r="G621" s="6">
        <v>20159</v>
      </c>
      <c r="H621" s="6">
        <v>171333</v>
      </c>
    </row>
    <row r="622" spans="1:8" x14ac:dyDescent="0.25">
      <c r="A622" s="2" t="s">
        <v>72</v>
      </c>
      <c r="B622" s="1" t="s">
        <v>13</v>
      </c>
      <c r="C622" s="6">
        <v>108806</v>
      </c>
      <c r="D622" s="6">
        <v>20537</v>
      </c>
      <c r="E622" s="6">
        <v>216803</v>
      </c>
      <c r="F622" s="6">
        <v>120698</v>
      </c>
      <c r="G622" s="6">
        <v>20294</v>
      </c>
      <c r="H622" s="6">
        <v>175096</v>
      </c>
    </row>
    <row r="623" spans="1:8" x14ac:dyDescent="0.25">
      <c r="A623" s="2" t="s">
        <v>72</v>
      </c>
      <c r="B623" s="1" t="s">
        <v>14</v>
      </c>
      <c r="C623" s="6">
        <v>111294</v>
      </c>
      <c r="D623" s="6">
        <v>22214</v>
      </c>
      <c r="E623" s="6">
        <v>224508</v>
      </c>
      <c r="F623" s="6">
        <v>131078</v>
      </c>
      <c r="G623" s="6">
        <v>20909</v>
      </c>
      <c r="H623" s="6">
        <v>189096</v>
      </c>
    </row>
    <row r="624" spans="1:8" x14ac:dyDescent="0.25">
      <c r="A624" s="2" t="s">
        <v>72</v>
      </c>
      <c r="B624" s="3" t="s">
        <v>15</v>
      </c>
      <c r="C624" s="6">
        <v>128155</v>
      </c>
      <c r="D624" s="6">
        <v>19247</v>
      </c>
      <c r="E624" s="6">
        <v>239423</v>
      </c>
      <c r="F624" s="6">
        <v>132345</v>
      </c>
      <c r="G624" s="6">
        <v>21591</v>
      </c>
      <c r="H624" s="6">
        <v>190328</v>
      </c>
    </row>
    <row r="625" spans="1:8" x14ac:dyDescent="0.25">
      <c r="A625" s="2" t="s">
        <v>72</v>
      </c>
      <c r="B625" s="3" t="s">
        <v>16</v>
      </c>
      <c r="C625" s="6">
        <v>130384</v>
      </c>
      <c r="D625" s="6">
        <v>17342</v>
      </c>
      <c r="E625" s="6">
        <v>247938</v>
      </c>
      <c r="F625" s="6">
        <v>138599</v>
      </c>
      <c r="G625" s="6">
        <v>22239</v>
      </c>
      <c r="H625" s="6">
        <v>197739</v>
      </c>
    </row>
    <row r="626" spans="1:8" x14ac:dyDescent="0.25">
      <c r="A626" s="2" t="s">
        <v>72</v>
      </c>
      <c r="B626" s="3" t="s">
        <v>17</v>
      </c>
      <c r="C626" s="41">
        <v>65087</v>
      </c>
      <c r="D626" s="41">
        <v>11381</v>
      </c>
      <c r="E626" s="41">
        <v>132405</v>
      </c>
      <c r="F626" s="41">
        <v>92797</v>
      </c>
      <c r="G626" s="41">
        <v>19803</v>
      </c>
      <c r="H626" s="41">
        <v>138963</v>
      </c>
    </row>
    <row r="627" spans="1:8" x14ac:dyDescent="0.25">
      <c r="A627" s="2" t="s">
        <v>72</v>
      </c>
      <c r="B627" s="3" t="s">
        <v>18</v>
      </c>
      <c r="C627" s="41">
        <v>65587</v>
      </c>
      <c r="D627" s="41">
        <v>10812</v>
      </c>
      <c r="E627" s="41">
        <v>136330</v>
      </c>
      <c r="F627" s="41">
        <v>90875</v>
      </c>
      <c r="G627" s="41">
        <v>15346</v>
      </c>
      <c r="H627" s="41">
        <v>133713</v>
      </c>
    </row>
    <row r="628" spans="1:8" x14ac:dyDescent="0.25">
      <c r="A628" s="2" t="s">
        <v>72</v>
      </c>
      <c r="B628" s="3" t="s">
        <v>19</v>
      </c>
      <c r="C628" s="41">
        <v>64548</v>
      </c>
      <c r="D628" s="41">
        <v>10920</v>
      </c>
      <c r="E628" s="41">
        <v>135132</v>
      </c>
      <c r="F628" s="41">
        <v>95953</v>
      </c>
      <c r="G628" s="41">
        <v>15908</v>
      </c>
      <c r="H628" s="41">
        <v>140509</v>
      </c>
    </row>
    <row r="629" spans="1:8" x14ac:dyDescent="0.25">
      <c r="A629" s="2" t="s">
        <v>72</v>
      </c>
      <c r="B629" s="3" t="s">
        <v>20</v>
      </c>
      <c r="C629" s="6">
        <v>64022</v>
      </c>
      <c r="D629" s="6">
        <v>11029</v>
      </c>
      <c r="E629" s="6">
        <v>136426</v>
      </c>
      <c r="F629" s="6">
        <v>96913</v>
      </c>
      <c r="G629" s="6">
        <v>16051</v>
      </c>
      <c r="H629" s="6">
        <v>141906</v>
      </c>
    </row>
    <row r="630" spans="1:8" x14ac:dyDescent="0.25">
      <c r="A630" s="2" t="s">
        <v>72</v>
      </c>
      <c r="B630" s="3" t="s">
        <v>21</v>
      </c>
      <c r="C630" s="6">
        <v>63846</v>
      </c>
      <c r="D630" s="6">
        <v>11139</v>
      </c>
      <c r="E630" s="6">
        <v>137205</v>
      </c>
      <c r="F630" s="6">
        <v>96983</v>
      </c>
      <c r="G630" s="6">
        <v>16385</v>
      </c>
      <c r="H630" s="6">
        <v>142611</v>
      </c>
    </row>
    <row r="631" spans="1:8" x14ac:dyDescent="0.25">
      <c r="A631" s="2" t="s">
        <v>72</v>
      </c>
      <c r="B631" s="3" t="s">
        <v>22</v>
      </c>
      <c r="C631" s="6">
        <v>56116</v>
      </c>
      <c r="D631" s="6">
        <v>9235</v>
      </c>
      <c r="E631" s="6">
        <v>129370</v>
      </c>
      <c r="F631" s="6">
        <v>97448</v>
      </c>
      <c r="G631" s="6">
        <v>17250</v>
      </c>
      <c r="H631" s="6">
        <v>150120</v>
      </c>
    </row>
    <row r="632" spans="1:8" x14ac:dyDescent="0.25">
      <c r="A632" s="2" t="s">
        <v>72</v>
      </c>
      <c r="B632" s="3" t="s">
        <v>23</v>
      </c>
      <c r="C632" s="6">
        <v>51726</v>
      </c>
      <c r="D632" s="6">
        <v>8574</v>
      </c>
      <c r="E632" s="6">
        <v>125853</v>
      </c>
      <c r="F632" s="6">
        <v>104885</v>
      </c>
      <c r="G632" s="6">
        <v>16984</v>
      </c>
      <c r="H632" s="6">
        <v>154369</v>
      </c>
    </row>
    <row r="633" spans="1:8" x14ac:dyDescent="0.25">
      <c r="A633" s="2" t="s">
        <v>72</v>
      </c>
      <c r="B633" s="3" t="s">
        <v>24</v>
      </c>
      <c r="C633" s="6">
        <v>49380</v>
      </c>
      <c r="D633" s="6">
        <v>11807</v>
      </c>
      <c r="E633" s="6">
        <v>128804</v>
      </c>
      <c r="F633" s="6">
        <v>99440</v>
      </c>
      <c r="G633" s="6">
        <v>17045</v>
      </c>
      <c r="H633" s="6">
        <v>153753</v>
      </c>
    </row>
    <row r="634" spans="1:8" x14ac:dyDescent="0.25">
      <c r="A634" s="2" t="s">
        <v>72</v>
      </c>
      <c r="B634" s="4" t="s">
        <v>25</v>
      </c>
      <c r="C634" s="6">
        <v>48909</v>
      </c>
      <c r="D634" s="6">
        <v>8836</v>
      </c>
      <c r="E634" s="6">
        <v>128292</v>
      </c>
      <c r="F634" s="6">
        <v>97725</v>
      </c>
      <c r="G634" s="6">
        <v>17277</v>
      </c>
      <c r="H634" s="6">
        <v>152726</v>
      </c>
    </row>
    <row r="635" spans="1:8" x14ac:dyDescent="0.25">
      <c r="A635" s="2" t="s">
        <v>72</v>
      </c>
      <c r="B635" s="2" t="s">
        <v>26</v>
      </c>
      <c r="C635" s="6">
        <v>45771</v>
      </c>
      <c r="D635" s="6">
        <v>7470</v>
      </c>
      <c r="E635" s="6">
        <v>124604</v>
      </c>
      <c r="F635" s="6">
        <v>103672</v>
      </c>
      <c r="G635" s="6">
        <v>17396</v>
      </c>
      <c r="H635" s="6">
        <v>163116</v>
      </c>
    </row>
    <row r="636" spans="1:8" x14ac:dyDescent="0.25">
      <c r="A636" s="2" t="s">
        <v>72</v>
      </c>
      <c r="B636" s="2" t="s">
        <v>27</v>
      </c>
      <c r="C636" s="6">
        <v>45451</v>
      </c>
      <c r="D636" s="6">
        <v>7756</v>
      </c>
      <c r="E636" s="6">
        <v>124465</v>
      </c>
      <c r="F636" s="6">
        <v>94466</v>
      </c>
      <c r="G636" s="6">
        <v>18171</v>
      </c>
      <c r="H636" s="6">
        <v>155949</v>
      </c>
    </row>
    <row r="637" spans="1:8" x14ac:dyDescent="0.25">
      <c r="A637" s="2" t="s">
        <v>72</v>
      </c>
      <c r="B637" s="2" t="s">
        <v>28</v>
      </c>
      <c r="C637" s="6">
        <v>27000</v>
      </c>
      <c r="D637" s="6">
        <v>3694</v>
      </c>
      <c r="E637" s="6">
        <v>80682</v>
      </c>
      <c r="F637" s="6">
        <v>97308</v>
      </c>
      <c r="G637" s="6">
        <v>6311</v>
      </c>
      <c r="H637" s="6">
        <v>109357</v>
      </c>
    </row>
    <row r="638" spans="1:8" x14ac:dyDescent="0.25">
      <c r="A638" s="2" t="s">
        <v>72</v>
      </c>
      <c r="B638" s="2" t="s">
        <v>29</v>
      </c>
      <c r="C638" s="6">
        <v>26488</v>
      </c>
      <c r="D638" s="6">
        <v>3154</v>
      </c>
      <c r="E638" s="6">
        <v>77404</v>
      </c>
      <c r="F638" s="6">
        <v>98392</v>
      </c>
      <c r="G638" s="6">
        <v>17822</v>
      </c>
      <c r="H638" s="6">
        <v>120951</v>
      </c>
    </row>
    <row r="639" spans="1:8" x14ac:dyDescent="0.25">
      <c r="A639" s="2" t="s">
        <v>72</v>
      </c>
      <c r="B639" s="2" t="s">
        <v>30</v>
      </c>
      <c r="C639" s="6">
        <v>23155</v>
      </c>
      <c r="D639" s="6">
        <v>3361</v>
      </c>
      <c r="E639" s="6">
        <v>77316</v>
      </c>
      <c r="F639" s="6">
        <v>100164</v>
      </c>
      <c r="G639" s="6">
        <v>18765</v>
      </c>
      <c r="H639" s="6">
        <v>124832</v>
      </c>
    </row>
    <row r="640" spans="1:8" x14ac:dyDescent="0.25">
      <c r="A640" s="2" t="s">
        <v>72</v>
      </c>
      <c r="B640" s="2" t="s">
        <v>31</v>
      </c>
      <c r="C640" s="6">
        <v>21345</v>
      </c>
      <c r="D640" s="6">
        <v>3850</v>
      </c>
      <c r="E640" s="6">
        <v>76400</v>
      </c>
      <c r="F640" s="6">
        <v>107599</v>
      </c>
      <c r="G640" s="6">
        <v>20470</v>
      </c>
      <c r="H640" s="6">
        <v>133744</v>
      </c>
    </row>
    <row r="641" spans="1:8" x14ac:dyDescent="0.25">
      <c r="A641" s="2" t="s">
        <v>72</v>
      </c>
      <c r="B641" s="2" t="s">
        <v>32</v>
      </c>
      <c r="C641" s="6">
        <v>18750</v>
      </c>
      <c r="D641" s="6">
        <v>3461</v>
      </c>
      <c r="E641" s="6">
        <v>72449</v>
      </c>
      <c r="F641" s="6">
        <v>111473</v>
      </c>
      <c r="G641" s="6">
        <v>15445</v>
      </c>
      <c r="H641" s="6">
        <v>131896</v>
      </c>
    </row>
    <row r="642" spans="1:8" x14ac:dyDescent="0.25">
      <c r="A642" s="2" t="s">
        <v>72</v>
      </c>
      <c r="B642" s="2" t="s">
        <v>33</v>
      </c>
      <c r="C642" s="6">
        <v>18123</v>
      </c>
      <c r="D642" s="6">
        <v>3492</v>
      </c>
      <c r="E642" s="6">
        <v>72384</v>
      </c>
      <c r="F642" s="6">
        <v>106412</v>
      </c>
      <c r="G642" s="6">
        <v>16451</v>
      </c>
      <c r="H642" s="6">
        <v>127370</v>
      </c>
    </row>
    <row r="643" spans="1:8" x14ac:dyDescent="0.25">
      <c r="A643" s="2" t="s">
        <v>72</v>
      </c>
      <c r="B643" s="2" t="s">
        <v>34</v>
      </c>
      <c r="C643" s="6">
        <v>15580</v>
      </c>
      <c r="D643" s="6">
        <v>4267</v>
      </c>
      <c r="E643" s="6">
        <v>74476</v>
      </c>
      <c r="F643" s="6">
        <v>114200</v>
      </c>
      <c r="G643" s="6">
        <v>15075</v>
      </c>
      <c r="H643" s="6">
        <v>134097</v>
      </c>
    </row>
    <row r="644" spans="1:8" x14ac:dyDescent="0.25">
      <c r="A644" s="2" t="s">
        <v>72</v>
      </c>
      <c r="B644" s="2" t="s">
        <v>35</v>
      </c>
      <c r="C644" s="6">
        <v>13579</v>
      </c>
      <c r="D644" s="6">
        <v>4077</v>
      </c>
      <c r="E644" s="6">
        <v>74769</v>
      </c>
      <c r="F644" s="6">
        <v>122071</v>
      </c>
      <c r="G644" s="6">
        <v>15184</v>
      </c>
      <c r="H644" s="6">
        <v>142067</v>
      </c>
    </row>
    <row r="645" spans="1:8" x14ac:dyDescent="0.25">
      <c r="A645" s="2" t="s">
        <v>72</v>
      </c>
      <c r="B645" s="2" t="s">
        <v>36</v>
      </c>
      <c r="C645" s="6">
        <v>14004</v>
      </c>
      <c r="D645" s="6">
        <v>3761</v>
      </c>
      <c r="E645" s="6">
        <v>77917</v>
      </c>
      <c r="F645" s="6">
        <v>117552</v>
      </c>
      <c r="G645" s="6">
        <v>14031</v>
      </c>
      <c r="H645" s="6">
        <v>135986</v>
      </c>
    </row>
    <row r="646" spans="1:8" x14ac:dyDescent="0.25">
      <c r="A646" s="2" t="s">
        <v>72</v>
      </c>
      <c r="B646" s="2" t="s">
        <v>37</v>
      </c>
      <c r="C646" s="6">
        <v>12062</v>
      </c>
      <c r="D646" s="6">
        <v>3143</v>
      </c>
      <c r="E646" s="6">
        <v>77637</v>
      </c>
      <c r="F646" s="6">
        <v>122062</v>
      </c>
      <c r="G646" s="6">
        <v>11342</v>
      </c>
      <c r="H646" s="6">
        <v>137894</v>
      </c>
    </row>
    <row r="647" spans="1:8" x14ac:dyDescent="0.25">
      <c r="A647" s="2" t="s">
        <v>72</v>
      </c>
      <c r="B647" s="2" t="s">
        <v>38</v>
      </c>
      <c r="C647" s="6">
        <v>11535</v>
      </c>
      <c r="D647" s="6">
        <v>3388</v>
      </c>
      <c r="E647" s="6">
        <v>75964</v>
      </c>
      <c r="F647" s="6">
        <v>122193</v>
      </c>
      <c r="G647" s="6">
        <v>11115</v>
      </c>
      <c r="H647" s="6">
        <v>137215</v>
      </c>
    </row>
    <row r="648" spans="1:8" x14ac:dyDescent="0.25">
      <c r="A648" s="2" t="s">
        <v>72</v>
      </c>
      <c r="B648" s="2" t="s">
        <v>39</v>
      </c>
      <c r="C648" s="6">
        <v>10755</v>
      </c>
      <c r="D648" s="6">
        <v>3157</v>
      </c>
      <c r="E648" s="6">
        <v>71695</v>
      </c>
      <c r="F648" s="6">
        <v>122007</v>
      </c>
      <c r="G648" s="6">
        <v>12189</v>
      </c>
      <c r="H648" s="6">
        <v>137886</v>
      </c>
    </row>
    <row r="649" spans="1:8" x14ac:dyDescent="0.25">
      <c r="A649" s="2" t="s">
        <v>72</v>
      </c>
      <c r="B649" s="2" t="s">
        <v>40</v>
      </c>
      <c r="C649" s="6">
        <v>10162</v>
      </c>
      <c r="D649" s="6">
        <v>3390</v>
      </c>
      <c r="E649" s="6">
        <v>71102</v>
      </c>
      <c r="F649" s="6">
        <v>119611</v>
      </c>
      <c r="G649" s="6">
        <v>17427</v>
      </c>
      <c r="H649" s="6">
        <v>140849</v>
      </c>
    </row>
    <row r="650" spans="1:8" x14ac:dyDescent="0.25">
      <c r="A650" s="2" t="s">
        <v>72</v>
      </c>
      <c r="B650" s="2" t="s">
        <v>41</v>
      </c>
      <c r="C650" s="6">
        <v>8457</v>
      </c>
      <c r="D650" s="6">
        <v>3691</v>
      </c>
      <c r="E650" s="6">
        <v>73290</v>
      </c>
      <c r="F650" s="6">
        <v>125709</v>
      </c>
      <c r="G650" s="6">
        <v>17494</v>
      </c>
      <c r="H650" s="6">
        <v>147733</v>
      </c>
    </row>
    <row r="651" spans="1:8" x14ac:dyDescent="0.25">
      <c r="A651" s="2" t="s">
        <v>72</v>
      </c>
      <c r="B651" s="2" t="s">
        <v>42</v>
      </c>
      <c r="C651" s="6">
        <v>8749</v>
      </c>
      <c r="D651" s="6">
        <v>3335</v>
      </c>
      <c r="E651" s="6">
        <v>76809</v>
      </c>
      <c r="F651" s="6">
        <v>122838</v>
      </c>
      <c r="G651" s="6">
        <v>17349</v>
      </c>
      <c r="H651" s="6">
        <v>144865</v>
      </c>
    </row>
    <row r="652" spans="1:8" x14ac:dyDescent="0.25">
      <c r="A652" s="2" t="s">
        <v>72</v>
      </c>
      <c r="B652" s="2" t="s">
        <v>43</v>
      </c>
      <c r="C652" s="6">
        <v>8316</v>
      </c>
      <c r="D652" s="6">
        <v>2715</v>
      </c>
      <c r="E652" s="6">
        <v>72868</v>
      </c>
      <c r="F652" s="6">
        <v>124584</v>
      </c>
      <c r="G652" s="6">
        <v>17466</v>
      </c>
      <c r="H652" s="6">
        <v>147466</v>
      </c>
    </row>
    <row r="653" spans="1:8" x14ac:dyDescent="0.25">
      <c r="A653" s="2" t="s">
        <v>72</v>
      </c>
      <c r="B653" s="2" t="s">
        <v>44</v>
      </c>
      <c r="C653" s="6">
        <v>7988</v>
      </c>
      <c r="D653" s="6">
        <v>3427</v>
      </c>
      <c r="E653" s="6">
        <v>73878</v>
      </c>
      <c r="F653" s="6">
        <v>122379</v>
      </c>
      <c r="G653" s="6">
        <v>17783</v>
      </c>
      <c r="H653" s="6">
        <v>145539</v>
      </c>
    </row>
    <row r="654" spans="1:8" x14ac:dyDescent="0.25">
      <c r="A654" s="2" t="s">
        <v>72</v>
      </c>
      <c r="B654" s="2" t="s">
        <v>45</v>
      </c>
      <c r="C654" s="6">
        <v>6843</v>
      </c>
      <c r="D654" s="6">
        <v>4182</v>
      </c>
      <c r="E654" s="6">
        <v>74420</v>
      </c>
      <c r="F654" s="6">
        <v>129506</v>
      </c>
      <c r="G654" s="6">
        <v>17844</v>
      </c>
      <c r="H654" s="6">
        <v>153150</v>
      </c>
    </row>
    <row r="655" spans="1:8" x14ac:dyDescent="0.25">
      <c r="A655" s="2" t="s">
        <v>72</v>
      </c>
      <c r="B655" s="2" t="s">
        <v>46</v>
      </c>
      <c r="C655" s="6">
        <v>6495</v>
      </c>
      <c r="D655" s="6">
        <v>4924</v>
      </c>
      <c r="E655" s="6">
        <v>77076</v>
      </c>
      <c r="F655" s="6">
        <v>131061</v>
      </c>
      <c r="G655" s="6">
        <v>18016</v>
      </c>
      <c r="H655" s="6">
        <v>155231</v>
      </c>
    </row>
    <row r="656" spans="1:8" x14ac:dyDescent="0.25">
      <c r="A656" s="2" t="s">
        <v>72</v>
      </c>
      <c r="B656" s="2" t="s">
        <v>47</v>
      </c>
      <c r="C656" s="6">
        <v>6737</v>
      </c>
      <c r="D656" s="6">
        <v>4037</v>
      </c>
      <c r="E656" s="6">
        <v>76803</v>
      </c>
      <c r="F656" s="6">
        <v>128739</v>
      </c>
      <c r="G656" s="6">
        <v>17690</v>
      </c>
      <c r="H656" s="6">
        <v>152787</v>
      </c>
    </row>
    <row r="657" spans="1:8" x14ac:dyDescent="0.25">
      <c r="A657" s="2" t="s">
        <v>72</v>
      </c>
      <c r="B657" s="2" t="s">
        <v>48</v>
      </c>
      <c r="C657" s="6">
        <v>6402</v>
      </c>
      <c r="D657" s="6">
        <v>4311</v>
      </c>
      <c r="E657" s="6">
        <v>77301</v>
      </c>
      <c r="F657" s="6">
        <v>130100</v>
      </c>
      <c r="G657" s="6">
        <v>17575</v>
      </c>
      <c r="H657" s="6">
        <v>153600</v>
      </c>
    </row>
    <row r="658" spans="1:8" x14ac:dyDescent="0.25">
      <c r="A658" s="2" t="s">
        <v>72</v>
      </c>
      <c r="B658" s="2" t="s">
        <v>49</v>
      </c>
      <c r="C658" s="6">
        <v>5085</v>
      </c>
      <c r="D658" s="6">
        <v>3964</v>
      </c>
      <c r="E658" s="6">
        <v>72360</v>
      </c>
      <c r="F658" s="6">
        <v>127402</v>
      </c>
      <c r="G658" s="6">
        <v>17591</v>
      </c>
      <c r="H658" s="6">
        <v>150531</v>
      </c>
    </row>
    <row r="659" spans="1:8" x14ac:dyDescent="0.25">
      <c r="A659" s="2" t="s">
        <v>72</v>
      </c>
      <c r="B659" s="2" t="s">
        <v>50</v>
      </c>
      <c r="C659" s="6">
        <v>5185</v>
      </c>
      <c r="D659" s="6">
        <v>3569</v>
      </c>
      <c r="E659" s="6">
        <v>74235</v>
      </c>
      <c r="F659" s="6">
        <v>129365</v>
      </c>
      <c r="G659" s="6">
        <v>17642</v>
      </c>
      <c r="H659" s="6">
        <v>153148</v>
      </c>
    </row>
    <row r="660" spans="1:8" x14ac:dyDescent="0.25">
      <c r="A660" s="2" t="s">
        <v>72</v>
      </c>
      <c r="B660" s="2" t="s">
        <v>51</v>
      </c>
      <c r="C660" s="6">
        <v>4623</v>
      </c>
      <c r="D660" s="6">
        <v>2724</v>
      </c>
      <c r="E660" s="6">
        <v>76986</v>
      </c>
      <c r="F660" s="6">
        <v>129865</v>
      </c>
      <c r="G660" s="6">
        <v>17745</v>
      </c>
      <c r="H660" s="6">
        <v>153742</v>
      </c>
    </row>
    <row r="661" spans="1:8" x14ac:dyDescent="0.25">
      <c r="A661" s="2" t="s">
        <v>72</v>
      </c>
      <c r="B661" s="2" t="s">
        <v>52</v>
      </c>
      <c r="C661" s="6">
        <v>4703</v>
      </c>
      <c r="D661" s="6">
        <v>2476</v>
      </c>
      <c r="E661" s="6">
        <v>75445</v>
      </c>
      <c r="F661" s="6">
        <v>129500</v>
      </c>
      <c r="G661" s="6">
        <v>18237</v>
      </c>
      <c r="H661" s="6">
        <v>153717</v>
      </c>
    </row>
    <row r="662" spans="1:8" x14ac:dyDescent="0.25">
      <c r="A662" s="2" t="s">
        <v>72</v>
      </c>
      <c r="B662" s="2" t="s">
        <v>53</v>
      </c>
      <c r="C662" s="6">
        <v>4295</v>
      </c>
      <c r="D662" s="6">
        <v>1963</v>
      </c>
      <c r="E662" s="6">
        <v>66732</v>
      </c>
      <c r="F662" s="6">
        <v>129401</v>
      </c>
      <c r="G662" s="6">
        <v>18880</v>
      </c>
      <c r="H662" s="6">
        <v>154862</v>
      </c>
    </row>
    <row r="663" spans="1:8" x14ac:dyDescent="0.25">
      <c r="A663" s="2" t="s">
        <v>72</v>
      </c>
      <c r="B663" s="2" t="s">
        <v>54</v>
      </c>
      <c r="C663" s="6">
        <v>3800</v>
      </c>
      <c r="D663" s="6">
        <v>2130</v>
      </c>
      <c r="E663" s="6">
        <v>62322</v>
      </c>
      <c r="F663" s="6">
        <v>122929</v>
      </c>
      <c r="G663" s="6">
        <v>19600</v>
      </c>
      <c r="H663" s="6">
        <v>149254</v>
      </c>
    </row>
    <row r="664" spans="1:8" x14ac:dyDescent="0.25">
      <c r="A664" s="2" t="s">
        <v>72</v>
      </c>
      <c r="B664" s="2" t="s">
        <v>55</v>
      </c>
      <c r="C664" s="5">
        <v>4038</v>
      </c>
      <c r="D664" s="5">
        <v>1860</v>
      </c>
      <c r="E664" s="5">
        <v>57205</v>
      </c>
      <c r="F664" s="5">
        <v>120704</v>
      </c>
      <c r="G664" s="5">
        <v>19940</v>
      </c>
      <c r="H664" s="5">
        <v>147062</v>
      </c>
    </row>
    <row r="665" spans="1:8" x14ac:dyDescent="0.25">
      <c r="A665" s="2" t="s">
        <v>72</v>
      </c>
      <c r="B665" s="2" t="s">
        <v>56</v>
      </c>
      <c r="C665" s="5">
        <v>3277</v>
      </c>
      <c r="D665" s="5">
        <v>1823</v>
      </c>
      <c r="E665" s="5">
        <v>54716</v>
      </c>
      <c r="F665" s="5">
        <v>119166</v>
      </c>
      <c r="G665" s="5">
        <v>20358</v>
      </c>
      <c r="H665" s="5">
        <v>145649</v>
      </c>
    </row>
    <row r="666" spans="1:8" x14ac:dyDescent="0.25">
      <c r="A666" s="2" t="s">
        <v>72</v>
      </c>
      <c r="B666" s="2" t="s">
        <v>57</v>
      </c>
      <c r="C666" s="5">
        <v>3003</v>
      </c>
      <c r="D666" s="5">
        <v>1806</v>
      </c>
      <c r="E666" s="5">
        <v>52972</v>
      </c>
      <c r="F666" s="5">
        <v>121688</v>
      </c>
      <c r="G666" s="5">
        <v>21380</v>
      </c>
      <c r="H666" s="5">
        <v>148889</v>
      </c>
    </row>
    <row r="667" spans="1:8" x14ac:dyDescent="0.25">
      <c r="A667" s="2" t="s">
        <v>72</v>
      </c>
      <c r="B667" s="2" t="s">
        <v>58</v>
      </c>
      <c r="C667" s="5">
        <v>2920</v>
      </c>
      <c r="D667" s="5">
        <v>1846</v>
      </c>
      <c r="E667" s="5">
        <v>52255</v>
      </c>
      <c r="F667" s="5">
        <v>127699</v>
      </c>
      <c r="G667" s="5">
        <v>21425</v>
      </c>
      <c r="H667" s="5">
        <v>154716</v>
      </c>
    </row>
    <row r="668" spans="1:8" x14ac:dyDescent="0.25">
      <c r="A668" s="2" t="s">
        <v>72</v>
      </c>
      <c r="B668" s="2" t="s">
        <v>59</v>
      </c>
      <c r="C668" s="5">
        <v>3511</v>
      </c>
      <c r="D668" s="5">
        <v>1824</v>
      </c>
      <c r="E668" s="5">
        <v>51627</v>
      </c>
      <c r="F668" s="5">
        <v>124819</v>
      </c>
      <c r="G668" s="5">
        <v>21425</v>
      </c>
      <c r="H668" s="5">
        <v>151648</v>
      </c>
    </row>
    <row r="669" spans="1:8" x14ac:dyDescent="0.25">
      <c r="A669" s="2" t="s">
        <v>72</v>
      </c>
      <c r="B669" s="2" t="s">
        <v>60</v>
      </c>
      <c r="C669" s="5">
        <v>2433</v>
      </c>
      <c r="D669" s="5">
        <v>1647</v>
      </c>
      <c r="E669" s="5">
        <v>49606</v>
      </c>
      <c r="F669" s="5">
        <v>123115</v>
      </c>
      <c r="G669" s="5">
        <v>21800</v>
      </c>
      <c r="H669" s="5">
        <v>150510</v>
      </c>
    </row>
    <row r="670" spans="1:8" x14ac:dyDescent="0.25">
      <c r="A670" s="2" t="s">
        <v>72</v>
      </c>
      <c r="B670" s="2" t="s">
        <v>61</v>
      </c>
      <c r="C670" s="5">
        <v>2321</v>
      </c>
      <c r="D670" s="5">
        <v>1826</v>
      </c>
      <c r="E670" s="5">
        <v>51075</v>
      </c>
      <c r="F670" s="5">
        <v>123066</v>
      </c>
      <c r="G670" s="5">
        <v>21880</v>
      </c>
      <c r="H670" s="5">
        <v>150919</v>
      </c>
    </row>
    <row r="671" spans="1:8" x14ac:dyDescent="0.25">
      <c r="A671" s="2" t="s">
        <v>72</v>
      </c>
      <c r="B671" s="2" t="s">
        <v>62</v>
      </c>
      <c r="C671" s="5">
        <v>2872</v>
      </c>
      <c r="D671" s="5">
        <v>1583</v>
      </c>
      <c r="E671" s="5">
        <v>52252.1</v>
      </c>
      <c r="F671" s="5">
        <v>120683</v>
      </c>
      <c r="G671" s="5">
        <v>21920</v>
      </c>
      <c r="H671" s="5">
        <v>148590</v>
      </c>
    </row>
    <row r="672" spans="1:8" x14ac:dyDescent="0.25">
      <c r="A672" s="2" t="s">
        <v>72</v>
      </c>
      <c r="B672" s="2" t="s">
        <v>123</v>
      </c>
      <c r="C672" s="5">
        <v>1987</v>
      </c>
      <c r="D672" s="5">
        <v>1477</v>
      </c>
      <c r="E672" s="5">
        <v>51304.008000000002</v>
      </c>
      <c r="F672" s="5">
        <v>119064</v>
      </c>
      <c r="G672" s="5">
        <v>21930</v>
      </c>
      <c r="H672" s="5">
        <v>147085.00399999999</v>
      </c>
    </row>
    <row r="673" spans="1:8" x14ac:dyDescent="0.25">
      <c r="A673" s="2" t="s">
        <v>73</v>
      </c>
      <c r="B673" s="1" t="s">
        <v>3</v>
      </c>
      <c r="C673" s="8"/>
      <c r="D673" s="8"/>
      <c r="E673" s="8"/>
      <c r="F673" s="8"/>
      <c r="G673" s="8"/>
      <c r="H673" s="8"/>
    </row>
    <row r="674" spans="1:8" x14ac:dyDescent="0.25">
      <c r="A674" s="2" t="s">
        <v>73</v>
      </c>
      <c r="B674" s="1" t="s">
        <v>4</v>
      </c>
      <c r="C674" s="6"/>
      <c r="D674" s="6"/>
      <c r="E674" s="6"/>
      <c r="F674" s="6"/>
      <c r="G674" s="6"/>
      <c r="H674" s="6"/>
    </row>
    <row r="675" spans="1:8" x14ac:dyDescent="0.25">
      <c r="A675" s="2" t="s">
        <v>73</v>
      </c>
      <c r="B675" s="1" t="s">
        <v>5</v>
      </c>
      <c r="C675" s="8"/>
      <c r="D675" s="8"/>
      <c r="E675" s="8"/>
      <c r="F675" s="8"/>
      <c r="G675" s="8"/>
      <c r="H675" s="8"/>
    </row>
    <row r="676" spans="1:8" x14ac:dyDescent="0.25">
      <c r="A676" s="2" t="s">
        <v>73</v>
      </c>
      <c r="B676" s="1" t="s">
        <v>6</v>
      </c>
      <c r="C676" s="8"/>
      <c r="D676" s="8"/>
      <c r="E676" s="8"/>
      <c r="F676" s="8"/>
      <c r="G676" s="8"/>
      <c r="H676" s="8"/>
    </row>
    <row r="677" spans="1:8" x14ac:dyDescent="0.25">
      <c r="A677" s="2" t="s">
        <v>73</v>
      </c>
      <c r="B677" s="1" t="s">
        <v>7</v>
      </c>
      <c r="C677" s="6"/>
      <c r="D677" s="6"/>
      <c r="E677" s="6"/>
      <c r="F677" s="6"/>
      <c r="G677" s="6"/>
      <c r="H677" s="6"/>
    </row>
    <row r="678" spans="1:8" x14ac:dyDescent="0.25">
      <c r="A678" s="2" t="s">
        <v>73</v>
      </c>
      <c r="B678" s="1" t="s">
        <v>8</v>
      </c>
      <c r="C678" s="6"/>
      <c r="D678" s="6"/>
      <c r="E678" s="6"/>
      <c r="F678" s="6"/>
      <c r="G678" s="6"/>
      <c r="H678" s="6"/>
    </row>
    <row r="679" spans="1:8" x14ac:dyDescent="0.25">
      <c r="A679" s="2" t="s">
        <v>73</v>
      </c>
      <c r="B679" s="1" t="s">
        <v>9</v>
      </c>
      <c r="C679" s="6"/>
      <c r="D679" s="6"/>
      <c r="E679" s="6"/>
      <c r="F679" s="6"/>
      <c r="G679" s="6"/>
      <c r="H679" s="6"/>
    </row>
    <row r="680" spans="1:8" x14ac:dyDescent="0.25">
      <c r="A680" s="2" t="s">
        <v>73</v>
      </c>
      <c r="B680" s="1" t="s">
        <v>10</v>
      </c>
      <c r="C680" s="6"/>
      <c r="D680" s="6"/>
      <c r="E680" s="6"/>
      <c r="F680" s="6"/>
      <c r="G680" s="6"/>
      <c r="H680" s="6"/>
    </row>
    <row r="681" spans="1:8" x14ac:dyDescent="0.25">
      <c r="A681" s="2" t="s">
        <v>73</v>
      </c>
      <c r="B681" s="1" t="s">
        <v>11</v>
      </c>
      <c r="C681" s="6"/>
      <c r="D681" s="6"/>
      <c r="E681" s="6"/>
      <c r="F681" s="6"/>
      <c r="G681" s="6"/>
      <c r="H681" s="6"/>
    </row>
    <row r="682" spans="1:8" x14ac:dyDescent="0.25">
      <c r="A682" s="2" t="s">
        <v>73</v>
      </c>
      <c r="B682" s="1" t="s">
        <v>12</v>
      </c>
      <c r="C682" s="6"/>
      <c r="D682" s="6"/>
      <c r="E682" s="6"/>
      <c r="F682" s="6"/>
      <c r="G682" s="6"/>
      <c r="H682" s="6"/>
    </row>
    <row r="683" spans="1:8" x14ac:dyDescent="0.25">
      <c r="A683" s="2" t="s">
        <v>73</v>
      </c>
      <c r="B683" s="1" t="s">
        <v>13</v>
      </c>
      <c r="C683" s="6"/>
      <c r="D683" s="6"/>
      <c r="E683" s="6"/>
      <c r="F683" s="6"/>
      <c r="G683" s="6"/>
      <c r="H683" s="6"/>
    </row>
    <row r="684" spans="1:8" x14ac:dyDescent="0.25">
      <c r="A684" s="2" t="s">
        <v>73</v>
      </c>
      <c r="B684" s="1" t="s">
        <v>14</v>
      </c>
      <c r="C684" s="6"/>
      <c r="D684" s="6"/>
      <c r="E684" s="6"/>
      <c r="F684" s="6"/>
      <c r="G684" s="6"/>
      <c r="H684" s="6"/>
    </row>
    <row r="685" spans="1:8" x14ac:dyDescent="0.25">
      <c r="A685" s="2" t="s">
        <v>73</v>
      </c>
      <c r="B685" s="3" t="s">
        <v>15</v>
      </c>
      <c r="C685" s="6"/>
      <c r="D685" s="6"/>
      <c r="E685" s="6"/>
      <c r="F685" s="6"/>
      <c r="G685" s="6"/>
      <c r="H685" s="6"/>
    </row>
    <row r="686" spans="1:8" x14ac:dyDescent="0.25">
      <c r="A686" s="2" t="s">
        <v>73</v>
      </c>
      <c r="B686" s="3" t="s">
        <v>16</v>
      </c>
      <c r="C686" s="6"/>
      <c r="D686" s="6"/>
      <c r="E686" s="6"/>
      <c r="F686" s="6"/>
      <c r="G686" s="6"/>
      <c r="H686" s="6"/>
    </row>
    <row r="687" spans="1:8" x14ac:dyDescent="0.25">
      <c r="A687" s="2" t="s">
        <v>73</v>
      </c>
      <c r="B687" s="3" t="s">
        <v>17</v>
      </c>
      <c r="C687" s="6"/>
      <c r="D687" s="6"/>
      <c r="E687" s="6"/>
      <c r="F687" s="6"/>
      <c r="G687" s="6"/>
      <c r="H687" s="6"/>
    </row>
    <row r="688" spans="1:8" x14ac:dyDescent="0.25">
      <c r="A688" s="2" t="s">
        <v>73</v>
      </c>
      <c r="B688" s="3" t="s">
        <v>18</v>
      </c>
      <c r="C688" s="6"/>
      <c r="D688" s="6"/>
      <c r="E688" s="6"/>
      <c r="F688" s="6"/>
      <c r="G688" s="6"/>
      <c r="H688" s="6"/>
    </row>
    <row r="689" spans="1:8" x14ac:dyDescent="0.25">
      <c r="A689" s="2" t="s">
        <v>73</v>
      </c>
      <c r="B689" s="3" t="s">
        <v>19</v>
      </c>
      <c r="C689" s="6"/>
      <c r="D689" s="6"/>
      <c r="E689" s="6"/>
      <c r="F689" s="6"/>
      <c r="G689" s="6"/>
      <c r="H689" s="6"/>
    </row>
    <row r="690" spans="1:8" x14ac:dyDescent="0.25">
      <c r="A690" s="2" t="s">
        <v>73</v>
      </c>
      <c r="B690" s="3" t="s">
        <v>20</v>
      </c>
      <c r="C690" s="6"/>
      <c r="D690" s="6"/>
      <c r="E690" s="6"/>
      <c r="F690" s="6"/>
      <c r="G690" s="6"/>
      <c r="H690" s="6"/>
    </row>
    <row r="691" spans="1:8" x14ac:dyDescent="0.25">
      <c r="A691" s="2" t="s">
        <v>73</v>
      </c>
      <c r="B691" s="3" t="s">
        <v>21</v>
      </c>
      <c r="C691" s="6"/>
      <c r="D691" s="6"/>
      <c r="E691" s="6"/>
      <c r="F691" s="6"/>
      <c r="G691" s="6"/>
      <c r="H691" s="6"/>
    </row>
    <row r="692" spans="1:8" x14ac:dyDescent="0.25">
      <c r="A692" s="2" t="s">
        <v>73</v>
      </c>
      <c r="B692" s="3" t="s">
        <v>22</v>
      </c>
      <c r="C692" s="6"/>
      <c r="D692" s="6"/>
      <c r="E692" s="6"/>
      <c r="F692" s="6"/>
      <c r="G692" s="6"/>
      <c r="H692" s="6"/>
    </row>
    <row r="693" spans="1:8" x14ac:dyDescent="0.25">
      <c r="A693" s="2" t="s">
        <v>73</v>
      </c>
      <c r="B693" s="3" t="s">
        <v>23</v>
      </c>
      <c r="C693" s="6"/>
      <c r="D693" s="6"/>
      <c r="E693" s="6"/>
      <c r="F693" s="6"/>
      <c r="G693" s="6"/>
      <c r="H693" s="6"/>
    </row>
    <row r="694" spans="1:8" x14ac:dyDescent="0.25">
      <c r="A694" s="2" t="s">
        <v>73</v>
      </c>
      <c r="B694" s="3" t="s">
        <v>24</v>
      </c>
      <c r="C694" s="6"/>
      <c r="D694" s="6"/>
      <c r="E694" s="6"/>
      <c r="F694" s="6"/>
      <c r="G694" s="6"/>
      <c r="H694" s="6"/>
    </row>
    <row r="695" spans="1:8" x14ac:dyDescent="0.25">
      <c r="A695" s="2" t="s">
        <v>73</v>
      </c>
      <c r="B695" s="4" t="s">
        <v>25</v>
      </c>
      <c r="C695" s="6"/>
      <c r="D695" s="6"/>
      <c r="E695" s="6"/>
      <c r="F695" s="6"/>
      <c r="G695" s="6"/>
      <c r="H695" s="6"/>
    </row>
    <row r="696" spans="1:8" x14ac:dyDescent="0.25">
      <c r="A696" s="2" t="s">
        <v>73</v>
      </c>
      <c r="B696" s="2" t="s">
        <v>26</v>
      </c>
      <c r="C696" s="6"/>
      <c r="D696" s="6"/>
      <c r="E696" s="6"/>
      <c r="F696" s="6"/>
      <c r="G696" s="6"/>
      <c r="H696" s="6"/>
    </row>
    <row r="697" spans="1:8" x14ac:dyDescent="0.25">
      <c r="A697" s="2" t="s">
        <v>73</v>
      </c>
      <c r="B697" s="2" t="s">
        <v>27</v>
      </c>
      <c r="C697" s="6"/>
      <c r="D697" s="6"/>
      <c r="E697" s="6"/>
      <c r="F697" s="6"/>
      <c r="G697" s="6"/>
      <c r="H697" s="6"/>
    </row>
    <row r="698" spans="1:8" x14ac:dyDescent="0.25">
      <c r="A698" s="2" t="s">
        <v>73</v>
      </c>
      <c r="B698" s="2" t="s">
        <v>28</v>
      </c>
      <c r="C698" s="6">
        <v>30021</v>
      </c>
      <c r="D698" s="6">
        <v>2995</v>
      </c>
      <c r="E698" s="6">
        <v>63193</v>
      </c>
      <c r="F698" s="6">
        <v>3535</v>
      </c>
      <c r="G698" s="6">
        <v>24424</v>
      </c>
      <c r="H698" s="6">
        <v>89117</v>
      </c>
    </row>
    <row r="699" spans="1:8" x14ac:dyDescent="0.25">
      <c r="A699" s="2" t="s">
        <v>73</v>
      </c>
      <c r="B699" s="2" t="s">
        <v>29</v>
      </c>
      <c r="C699" s="6">
        <v>30482</v>
      </c>
      <c r="D699" s="6">
        <v>2379</v>
      </c>
      <c r="E699" s="6">
        <v>62463</v>
      </c>
      <c r="F699" s="6">
        <v>3535</v>
      </c>
      <c r="G699" s="6">
        <v>2945</v>
      </c>
      <c r="H699" s="6">
        <v>69557</v>
      </c>
    </row>
    <row r="700" spans="1:8" x14ac:dyDescent="0.25">
      <c r="A700" s="2" t="s">
        <v>73</v>
      </c>
      <c r="B700" s="2" t="s">
        <v>30</v>
      </c>
      <c r="C700" s="6">
        <v>30571</v>
      </c>
      <c r="D700" s="6">
        <v>2572</v>
      </c>
      <c r="E700" s="6">
        <v>61362</v>
      </c>
      <c r="F700" s="6">
        <v>3612</v>
      </c>
      <c r="G700" s="6">
        <v>2396</v>
      </c>
      <c r="H700" s="6">
        <v>72441</v>
      </c>
    </row>
    <row r="701" spans="1:8" x14ac:dyDescent="0.25">
      <c r="A701" s="2" t="s">
        <v>73</v>
      </c>
      <c r="B701" s="2" t="s">
        <v>31</v>
      </c>
      <c r="C701" s="6">
        <v>29651</v>
      </c>
      <c r="D701" s="6">
        <v>2995</v>
      </c>
      <c r="E701" s="6">
        <v>62659</v>
      </c>
      <c r="F701" s="6">
        <v>3251</v>
      </c>
      <c r="G701" s="6">
        <v>5023</v>
      </c>
      <c r="H701" s="6">
        <v>76999</v>
      </c>
    </row>
    <row r="702" spans="1:8" x14ac:dyDescent="0.25">
      <c r="A702" s="2" t="s">
        <v>73</v>
      </c>
      <c r="B702" s="2" t="s">
        <v>32</v>
      </c>
      <c r="C702" s="6">
        <v>30767</v>
      </c>
      <c r="D702" s="6">
        <v>2395</v>
      </c>
      <c r="E702" s="6">
        <v>68298</v>
      </c>
      <c r="F702" s="6">
        <v>3565</v>
      </c>
      <c r="G702" s="6">
        <v>4782</v>
      </c>
      <c r="H702" s="6">
        <v>77079</v>
      </c>
    </row>
    <row r="703" spans="1:8" x14ac:dyDescent="0.25">
      <c r="A703" s="2" t="s">
        <v>73</v>
      </c>
      <c r="B703" s="2" t="s">
        <v>33</v>
      </c>
      <c r="C703" s="6">
        <v>29999</v>
      </c>
      <c r="D703" s="6">
        <v>2299</v>
      </c>
      <c r="E703" s="6">
        <v>70330</v>
      </c>
      <c r="F703" s="6">
        <v>3684</v>
      </c>
      <c r="G703" s="6">
        <v>5670</v>
      </c>
      <c r="H703" s="6">
        <v>77813</v>
      </c>
    </row>
    <row r="704" spans="1:8" x14ac:dyDescent="0.25">
      <c r="A704" s="2" t="s">
        <v>73</v>
      </c>
      <c r="B704" s="2" t="s">
        <v>34</v>
      </c>
      <c r="C704" s="6">
        <v>21299</v>
      </c>
      <c r="D704" s="6">
        <v>2042</v>
      </c>
      <c r="E704" s="6">
        <v>67665</v>
      </c>
      <c r="F704" s="6">
        <v>4114</v>
      </c>
      <c r="G704" s="6">
        <v>4113</v>
      </c>
      <c r="H704" s="6">
        <v>75791</v>
      </c>
    </row>
    <row r="705" spans="1:8" x14ac:dyDescent="0.25">
      <c r="A705" s="2" t="s">
        <v>73</v>
      </c>
      <c r="B705" s="2" t="s">
        <v>35</v>
      </c>
      <c r="C705" s="6">
        <v>20393</v>
      </c>
      <c r="D705" s="6">
        <v>1912</v>
      </c>
      <c r="E705" s="6">
        <v>72235</v>
      </c>
      <c r="F705" s="6">
        <v>4403</v>
      </c>
      <c r="G705" s="6">
        <v>4290</v>
      </c>
      <c r="H705" s="6">
        <v>76234</v>
      </c>
    </row>
    <row r="706" spans="1:8" x14ac:dyDescent="0.25">
      <c r="A706" s="2" t="s">
        <v>73</v>
      </c>
      <c r="B706" s="2" t="s">
        <v>36</v>
      </c>
      <c r="C706" s="6">
        <v>21032</v>
      </c>
      <c r="D706" s="6">
        <v>1822</v>
      </c>
      <c r="E706" s="6">
        <v>72118</v>
      </c>
      <c r="F706" s="6">
        <v>4046</v>
      </c>
      <c r="G706" s="6">
        <v>4124</v>
      </c>
      <c r="H706" s="6">
        <v>79507</v>
      </c>
    </row>
    <row r="707" spans="1:8" x14ac:dyDescent="0.25">
      <c r="A707" s="2" t="s">
        <v>73</v>
      </c>
      <c r="B707" s="2" t="s">
        <v>37</v>
      </c>
      <c r="C707" s="6">
        <v>20343</v>
      </c>
      <c r="D707" s="6">
        <v>1803</v>
      </c>
      <c r="E707" s="6">
        <v>77412</v>
      </c>
      <c r="F707" s="6">
        <v>4510</v>
      </c>
      <c r="G707" s="6">
        <v>4712</v>
      </c>
      <c r="H707" s="6">
        <v>80900</v>
      </c>
    </row>
    <row r="708" spans="1:8" x14ac:dyDescent="0.25">
      <c r="A708" s="2" t="s">
        <v>73</v>
      </c>
      <c r="B708" s="2" t="s">
        <v>38</v>
      </c>
      <c r="C708" s="6">
        <v>19582</v>
      </c>
      <c r="D708" s="6">
        <v>1625</v>
      </c>
      <c r="E708" s="6">
        <v>84240</v>
      </c>
      <c r="F708" s="6">
        <v>5347</v>
      </c>
      <c r="G708" s="6">
        <v>5177</v>
      </c>
      <c r="H708" s="6">
        <v>91855</v>
      </c>
    </row>
    <row r="709" spans="1:8" x14ac:dyDescent="0.25">
      <c r="A709" s="2" t="s">
        <v>73</v>
      </c>
      <c r="B709" s="2" t="s">
        <v>39</v>
      </c>
      <c r="C709" s="6">
        <v>21135</v>
      </c>
      <c r="D709" s="6">
        <v>1420</v>
      </c>
      <c r="E709" s="6">
        <v>88440</v>
      </c>
      <c r="F709" s="6">
        <v>5605</v>
      </c>
      <c r="G709" s="6">
        <v>5567</v>
      </c>
      <c r="H709" s="6">
        <v>92526</v>
      </c>
    </row>
    <row r="710" spans="1:8" x14ac:dyDescent="0.25">
      <c r="A710" s="2" t="s">
        <v>73</v>
      </c>
      <c r="B710" s="2" t="s">
        <v>40</v>
      </c>
      <c r="C710" s="6">
        <v>20946</v>
      </c>
      <c r="D710" s="6">
        <v>1470</v>
      </c>
      <c r="E710" s="6">
        <v>95242</v>
      </c>
      <c r="F710" s="6">
        <v>6680</v>
      </c>
      <c r="G710" s="6">
        <v>5217</v>
      </c>
      <c r="H710" s="6">
        <v>93157</v>
      </c>
    </row>
    <row r="711" spans="1:8" x14ac:dyDescent="0.25">
      <c r="A711" s="2" t="s">
        <v>73</v>
      </c>
      <c r="B711" s="2" t="s">
        <v>41</v>
      </c>
      <c r="C711" s="6">
        <v>22772</v>
      </c>
      <c r="D711" s="6">
        <v>2273</v>
      </c>
      <c r="E711" s="6">
        <v>102466</v>
      </c>
      <c r="F711" s="6">
        <v>6980</v>
      </c>
      <c r="G711" s="6">
        <v>5255</v>
      </c>
      <c r="H711" s="6">
        <v>91672</v>
      </c>
    </row>
    <row r="712" spans="1:8" x14ac:dyDescent="0.25">
      <c r="A712" s="2" t="s">
        <v>73</v>
      </c>
      <c r="B712" s="2" t="s">
        <v>42</v>
      </c>
      <c r="C712" s="6">
        <v>20388</v>
      </c>
      <c r="D712" s="6">
        <v>1574</v>
      </c>
      <c r="E712" s="6">
        <v>103231</v>
      </c>
      <c r="F712" s="6">
        <v>8400</v>
      </c>
      <c r="G712" s="6">
        <v>5302</v>
      </c>
      <c r="H712" s="6">
        <v>93525</v>
      </c>
    </row>
    <row r="713" spans="1:8" x14ac:dyDescent="0.25">
      <c r="A713" s="2" t="s">
        <v>73</v>
      </c>
      <c r="B713" s="2" t="s">
        <v>43</v>
      </c>
      <c r="C713" s="6">
        <v>17078</v>
      </c>
      <c r="D713" s="6">
        <v>1546</v>
      </c>
      <c r="E713" s="6">
        <v>100061</v>
      </c>
      <c r="F713" s="6">
        <v>8930</v>
      </c>
      <c r="G713" s="6">
        <v>5465</v>
      </c>
      <c r="H713" s="6">
        <v>92574</v>
      </c>
    </row>
    <row r="714" spans="1:8" x14ac:dyDescent="0.25">
      <c r="A714" s="2" t="s">
        <v>73</v>
      </c>
      <c r="B714" s="2" t="s">
        <v>44</v>
      </c>
      <c r="C714" s="6">
        <v>17926</v>
      </c>
      <c r="D714" s="6">
        <v>1707</v>
      </c>
      <c r="E714" s="6">
        <v>97685</v>
      </c>
      <c r="F714" s="6">
        <v>9479</v>
      </c>
      <c r="G714" s="6">
        <v>6142</v>
      </c>
      <c r="H714" s="6">
        <v>93502</v>
      </c>
    </row>
    <row r="715" spans="1:8" x14ac:dyDescent="0.25">
      <c r="A715" s="2" t="s">
        <v>73</v>
      </c>
      <c r="B715" s="2" t="s">
        <v>45</v>
      </c>
      <c r="C715" s="6">
        <v>15642</v>
      </c>
      <c r="D715" s="6">
        <v>1481</v>
      </c>
      <c r="E715" s="6">
        <v>100628</v>
      </c>
      <c r="F715" s="6">
        <v>9948</v>
      </c>
      <c r="G715" s="6">
        <v>6337</v>
      </c>
      <c r="H715" s="6">
        <v>94442</v>
      </c>
    </row>
    <row r="716" spans="1:8" x14ac:dyDescent="0.25">
      <c r="A716" s="2" t="s">
        <v>73</v>
      </c>
      <c r="B716" s="2" t="s">
        <v>46</v>
      </c>
      <c r="C716" s="6">
        <v>17304</v>
      </c>
      <c r="D716" s="6">
        <v>1620</v>
      </c>
      <c r="E716" s="6">
        <v>112808</v>
      </c>
      <c r="F716" s="6">
        <v>10843</v>
      </c>
      <c r="G716" s="6">
        <v>6411</v>
      </c>
      <c r="H716" s="6">
        <v>96253</v>
      </c>
    </row>
    <row r="717" spans="1:8" x14ac:dyDescent="0.25">
      <c r="A717" s="2" t="s">
        <v>73</v>
      </c>
      <c r="B717" s="2" t="s">
        <v>47</v>
      </c>
      <c r="C717" s="6">
        <v>15000</v>
      </c>
      <c r="D717" s="6">
        <v>1620</v>
      </c>
      <c r="E717" s="6">
        <v>111690</v>
      </c>
      <c r="F717" s="6">
        <v>10995</v>
      </c>
      <c r="G717" s="6">
        <v>6430</v>
      </c>
      <c r="H717" s="6">
        <v>97251</v>
      </c>
    </row>
    <row r="718" spans="1:8" x14ac:dyDescent="0.25">
      <c r="A718" s="2" t="s">
        <v>73</v>
      </c>
      <c r="B718" s="2" t="s">
        <v>48</v>
      </c>
      <c r="C718" s="6">
        <v>12855</v>
      </c>
      <c r="D718" s="6">
        <v>1692</v>
      </c>
      <c r="E718" s="6">
        <v>104030</v>
      </c>
      <c r="F718" s="6">
        <v>11383</v>
      </c>
      <c r="G718" s="6">
        <v>6450</v>
      </c>
      <c r="H718" s="6">
        <v>97364</v>
      </c>
    </row>
    <row r="719" spans="1:8" x14ac:dyDescent="0.25">
      <c r="A719" s="2" t="s">
        <v>73</v>
      </c>
      <c r="B719" s="2" t="s">
        <v>49</v>
      </c>
      <c r="C719" s="6">
        <v>12988</v>
      </c>
      <c r="D719" s="6">
        <v>1915</v>
      </c>
      <c r="E719" s="6">
        <v>106138</v>
      </c>
      <c r="F719" s="6">
        <v>10947</v>
      </c>
      <c r="G719" s="6">
        <v>6451</v>
      </c>
      <c r="H719" s="6">
        <v>95933</v>
      </c>
    </row>
    <row r="720" spans="1:8" x14ac:dyDescent="0.25">
      <c r="A720" s="2" t="s">
        <v>73</v>
      </c>
      <c r="B720" s="2" t="s">
        <v>50</v>
      </c>
      <c r="C720" s="6">
        <v>12343</v>
      </c>
      <c r="D720" s="6">
        <v>1964</v>
      </c>
      <c r="E720" s="6">
        <v>108953</v>
      </c>
      <c r="F720" s="6">
        <v>11098</v>
      </c>
      <c r="G720" s="6">
        <v>6636</v>
      </c>
      <c r="H720" s="6">
        <v>96074</v>
      </c>
    </row>
    <row r="721" spans="1:8" x14ac:dyDescent="0.25">
      <c r="A721" s="2" t="s">
        <v>73</v>
      </c>
      <c r="B721" s="2" t="s">
        <v>51</v>
      </c>
      <c r="C721" s="6">
        <v>11331</v>
      </c>
      <c r="D721" s="6">
        <v>2139</v>
      </c>
      <c r="E721" s="6">
        <v>112486</v>
      </c>
      <c r="F721" s="6">
        <v>11337</v>
      </c>
      <c r="G721" s="6">
        <v>6820</v>
      </c>
      <c r="H721" s="6">
        <v>95444</v>
      </c>
    </row>
    <row r="722" spans="1:8" x14ac:dyDescent="0.25">
      <c r="A722" s="2" t="s">
        <v>73</v>
      </c>
      <c r="B722" s="2" t="s">
        <v>52</v>
      </c>
      <c r="C722" s="6">
        <v>11503</v>
      </c>
      <c r="D722" s="6">
        <v>2348</v>
      </c>
      <c r="E722" s="6">
        <v>116116</v>
      </c>
      <c r="F722" s="6">
        <v>11517</v>
      </c>
      <c r="G722" s="6">
        <v>7777</v>
      </c>
      <c r="H722" s="6">
        <v>96620</v>
      </c>
    </row>
    <row r="723" spans="1:8" x14ac:dyDescent="0.25">
      <c r="A723" s="2" t="s">
        <v>73</v>
      </c>
      <c r="B723" s="2" t="s">
        <v>53</v>
      </c>
      <c r="C723" s="6">
        <v>11832</v>
      </c>
      <c r="D723" s="6">
        <v>2600</v>
      </c>
      <c r="E723" s="6">
        <v>114461</v>
      </c>
      <c r="F723" s="6">
        <v>12034</v>
      </c>
      <c r="G723" s="6">
        <v>8090</v>
      </c>
      <c r="H723" s="6">
        <v>99533</v>
      </c>
    </row>
    <row r="724" spans="1:8" x14ac:dyDescent="0.25">
      <c r="A724" s="2" t="s">
        <v>73</v>
      </c>
      <c r="B724" s="2" t="s">
        <v>54</v>
      </c>
      <c r="C724" s="6">
        <v>12408</v>
      </c>
      <c r="D724" s="6">
        <v>3068</v>
      </c>
      <c r="E724" s="6">
        <v>97695</v>
      </c>
      <c r="F724" s="6">
        <v>12292</v>
      </c>
      <c r="G724" s="6">
        <v>8890</v>
      </c>
      <c r="H724" s="6">
        <v>102373</v>
      </c>
    </row>
    <row r="725" spans="1:8" x14ac:dyDescent="0.25">
      <c r="A725" s="2" t="s">
        <v>73</v>
      </c>
      <c r="B725" s="2" t="s">
        <v>55</v>
      </c>
      <c r="C725" s="5">
        <v>12746</v>
      </c>
      <c r="D725" s="5">
        <v>2295</v>
      </c>
      <c r="E725" s="5">
        <v>88686</v>
      </c>
      <c r="F725" s="5">
        <v>11016</v>
      </c>
      <c r="G725" s="5">
        <v>9315</v>
      </c>
      <c r="H725" s="5">
        <v>101597</v>
      </c>
    </row>
    <row r="726" spans="1:8" x14ac:dyDescent="0.25">
      <c r="A726" s="2" t="s">
        <v>73</v>
      </c>
      <c r="B726" s="2" t="s">
        <v>56</v>
      </c>
      <c r="C726" s="5">
        <v>12995</v>
      </c>
      <c r="D726" s="5">
        <v>1698</v>
      </c>
      <c r="E726" s="5">
        <v>75881</v>
      </c>
      <c r="F726" s="5">
        <v>10200</v>
      </c>
      <c r="G726" s="5">
        <v>9723</v>
      </c>
      <c r="H726" s="5">
        <v>101483</v>
      </c>
    </row>
    <row r="727" spans="1:8" x14ac:dyDescent="0.25">
      <c r="A727" s="2" t="s">
        <v>73</v>
      </c>
      <c r="B727" s="2" t="s">
        <v>57</v>
      </c>
      <c r="C727" s="5">
        <v>11054</v>
      </c>
      <c r="D727" s="5">
        <v>2265</v>
      </c>
      <c r="E727" s="5">
        <v>74421</v>
      </c>
      <c r="F727" s="5">
        <v>10043</v>
      </c>
      <c r="G727" s="5">
        <v>10070</v>
      </c>
      <c r="H727" s="5">
        <v>100879</v>
      </c>
    </row>
    <row r="728" spans="1:8" x14ac:dyDescent="0.25">
      <c r="A728" s="2" t="s">
        <v>73</v>
      </c>
      <c r="B728" s="2" t="s">
        <v>58</v>
      </c>
      <c r="C728" s="5">
        <v>8995</v>
      </c>
      <c r="D728" s="5">
        <v>2371</v>
      </c>
      <c r="E728" s="5">
        <v>70525</v>
      </c>
      <c r="F728" s="5">
        <v>10515</v>
      </c>
      <c r="G728" s="5">
        <v>10450</v>
      </c>
      <c r="H728" s="5">
        <v>101830</v>
      </c>
    </row>
    <row r="729" spans="1:8" x14ac:dyDescent="0.25">
      <c r="A729" s="2" t="s">
        <v>73</v>
      </c>
      <c r="B729" s="2" t="s">
        <v>59</v>
      </c>
      <c r="C729" s="5">
        <v>10230</v>
      </c>
      <c r="D729" s="5">
        <v>2134</v>
      </c>
      <c r="E729" s="5">
        <v>70542</v>
      </c>
      <c r="F729" s="5">
        <v>9995</v>
      </c>
      <c r="G729" s="5">
        <v>10450</v>
      </c>
      <c r="H729" s="5">
        <v>100071</v>
      </c>
    </row>
    <row r="730" spans="1:8" x14ac:dyDescent="0.25">
      <c r="A730" s="2" t="s">
        <v>73</v>
      </c>
      <c r="B730" s="2" t="s">
        <v>60</v>
      </c>
      <c r="C730" s="5">
        <v>11481</v>
      </c>
      <c r="D730" s="5">
        <v>1323</v>
      </c>
      <c r="E730" s="5">
        <v>72337</v>
      </c>
      <c r="F730" s="5">
        <v>11725</v>
      </c>
      <c r="G730" s="5">
        <v>10730</v>
      </c>
      <c r="H730" s="5">
        <v>101853</v>
      </c>
    </row>
    <row r="731" spans="1:8" x14ac:dyDescent="0.25">
      <c r="A731" s="2" t="s">
        <v>73</v>
      </c>
      <c r="B731" s="2" t="s">
        <v>61</v>
      </c>
      <c r="C731" s="5">
        <v>9690</v>
      </c>
      <c r="D731" s="5">
        <v>2327</v>
      </c>
      <c r="E731" s="5">
        <v>70767</v>
      </c>
      <c r="F731" s="5">
        <v>10326</v>
      </c>
      <c r="G731" s="5">
        <v>10790</v>
      </c>
      <c r="H731" s="5">
        <v>100573</v>
      </c>
    </row>
    <row r="732" spans="1:8" x14ac:dyDescent="0.25">
      <c r="A732" s="2" t="s">
        <v>73</v>
      </c>
      <c r="B732" s="2" t="s">
        <v>62</v>
      </c>
      <c r="C732" s="5">
        <v>9204</v>
      </c>
      <c r="D732" s="5">
        <v>1888</v>
      </c>
      <c r="E732" s="5">
        <v>74201.67</v>
      </c>
      <c r="F732" s="5">
        <v>12403</v>
      </c>
      <c r="G732" s="5">
        <v>10790</v>
      </c>
      <c r="H732" s="5">
        <v>105286</v>
      </c>
    </row>
    <row r="733" spans="1:8" x14ac:dyDescent="0.25">
      <c r="A733" s="2" t="s">
        <v>73</v>
      </c>
      <c r="B733" s="2" t="s">
        <v>123</v>
      </c>
      <c r="C733" s="5">
        <v>7822</v>
      </c>
      <c r="D733" s="5">
        <v>1726</v>
      </c>
      <c r="E733" s="5">
        <v>65696</v>
      </c>
      <c r="F733" s="5">
        <v>10322</v>
      </c>
      <c r="G733" s="5">
        <v>10800</v>
      </c>
      <c r="H733" s="5">
        <v>101179</v>
      </c>
    </row>
    <row r="734" spans="1:8" x14ac:dyDescent="0.25">
      <c r="A734" s="2" t="s">
        <v>74</v>
      </c>
      <c r="B734" s="1" t="s">
        <v>3</v>
      </c>
      <c r="C734" s="49">
        <v>98402.228977806997</v>
      </c>
      <c r="D734" s="49">
        <v>6093.5808660294906</v>
      </c>
      <c r="E734" s="49">
        <v>190646.59617292741</v>
      </c>
      <c r="F734" s="49">
        <v>45183.887273598528</v>
      </c>
      <c r="G734" s="49">
        <v>4055.8767160323232</v>
      </c>
      <c r="H734" s="49">
        <v>58204.994404377016</v>
      </c>
    </row>
    <row r="735" spans="1:8" x14ac:dyDescent="0.25">
      <c r="A735" s="2" t="s">
        <v>74</v>
      </c>
      <c r="B735" s="1" t="s">
        <v>4</v>
      </c>
      <c r="C735" s="6">
        <v>99016</v>
      </c>
      <c r="D735" s="6">
        <v>6253</v>
      </c>
      <c r="E735" s="6">
        <v>190955</v>
      </c>
      <c r="F735" s="6">
        <v>45522</v>
      </c>
      <c r="G735" s="6">
        <v>4924</v>
      </c>
      <c r="H735" s="6">
        <v>60437</v>
      </c>
    </row>
    <row r="736" spans="1:8" x14ac:dyDescent="0.25">
      <c r="A736" s="2" t="s">
        <v>74</v>
      </c>
      <c r="B736" s="1" t="s">
        <v>5</v>
      </c>
      <c r="C736" s="49">
        <v>99228.682700095087</v>
      </c>
      <c r="D736" s="49">
        <v>6542.4677400509436</v>
      </c>
      <c r="E736" s="49">
        <v>193202.89834557436</v>
      </c>
      <c r="F736" s="49">
        <v>46740.325979265283</v>
      </c>
      <c r="G736" s="49">
        <v>5399.9467291497695</v>
      </c>
      <c r="H736" s="49">
        <v>61760.505001519799</v>
      </c>
    </row>
    <row r="737" spans="1:8" x14ac:dyDescent="0.25">
      <c r="A737" s="2" t="s">
        <v>74</v>
      </c>
      <c r="B737" s="1" t="s">
        <v>6</v>
      </c>
      <c r="C737" s="49">
        <v>99298.414732913137</v>
      </c>
      <c r="D737" s="49">
        <v>7006.843549178604</v>
      </c>
      <c r="E737" s="49">
        <v>198529.17145252964</v>
      </c>
      <c r="F737" s="49">
        <v>48396.989904615126</v>
      </c>
      <c r="G737" s="49">
        <v>5755.4399351137017</v>
      </c>
      <c r="H737" s="49">
        <v>63762.880391831772</v>
      </c>
    </row>
    <row r="738" spans="1:8" x14ac:dyDescent="0.25">
      <c r="A738" s="2" t="s">
        <v>74</v>
      </c>
      <c r="B738" s="1" t="s">
        <v>7</v>
      </c>
      <c r="C738" s="6">
        <v>95693</v>
      </c>
      <c r="D738" s="6">
        <v>7081</v>
      </c>
      <c r="E738" s="6">
        <v>198160</v>
      </c>
      <c r="F738" s="6">
        <v>48414</v>
      </c>
      <c r="G738" s="6">
        <v>10382</v>
      </c>
      <c r="H738" s="6">
        <v>69356</v>
      </c>
    </row>
    <row r="739" spans="1:8" x14ac:dyDescent="0.25">
      <c r="A739" s="2" t="s">
        <v>74</v>
      </c>
      <c r="B739" s="1" t="s">
        <v>8</v>
      </c>
      <c r="C739" s="6">
        <v>92422</v>
      </c>
      <c r="D739" s="6">
        <v>7511</v>
      </c>
      <c r="E739" s="6">
        <v>195353</v>
      </c>
      <c r="F739" s="6">
        <v>48472</v>
      </c>
      <c r="G739" s="6">
        <v>12304</v>
      </c>
      <c r="H739" s="6">
        <v>71930</v>
      </c>
    </row>
    <row r="740" spans="1:8" x14ac:dyDescent="0.25">
      <c r="A740" s="2" t="s">
        <v>74</v>
      </c>
      <c r="B740" s="1" t="s">
        <v>9</v>
      </c>
      <c r="C740" s="6">
        <v>93883</v>
      </c>
      <c r="D740" s="6">
        <v>7511</v>
      </c>
      <c r="E740" s="6">
        <v>217233</v>
      </c>
      <c r="F740" s="6">
        <v>66744</v>
      </c>
      <c r="G740" s="6">
        <v>12442</v>
      </c>
      <c r="H740" s="6">
        <v>89991</v>
      </c>
    </row>
    <row r="741" spans="1:8" x14ac:dyDescent="0.25">
      <c r="A741" s="2" t="s">
        <v>74</v>
      </c>
      <c r="B741" s="1" t="s">
        <v>10</v>
      </c>
      <c r="C741" s="6">
        <v>95727</v>
      </c>
      <c r="D741" s="6">
        <v>5861</v>
      </c>
      <c r="E741" s="6">
        <v>221673</v>
      </c>
      <c r="F741" s="6">
        <v>67239</v>
      </c>
      <c r="G741" s="6">
        <v>12441</v>
      </c>
      <c r="H741" s="6">
        <v>90389</v>
      </c>
    </row>
    <row r="742" spans="1:8" x14ac:dyDescent="0.25">
      <c r="A742" s="2" t="s">
        <v>74</v>
      </c>
      <c r="B742" s="1" t="s">
        <v>11</v>
      </c>
      <c r="C742" s="6">
        <v>95228</v>
      </c>
      <c r="D742" s="6">
        <v>7723</v>
      </c>
      <c r="E742" s="6">
        <v>223156</v>
      </c>
      <c r="F742" s="6">
        <v>69944</v>
      </c>
      <c r="G742" s="6">
        <v>12774</v>
      </c>
      <c r="H742" s="6">
        <v>93818</v>
      </c>
    </row>
    <row r="743" spans="1:8" x14ac:dyDescent="0.25">
      <c r="A743" s="2" t="s">
        <v>74</v>
      </c>
      <c r="B743" s="1" t="s">
        <v>12</v>
      </c>
      <c r="C743" s="6">
        <v>94244</v>
      </c>
      <c r="D743" s="6">
        <v>7523</v>
      </c>
      <c r="E743" s="6">
        <v>224417</v>
      </c>
      <c r="F743" s="6">
        <v>73716</v>
      </c>
      <c r="G743" s="6">
        <v>12834</v>
      </c>
      <c r="H743" s="6">
        <v>98075</v>
      </c>
    </row>
    <row r="744" spans="1:8" x14ac:dyDescent="0.25">
      <c r="A744" s="2" t="s">
        <v>74</v>
      </c>
      <c r="B744" s="1" t="s">
        <v>13</v>
      </c>
      <c r="C744" s="6">
        <v>92878</v>
      </c>
      <c r="D744" s="6">
        <v>5956</v>
      </c>
      <c r="E744" s="6">
        <v>218005</v>
      </c>
      <c r="F744" s="6">
        <v>76061</v>
      </c>
      <c r="G744" s="6">
        <v>12913</v>
      </c>
      <c r="H744" s="6">
        <v>100928</v>
      </c>
    </row>
    <row r="745" spans="1:8" x14ac:dyDescent="0.25">
      <c r="A745" s="2" t="s">
        <v>74</v>
      </c>
      <c r="B745" s="1" t="s">
        <v>14</v>
      </c>
      <c r="C745" s="6">
        <v>93651</v>
      </c>
      <c r="D745" s="6">
        <v>6786</v>
      </c>
      <c r="E745" s="6">
        <v>226433</v>
      </c>
      <c r="F745" s="6">
        <v>78571</v>
      </c>
      <c r="G745" s="6">
        <v>13714</v>
      </c>
      <c r="H745" s="6">
        <v>106579</v>
      </c>
    </row>
    <row r="746" spans="1:8" x14ac:dyDescent="0.25">
      <c r="A746" s="2" t="s">
        <v>74</v>
      </c>
      <c r="B746" s="3" t="s">
        <v>15</v>
      </c>
      <c r="C746" s="6">
        <v>97653</v>
      </c>
      <c r="D746" s="6">
        <v>8822</v>
      </c>
      <c r="E746" s="6">
        <v>229458</v>
      </c>
      <c r="F746" s="6">
        <v>90393</v>
      </c>
      <c r="G746" s="6">
        <v>14018</v>
      </c>
      <c r="H746" s="6">
        <v>113944</v>
      </c>
    </row>
    <row r="747" spans="1:8" x14ac:dyDescent="0.25">
      <c r="A747" s="2" t="s">
        <v>74</v>
      </c>
      <c r="B747" s="3" t="s">
        <v>16</v>
      </c>
      <c r="C747" s="6">
        <v>98653</v>
      </c>
      <c r="D747" s="6">
        <v>8759</v>
      </c>
      <c r="E747" s="6">
        <v>245803</v>
      </c>
      <c r="F747" s="6">
        <v>94878</v>
      </c>
      <c r="G747" s="6">
        <v>14759</v>
      </c>
      <c r="H747" s="6">
        <v>124085</v>
      </c>
    </row>
    <row r="748" spans="1:8" x14ac:dyDescent="0.25">
      <c r="A748" s="2" t="s">
        <v>74</v>
      </c>
      <c r="B748" s="3" t="s">
        <v>17</v>
      </c>
      <c r="C748" s="41">
        <v>98692</v>
      </c>
      <c r="D748" s="41">
        <v>7136</v>
      </c>
      <c r="E748" s="41">
        <v>242965</v>
      </c>
      <c r="F748" s="41">
        <v>93235</v>
      </c>
      <c r="G748" s="41">
        <v>15079</v>
      </c>
      <c r="H748" s="41">
        <v>123240</v>
      </c>
    </row>
    <row r="749" spans="1:8" x14ac:dyDescent="0.25">
      <c r="A749" s="2" t="s">
        <v>74</v>
      </c>
      <c r="B749" s="3" t="s">
        <v>18</v>
      </c>
      <c r="C749" s="41">
        <v>98702</v>
      </c>
      <c r="D749" s="41">
        <v>6994</v>
      </c>
      <c r="E749" s="41">
        <v>240853</v>
      </c>
      <c r="F749" s="41">
        <v>88575</v>
      </c>
      <c r="G749" s="41">
        <v>15259</v>
      </c>
      <c r="H749" s="41">
        <v>117830</v>
      </c>
    </row>
    <row r="750" spans="1:8" x14ac:dyDescent="0.25">
      <c r="A750" s="2" t="s">
        <v>74</v>
      </c>
      <c r="B750" s="3" t="s">
        <v>19</v>
      </c>
      <c r="C750" s="41">
        <v>97957</v>
      </c>
      <c r="D750" s="41">
        <v>7344</v>
      </c>
      <c r="E750" s="41">
        <v>241845</v>
      </c>
      <c r="F750" s="41">
        <v>91223</v>
      </c>
      <c r="G750" s="41">
        <v>16160</v>
      </c>
      <c r="H750" s="41">
        <v>122007</v>
      </c>
    </row>
    <row r="751" spans="1:8" x14ac:dyDescent="0.25">
      <c r="A751" s="2" t="s">
        <v>74</v>
      </c>
      <c r="B751" s="3" t="s">
        <v>20</v>
      </c>
      <c r="C751" s="6">
        <v>98075</v>
      </c>
      <c r="D751" s="6">
        <v>7711</v>
      </c>
      <c r="E751" s="6">
        <v>224174</v>
      </c>
      <c r="F751" s="6">
        <v>91223</v>
      </c>
      <c r="G751" s="6">
        <v>18981</v>
      </c>
      <c r="H751" s="6">
        <v>125864</v>
      </c>
    </row>
    <row r="752" spans="1:8" x14ac:dyDescent="0.25">
      <c r="A752" s="2" t="s">
        <v>74</v>
      </c>
      <c r="B752" s="3" t="s">
        <v>21</v>
      </c>
      <c r="C752" s="6">
        <v>97961</v>
      </c>
      <c r="D752" s="6">
        <v>8251</v>
      </c>
      <c r="E752" s="6">
        <v>227006</v>
      </c>
      <c r="F752" s="6">
        <v>92277</v>
      </c>
      <c r="G752" s="6">
        <v>19223</v>
      </c>
      <c r="H752" s="6">
        <v>127506</v>
      </c>
    </row>
    <row r="753" spans="1:8" x14ac:dyDescent="0.25">
      <c r="A753" s="2" t="s">
        <v>74</v>
      </c>
      <c r="B753" s="3" t="s">
        <v>22</v>
      </c>
      <c r="C753" s="6">
        <v>84466</v>
      </c>
      <c r="D753" s="6">
        <v>21499</v>
      </c>
      <c r="E753" s="6">
        <v>250433</v>
      </c>
      <c r="F753" s="6">
        <v>92198</v>
      </c>
      <c r="G753" s="6">
        <v>22125</v>
      </c>
      <c r="H753" s="6">
        <v>132769</v>
      </c>
    </row>
    <row r="754" spans="1:8" x14ac:dyDescent="0.25">
      <c r="A754" s="2" t="s">
        <v>74</v>
      </c>
      <c r="B754" s="3" t="s">
        <v>23</v>
      </c>
      <c r="C754" s="6">
        <v>81459</v>
      </c>
      <c r="D754" s="6">
        <v>22706</v>
      </c>
      <c r="E754" s="6">
        <v>238904</v>
      </c>
      <c r="F754" s="6">
        <v>92575</v>
      </c>
      <c r="G754" s="6">
        <v>20559</v>
      </c>
      <c r="H754" s="6">
        <v>131583</v>
      </c>
    </row>
    <row r="755" spans="1:8" x14ac:dyDescent="0.25">
      <c r="A755" s="2" t="s">
        <v>74</v>
      </c>
      <c r="B755" s="3" t="s">
        <v>24</v>
      </c>
      <c r="C755" s="6">
        <v>78523</v>
      </c>
      <c r="D755" s="6">
        <v>21329</v>
      </c>
      <c r="E755" s="6">
        <v>236551</v>
      </c>
      <c r="F755" s="6">
        <v>94256</v>
      </c>
      <c r="G755" s="6">
        <v>20935</v>
      </c>
      <c r="H755" s="6">
        <v>150955</v>
      </c>
    </row>
    <row r="756" spans="1:8" x14ac:dyDescent="0.25">
      <c r="A756" s="2" t="s">
        <v>74</v>
      </c>
      <c r="B756" s="4" t="s">
        <v>25</v>
      </c>
      <c r="C756" s="6">
        <v>72825</v>
      </c>
      <c r="D756" s="6">
        <v>23461</v>
      </c>
      <c r="E756" s="6">
        <v>241141</v>
      </c>
      <c r="F756" s="6">
        <v>85541</v>
      </c>
      <c r="G756" s="6">
        <v>21188</v>
      </c>
      <c r="H756" s="6">
        <v>144047</v>
      </c>
    </row>
    <row r="757" spans="1:8" x14ac:dyDescent="0.25">
      <c r="A757" s="2" t="s">
        <v>74</v>
      </c>
      <c r="B757" s="2" t="s">
        <v>26</v>
      </c>
      <c r="C757" s="6">
        <v>73497</v>
      </c>
      <c r="D757" s="6">
        <v>18322</v>
      </c>
      <c r="E757" s="6">
        <v>244658</v>
      </c>
      <c r="F757" s="6">
        <v>77109</v>
      </c>
      <c r="G757" s="6">
        <v>21538</v>
      </c>
      <c r="H757" s="6">
        <v>138461</v>
      </c>
    </row>
    <row r="758" spans="1:8" x14ac:dyDescent="0.25">
      <c r="A758" s="2" t="s">
        <v>74</v>
      </c>
      <c r="B758" s="2" t="s">
        <v>27</v>
      </c>
      <c r="C758" s="6">
        <v>73465</v>
      </c>
      <c r="D758" s="6">
        <v>18765</v>
      </c>
      <c r="E758" s="6">
        <v>243948</v>
      </c>
      <c r="F758" s="6">
        <v>72980</v>
      </c>
      <c r="G758" s="6">
        <v>23934</v>
      </c>
      <c r="H758" s="6">
        <v>139274</v>
      </c>
    </row>
    <row r="759" spans="1:8" x14ac:dyDescent="0.25">
      <c r="A759" s="2" t="s">
        <v>74</v>
      </c>
      <c r="B759" s="2" t="s">
        <v>28</v>
      </c>
      <c r="C759" s="6">
        <v>60411</v>
      </c>
      <c r="D759" s="6">
        <v>17963</v>
      </c>
      <c r="E759" s="6">
        <v>223587</v>
      </c>
      <c r="F759" s="6">
        <v>77012</v>
      </c>
      <c r="G759" s="6">
        <v>11370</v>
      </c>
      <c r="H759" s="6">
        <v>106965</v>
      </c>
    </row>
    <row r="760" spans="1:8" x14ac:dyDescent="0.25">
      <c r="A760" s="2" t="s">
        <v>74</v>
      </c>
      <c r="B760" s="2" t="s">
        <v>29</v>
      </c>
      <c r="C760" s="6">
        <v>59440</v>
      </c>
      <c r="D760" s="6">
        <v>18711</v>
      </c>
      <c r="E760" s="6">
        <v>221408</v>
      </c>
      <c r="F760" s="6">
        <v>78295</v>
      </c>
      <c r="G760" s="6">
        <v>27182</v>
      </c>
      <c r="H760" s="6">
        <v>123634</v>
      </c>
    </row>
    <row r="761" spans="1:8" x14ac:dyDescent="0.25">
      <c r="A761" s="2" t="s">
        <v>74</v>
      </c>
      <c r="B761" s="2" t="s">
        <v>30</v>
      </c>
      <c r="C761" s="6">
        <v>56572</v>
      </c>
      <c r="D761" s="6">
        <v>18124</v>
      </c>
      <c r="E761" s="6">
        <v>216600</v>
      </c>
      <c r="F761" s="6">
        <v>81876</v>
      </c>
      <c r="G761" s="6">
        <v>22330</v>
      </c>
      <c r="H761" s="6">
        <v>120600</v>
      </c>
    </row>
    <row r="762" spans="1:8" x14ac:dyDescent="0.25">
      <c r="A762" s="2" t="s">
        <v>74</v>
      </c>
      <c r="B762" s="2" t="s">
        <v>31</v>
      </c>
      <c r="C762" s="6">
        <v>52066</v>
      </c>
      <c r="D762" s="6">
        <v>17196</v>
      </c>
      <c r="E762" s="6">
        <v>206353</v>
      </c>
      <c r="F762" s="6">
        <v>90063</v>
      </c>
      <c r="G762" s="6">
        <v>29111</v>
      </c>
      <c r="H762" s="6">
        <v>133806</v>
      </c>
    </row>
    <row r="763" spans="1:8" x14ac:dyDescent="0.25">
      <c r="A763" s="2" t="s">
        <v>74</v>
      </c>
      <c r="B763" s="2" t="s">
        <v>32</v>
      </c>
      <c r="C763" s="6">
        <v>28268</v>
      </c>
      <c r="D763" s="6">
        <v>8719</v>
      </c>
      <c r="E763" s="6">
        <v>124338</v>
      </c>
      <c r="F763" s="6">
        <v>60386</v>
      </c>
      <c r="G763" s="6">
        <v>16884</v>
      </c>
      <c r="H763" s="6">
        <v>87104</v>
      </c>
    </row>
    <row r="764" spans="1:8" x14ac:dyDescent="0.25">
      <c r="A764" s="2" t="s">
        <v>74</v>
      </c>
      <c r="B764" s="2" t="s">
        <v>33</v>
      </c>
      <c r="C764" s="6">
        <v>26961</v>
      </c>
      <c r="D764" s="6">
        <v>7830</v>
      </c>
      <c r="E764" s="6">
        <v>121179</v>
      </c>
      <c r="F764" s="6">
        <v>63303</v>
      </c>
      <c r="G764" s="6">
        <v>19752</v>
      </c>
      <c r="H764" s="6">
        <v>92882</v>
      </c>
    </row>
    <row r="765" spans="1:8" x14ac:dyDescent="0.25">
      <c r="A765" s="2" t="s">
        <v>74</v>
      </c>
      <c r="B765" s="2" t="s">
        <v>34</v>
      </c>
      <c r="C765" s="6">
        <v>22505</v>
      </c>
      <c r="D765" s="6">
        <v>7011</v>
      </c>
      <c r="E765" s="6">
        <v>123500</v>
      </c>
      <c r="F765" s="6">
        <v>71705</v>
      </c>
      <c r="G765" s="6">
        <v>17460</v>
      </c>
      <c r="H765" s="6">
        <v>99088</v>
      </c>
    </row>
    <row r="766" spans="1:8" x14ac:dyDescent="0.25">
      <c r="A766" s="2" t="s">
        <v>74</v>
      </c>
      <c r="B766" s="2" t="s">
        <v>35</v>
      </c>
      <c r="C766" s="6">
        <v>20804</v>
      </c>
      <c r="D766" s="6">
        <v>6990</v>
      </c>
      <c r="E766" s="6">
        <v>125740</v>
      </c>
      <c r="F766" s="6">
        <v>74907</v>
      </c>
      <c r="G766" s="6">
        <v>19738</v>
      </c>
      <c r="H766" s="6">
        <v>104875</v>
      </c>
    </row>
    <row r="767" spans="1:8" x14ac:dyDescent="0.25">
      <c r="A767" s="2" t="s">
        <v>74</v>
      </c>
      <c r="B767" s="2" t="s">
        <v>36</v>
      </c>
      <c r="C767" s="6">
        <v>20982</v>
      </c>
      <c r="D767" s="6">
        <v>6280</v>
      </c>
      <c r="E767" s="6">
        <v>133528</v>
      </c>
      <c r="F767" s="6">
        <v>82153</v>
      </c>
      <c r="G767" s="6">
        <v>20810</v>
      </c>
      <c r="H767" s="6">
        <v>113939</v>
      </c>
    </row>
    <row r="768" spans="1:8" x14ac:dyDescent="0.25">
      <c r="A768" s="2" t="s">
        <v>74</v>
      </c>
      <c r="B768" s="2" t="s">
        <v>37</v>
      </c>
      <c r="C768" s="6">
        <v>19582</v>
      </c>
      <c r="D768" s="6">
        <v>6115</v>
      </c>
      <c r="E768" s="6">
        <v>136333</v>
      </c>
      <c r="F768" s="6">
        <v>91893</v>
      </c>
      <c r="G768" s="6">
        <v>23098</v>
      </c>
      <c r="H768" s="6">
        <v>124951</v>
      </c>
    </row>
    <row r="769" spans="1:8" x14ac:dyDescent="0.25">
      <c r="A769" s="2" t="s">
        <v>74</v>
      </c>
      <c r="B769" s="2" t="s">
        <v>38</v>
      </c>
      <c r="C769" s="6">
        <v>20333</v>
      </c>
      <c r="D769" s="6">
        <v>6386</v>
      </c>
      <c r="E769" s="6">
        <v>141105</v>
      </c>
      <c r="F769" s="6">
        <v>90113</v>
      </c>
      <c r="G769" s="6">
        <v>24354</v>
      </c>
      <c r="H769" s="6">
        <v>124453</v>
      </c>
    </row>
    <row r="770" spans="1:8" x14ac:dyDescent="0.25">
      <c r="A770" s="2" t="s">
        <v>74</v>
      </c>
      <c r="B770" s="2" t="s">
        <v>39</v>
      </c>
      <c r="C770" s="6">
        <v>18334</v>
      </c>
      <c r="D770" s="6">
        <v>6634</v>
      </c>
      <c r="E770" s="6">
        <v>140544</v>
      </c>
      <c r="F770" s="6">
        <v>93304</v>
      </c>
      <c r="G770" s="6">
        <v>27015</v>
      </c>
      <c r="H770" s="6">
        <v>129915</v>
      </c>
    </row>
    <row r="771" spans="1:8" x14ac:dyDescent="0.25">
      <c r="A771" s="2" t="s">
        <v>74</v>
      </c>
      <c r="B771" s="2" t="s">
        <v>40</v>
      </c>
      <c r="C771" s="6">
        <v>18149</v>
      </c>
      <c r="D771" s="6">
        <v>6898</v>
      </c>
      <c r="E771" s="6">
        <v>140626</v>
      </c>
      <c r="F771" s="6">
        <v>98579</v>
      </c>
      <c r="G771" s="6">
        <v>25948</v>
      </c>
      <c r="H771" s="6">
        <v>135858</v>
      </c>
    </row>
    <row r="772" spans="1:8" x14ac:dyDescent="0.25">
      <c r="A772" s="2" t="s">
        <v>74</v>
      </c>
      <c r="B772" s="2" t="s">
        <v>41</v>
      </c>
      <c r="C772" s="6">
        <v>17302</v>
      </c>
      <c r="D772" s="6">
        <v>6557</v>
      </c>
      <c r="E772" s="6">
        <v>139950</v>
      </c>
      <c r="F772" s="6">
        <v>99625</v>
      </c>
      <c r="G772" s="6">
        <v>27173</v>
      </c>
      <c r="H772" s="6">
        <v>137632</v>
      </c>
    </row>
    <row r="773" spans="1:8" x14ac:dyDescent="0.25">
      <c r="A773" s="2" t="s">
        <v>74</v>
      </c>
      <c r="B773" s="2" t="s">
        <v>42</v>
      </c>
      <c r="C773" s="6">
        <v>16801</v>
      </c>
      <c r="D773" s="6">
        <v>4786</v>
      </c>
      <c r="E773" s="6">
        <v>137931</v>
      </c>
      <c r="F773" s="6">
        <v>98977</v>
      </c>
      <c r="G773" s="6">
        <v>28420</v>
      </c>
      <c r="H773" s="6">
        <v>138557</v>
      </c>
    </row>
    <row r="774" spans="1:8" x14ac:dyDescent="0.25">
      <c r="A774" s="2" t="s">
        <v>74</v>
      </c>
      <c r="B774" s="2" t="s">
        <v>43</v>
      </c>
      <c r="C774" s="6">
        <v>15421</v>
      </c>
      <c r="D774" s="6">
        <v>4755</v>
      </c>
      <c r="E774" s="6">
        <v>139391</v>
      </c>
      <c r="F774" s="6">
        <v>98630</v>
      </c>
      <c r="G774" s="6">
        <v>30456</v>
      </c>
      <c r="H774" s="6">
        <v>140850</v>
      </c>
    </row>
    <row r="775" spans="1:8" x14ac:dyDescent="0.25">
      <c r="A775" s="2" t="s">
        <v>74</v>
      </c>
      <c r="B775" s="2" t="s">
        <v>44</v>
      </c>
      <c r="C775" s="6">
        <v>15648</v>
      </c>
      <c r="D775" s="6">
        <v>5420</v>
      </c>
      <c r="E775" s="6">
        <v>130532</v>
      </c>
      <c r="F775" s="6">
        <v>97365</v>
      </c>
      <c r="G775" s="6">
        <v>32730</v>
      </c>
      <c r="H775" s="6">
        <v>143231</v>
      </c>
    </row>
    <row r="776" spans="1:8" x14ac:dyDescent="0.25">
      <c r="A776" s="2" t="s">
        <v>74</v>
      </c>
      <c r="B776" s="2" t="s">
        <v>45</v>
      </c>
      <c r="C776" s="6">
        <v>13878</v>
      </c>
      <c r="D776" s="6">
        <v>4733</v>
      </c>
      <c r="E776" s="6">
        <v>127378</v>
      </c>
      <c r="F776" s="6">
        <v>95118</v>
      </c>
      <c r="G776" s="6">
        <v>33554</v>
      </c>
      <c r="H776" s="6">
        <v>143609</v>
      </c>
    </row>
    <row r="777" spans="1:8" x14ac:dyDescent="0.25">
      <c r="A777" s="2" t="s">
        <v>74</v>
      </c>
      <c r="B777" s="2" t="s">
        <v>46</v>
      </c>
      <c r="C777" s="6">
        <v>11710</v>
      </c>
      <c r="D777" s="6">
        <v>3996</v>
      </c>
      <c r="E777" s="6">
        <v>123636</v>
      </c>
      <c r="F777" s="6">
        <v>95257</v>
      </c>
      <c r="G777" s="6">
        <v>33806</v>
      </c>
      <c r="H777" s="6">
        <v>146613</v>
      </c>
    </row>
    <row r="778" spans="1:8" x14ac:dyDescent="0.25">
      <c r="A778" s="2" t="s">
        <v>74</v>
      </c>
      <c r="B778" s="2" t="s">
        <v>47</v>
      </c>
      <c r="C778" s="6">
        <v>11791</v>
      </c>
      <c r="D778" s="6">
        <v>3945</v>
      </c>
      <c r="E778" s="6">
        <v>126216</v>
      </c>
      <c r="F778" s="6">
        <v>96975</v>
      </c>
      <c r="G778" s="6">
        <v>33944</v>
      </c>
      <c r="H778" s="6">
        <v>148622</v>
      </c>
    </row>
    <row r="779" spans="1:8" x14ac:dyDescent="0.25">
      <c r="A779" s="2" t="s">
        <v>74</v>
      </c>
      <c r="B779" s="2" t="s">
        <v>48</v>
      </c>
      <c r="C779" s="6">
        <v>10987</v>
      </c>
      <c r="D779" s="6">
        <v>3420</v>
      </c>
      <c r="E779" s="6">
        <v>122048</v>
      </c>
      <c r="F779" s="6">
        <v>95712</v>
      </c>
      <c r="G779" s="6">
        <v>34012</v>
      </c>
      <c r="H779" s="6">
        <v>146418</v>
      </c>
    </row>
    <row r="780" spans="1:8" x14ac:dyDescent="0.25">
      <c r="A780" s="2" t="s">
        <v>74</v>
      </c>
      <c r="B780" s="2" t="s">
        <v>49</v>
      </c>
      <c r="C780" s="6">
        <v>11323</v>
      </c>
      <c r="D780" s="6">
        <v>3247</v>
      </c>
      <c r="E780" s="6">
        <v>119676</v>
      </c>
      <c r="F780" s="6">
        <v>94217</v>
      </c>
      <c r="G780" s="6">
        <v>34085</v>
      </c>
      <c r="H780" s="6">
        <v>144105</v>
      </c>
    </row>
    <row r="781" spans="1:8" x14ac:dyDescent="0.25">
      <c r="A781" s="2" t="s">
        <v>74</v>
      </c>
      <c r="B781" s="2" t="s">
        <v>50</v>
      </c>
      <c r="C781" s="6">
        <v>9461</v>
      </c>
      <c r="D781" s="6">
        <v>2659</v>
      </c>
      <c r="E781" s="6">
        <v>115067</v>
      </c>
      <c r="F781" s="6">
        <v>95278</v>
      </c>
      <c r="G781" s="6">
        <v>34581</v>
      </c>
      <c r="H781" s="6">
        <v>142144</v>
      </c>
    </row>
    <row r="782" spans="1:8" x14ac:dyDescent="0.25">
      <c r="A782" s="2" t="s">
        <v>74</v>
      </c>
      <c r="B782" s="2" t="s">
        <v>51</v>
      </c>
      <c r="C782" s="6">
        <v>9102</v>
      </c>
      <c r="D782" s="6">
        <v>2607</v>
      </c>
      <c r="E782" s="6">
        <v>115777</v>
      </c>
      <c r="F782" s="6">
        <v>94518</v>
      </c>
      <c r="G782" s="6">
        <v>35133</v>
      </c>
      <c r="H782" s="6">
        <v>141766</v>
      </c>
    </row>
    <row r="783" spans="1:8" x14ac:dyDescent="0.25">
      <c r="A783" s="2" t="s">
        <v>74</v>
      </c>
      <c r="B783" s="2" t="s">
        <v>52</v>
      </c>
      <c r="C783" s="6">
        <v>9223</v>
      </c>
      <c r="D783" s="6">
        <v>2442</v>
      </c>
      <c r="E783" s="6">
        <v>113988</v>
      </c>
      <c r="F783" s="6">
        <v>93934</v>
      </c>
      <c r="G783" s="6">
        <v>38366</v>
      </c>
      <c r="H783" s="6">
        <v>144049</v>
      </c>
    </row>
    <row r="784" spans="1:8" x14ac:dyDescent="0.25">
      <c r="A784" s="2" t="s">
        <v>74</v>
      </c>
      <c r="B784" s="2" t="s">
        <v>53</v>
      </c>
      <c r="C784" s="6">
        <v>8842</v>
      </c>
      <c r="D784" s="6">
        <v>2102</v>
      </c>
      <c r="E784" s="6">
        <v>96124</v>
      </c>
      <c r="F784" s="6">
        <v>91393</v>
      </c>
      <c r="G784" s="6">
        <v>39740</v>
      </c>
      <c r="H784" s="6">
        <v>146057</v>
      </c>
    </row>
    <row r="785" spans="1:8" x14ac:dyDescent="0.25">
      <c r="A785" s="2" t="s">
        <v>74</v>
      </c>
      <c r="B785" s="2" t="s">
        <v>54</v>
      </c>
      <c r="C785" s="6">
        <v>7232</v>
      </c>
      <c r="D785" s="6">
        <v>1831</v>
      </c>
      <c r="E785" s="6">
        <v>80443</v>
      </c>
      <c r="F785" s="6">
        <v>82223</v>
      </c>
      <c r="G785" s="6">
        <v>41580</v>
      </c>
      <c r="H785" s="6">
        <v>138154</v>
      </c>
    </row>
    <row r="786" spans="1:8" x14ac:dyDescent="0.25">
      <c r="A786" s="2" t="s">
        <v>74</v>
      </c>
      <c r="B786" s="2" t="s">
        <v>55</v>
      </c>
      <c r="C786" s="5">
        <v>7649</v>
      </c>
      <c r="D786" s="5">
        <v>2111</v>
      </c>
      <c r="E786" s="5">
        <v>77254</v>
      </c>
      <c r="F786" s="5">
        <v>77705</v>
      </c>
      <c r="G786" s="5">
        <v>42370</v>
      </c>
      <c r="H786" s="5">
        <v>135416</v>
      </c>
    </row>
    <row r="787" spans="1:8" x14ac:dyDescent="0.25">
      <c r="A787" s="2" t="s">
        <v>74</v>
      </c>
      <c r="B787" s="2" t="s">
        <v>56</v>
      </c>
      <c r="C787" s="5">
        <v>7130</v>
      </c>
      <c r="D787" s="5">
        <v>2083</v>
      </c>
      <c r="E787" s="5">
        <v>77306</v>
      </c>
      <c r="F787" s="5">
        <v>78024</v>
      </c>
      <c r="G787" s="5">
        <v>43819</v>
      </c>
      <c r="H787" s="5">
        <v>136386</v>
      </c>
    </row>
    <row r="788" spans="1:8" x14ac:dyDescent="0.25">
      <c r="A788" s="2" t="s">
        <v>74</v>
      </c>
      <c r="B788" s="2" t="s">
        <v>57</v>
      </c>
      <c r="C788" s="5">
        <v>6339</v>
      </c>
      <c r="D788" s="5">
        <v>1819</v>
      </c>
      <c r="E788" s="5">
        <v>74076</v>
      </c>
      <c r="F788" s="5">
        <v>76917</v>
      </c>
      <c r="G788" s="5">
        <v>44780</v>
      </c>
      <c r="H788" s="5">
        <v>136775</v>
      </c>
    </row>
    <row r="789" spans="1:8" x14ac:dyDescent="0.25">
      <c r="A789" s="2" t="s">
        <v>74</v>
      </c>
      <c r="B789" s="2" t="s">
        <v>58</v>
      </c>
      <c r="C789" s="5">
        <v>5740</v>
      </c>
      <c r="D789" s="5">
        <v>1776</v>
      </c>
      <c r="E789" s="5">
        <v>75828</v>
      </c>
      <c r="F789" s="5">
        <v>90350</v>
      </c>
      <c r="G789" s="5">
        <v>46160</v>
      </c>
      <c r="H789" s="5">
        <v>150742</v>
      </c>
    </row>
    <row r="790" spans="1:8" x14ac:dyDescent="0.25">
      <c r="A790" s="2" t="s">
        <v>74</v>
      </c>
      <c r="B790" s="2" t="s">
        <v>59</v>
      </c>
      <c r="C790" s="5">
        <v>6684</v>
      </c>
      <c r="D790" s="5">
        <v>1751</v>
      </c>
      <c r="E790" s="5">
        <v>76175</v>
      </c>
      <c r="F790" s="5">
        <v>86818</v>
      </c>
      <c r="G790" s="5">
        <v>46160</v>
      </c>
      <c r="H790" s="5">
        <v>146688</v>
      </c>
    </row>
    <row r="791" spans="1:8" x14ac:dyDescent="0.25">
      <c r="A791" s="2" t="s">
        <v>74</v>
      </c>
      <c r="B791" s="2" t="s">
        <v>60</v>
      </c>
      <c r="C791" s="5">
        <v>5080</v>
      </c>
      <c r="D791" s="5">
        <v>1553</v>
      </c>
      <c r="E791" s="5">
        <v>71357</v>
      </c>
      <c r="F791" s="5">
        <v>85063</v>
      </c>
      <c r="G791" s="5">
        <v>47735</v>
      </c>
      <c r="H791" s="5">
        <v>148099</v>
      </c>
    </row>
    <row r="792" spans="1:8" x14ac:dyDescent="0.25">
      <c r="A792" s="2" t="s">
        <v>74</v>
      </c>
      <c r="B792" s="2" t="s">
        <v>61</v>
      </c>
      <c r="C792" s="5">
        <v>4955</v>
      </c>
      <c r="D792" s="5">
        <v>2127</v>
      </c>
      <c r="E792" s="5">
        <v>71154</v>
      </c>
      <c r="F792" s="5">
        <v>85807</v>
      </c>
      <c r="G792" s="5">
        <v>47970</v>
      </c>
      <c r="H792" s="5">
        <v>149956</v>
      </c>
    </row>
    <row r="793" spans="1:8" x14ac:dyDescent="0.25">
      <c r="A793" s="2" t="s">
        <v>74</v>
      </c>
      <c r="B793" s="2" t="s">
        <v>62</v>
      </c>
      <c r="C793" s="5">
        <v>5478</v>
      </c>
      <c r="D793" s="5">
        <v>1696</v>
      </c>
      <c r="E793" s="5">
        <v>71704.789999999994</v>
      </c>
      <c r="F793" s="5">
        <v>89238</v>
      </c>
      <c r="G793" s="5">
        <v>48050</v>
      </c>
      <c r="H793" s="5">
        <v>153737</v>
      </c>
    </row>
    <row r="794" spans="1:8" x14ac:dyDescent="0.25">
      <c r="A794" s="2" t="s">
        <v>74</v>
      </c>
      <c r="B794" s="2" t="s">
        <v>123</v>
      </c>
      <c r="C794" s="5">
        <v>4671</v>
      </c>
      <c r="D794" s="5">
        <v>1661</v>
      </c>
      <c r="E794" s="5">
        <v>69858.64</v>
      </c>
      <c r="F794" s="5">
        <v>88217</v>
      </c>
      <c r="G794" s="5">
        <v>48070</v>
      </c>
      <c r="H794" s="5">
        <v>151508</v>
      </c>
    </row>
    <row r="795" spans="1:8" x14ac:dyDescent="0.25">
      <c r="A795" s="2" t="s">
        <v>75</v>
      </c>
      <c r="B795" s="1" t="s">
        <v>3</v>
      </c>
      <c r="C795" s="8"/>
      <c r="D795" s="8"/>
      <c r="E795" s="8"/>
      <c r="F795" s="8"/>
      <c r="G795" s="8"/>
      <c r="H795" s="8"/>
    </row>
    <row r="796" spans="1:8" x14ac:dyDescent="0.25">
      <c r="A796" s="2" t="s">
        <v>75</v>
      </c>
      <c r="B796" s="1" t="s">
        <v>4</v>
      </c>
      <c r="C796" s="6"/>
      <c r="D796" s="6"/>
      <c r="E796" s="6"/>
      <c r="F796" s="6"/>
      <c r="G796" s="6"/>
      <c r="H796" s="6"/>
    </row>
    <row r="797" spans="1:8" x14ac:dyDescent="0.25">
      <c r="A797" s="2" t="s">
        <v>75</v>
      </c>
      <c r="B797" s="1" t="s">
        <v>5</v>
      </c>
      <c r="C797" s="6"/>
      <c r="D797" s="6"/>
      <c r="E797" s="6"/>
      <c r="F797" s="6"/>
      <c r="G797" s="6"/>
      <c r="H797" s="6"/>
    </row>
    <row r="798" spans="1:8" x14ac:dyDescent="0.25">
      <c r="A798" s="2" t="s">
        <v>75</v>
      </c>
      <c r="B798" s="1" t="s">
        <v>6</v>
      </c>
      <c r="C798" s="6"/>
      <c r="D798" s="6"/>
      <c r="E798" s="6"/>
      <c r="F798" s="6"/>
      <c r="G798" s="6"/>
      <c r="H798" s="6"/>
    </row>
    <row r="799" spans="1:8" x14ac:dyDescent="0.25">
      <c r="A799" s="2" t="s">
        <v>75</v>
      </c>
      <c r="B799" s="1" t="s">
        <v>7</v>
      </c>
      <c r="C799" s="6"/>
      <c r="D799" s="6"/>
      <c r="E799" s="6"/>
      <c r="F799" s="6"/>
      <c r="G799" s="6"/>
      <c r="H799" s="6"/>
    </row>
    <row r="800" spans="1:8" x14ac:dyDescent="0.25">
      <c r="A800" s="2" t="s">
        <v>75</v>
      </c>
      <c r="B800" s="1" t="s">
        <v>8</v>
      </c>
      <c r="C800" s="6"/>
      <c r="D800" s="6"/>
      <c r="E800" s="6"/>
      <c r="F800" s="6"/>
      <c r="G800" s="6"/>
      <c r="H800" s="6"/>
    </row>
    <row r="801" spans="1:8" x14ac:dyDescent="0.25">
      <c r="A801" s="2" t="s">
        <v>75</v>
      </c>
      <c r="B801" s="1" t="s">
        <v>9</v>
      </c>
      <c r="C801" s="6"/>
      <c r="D801" s="6"/>
      <c r="E801" s="6"/>
      <c r="F801" s="6"/>
      <c r="G801" s="6"/>
      <c r="H801" s="6"/>
    </row>
    <row r="802" spans="1:8" x14ac:dyDescent="0.25">
      <c r="A802" s="2" t="s">
        <v>75</v>
      </c>
      <c r="B802" s="1" t="s">
        <v>10</v>
      </c>
      <c r="C802" s="6"/>
      <c r="D802" s="6"/>
      <c r="E802" s="6"/>
      <c r="F802" s="6"/>
      <c r="G802" s="6"/>
      <c r="H802" s="6"/>
    </row>
    <row r="803" spans="1:8" x14ac:dyDescent="0.25">
      <c r="A803" s="2" t="s">
        <v>75</v>
      </c>
      <c r="B803" s="1" t="s">
        <v>11</v>
      </c>
      <c r="C803" s="6"/>
      <c r="D803" s="6"/>
      <c r="E803" s="6"/>
      <c r="F803" s="6"/>
      <c r="G803" s="6"/>
      <c r="H803" s="6"/>
    </row>
    <row r="804" spans="1:8" x14ac:dyDescent="0.25">
      <c r="A804" s="2" t="s">
        <v>75</v>
      </c>
      <c r="B804" s="1" t="s">
        <v>12</v>
      </c>
      <c r="C804" s="6"/>
      <c r="D804" s="6"/>
      <c r="E804" s="6"/>
      <c r="F804" s="6"/>
      <c r="G804" s="6"/>
      <c r="H804" s="6"/>
    </row>
    <row r="805" spans="1:8" x14ac:dyDescent="0.25">
      <c r="A805" s="2" t="s">
        <v>75</v>
      </c>
      <c r="B805" s="1" t="s">
        <v>13</v>
      </c>
      <c r="C805" s="6"/>
      <c r="D805" s="6"/>
      <c r="E805" s="6"/>
      <c r="F805" s="6"/>
      <c r="G805" s="6"/>
      <c r="H805" s="6"/>
    </row>
    <row r="806" spans="1:8" x14ac:dyDescent="0.25">
      <c r="A806" s="2" t="s">
        <v>75</v>
      </c>
      <c r="B806" s="1" t="s">
        <v>14</v>
      </c>
      <c r="C806" s="6"/>
      <c r="D806" s="6"/>
      <c r="E806" s="6"/>
      <c r="F806" s="6"/>
      <c r="G806" s="6"/>
      <c r="H806" s="6"/>
    </row>
    <row r="807" spans="1:8" x14ac:dyDescent="0.25">
      <c r="A807" s="2" t="s">
        <v>75</v>
      </c>
      <c r="B807" s="3" t="s">
        <v>15</v>
      </c>
      <c r="C807" s="6"/>
      <c r="D807" s="6"/>
      <c r="E807" s="6"/>
      <c r="F807" s="6"/>
      <c r="G807" s="6"/>
      <c r="H807" s="6"/>
    </row>
    <row r="808" spans="1:8" x14ac:dyDescent="0.25">
      <c r="A808" s="2" t="s">
        <v>75</v>
      </c>
      <c r="B808" s="3" t="s">
        <v>16</v>
      </c>
      <c r="C808" s="6"/>
      <c r="D808" s="6"/>
      <c r="E808" s="6"/>
      <c r="F808" s="6"/>
      <c r="G808" s="6"/>
      <c r="H808" s="6"/>
    </row>
    <row r="809" spans="1:8" x14ac:dyDescent="0.25">
      <c r="A809" s="2" t="s">
        <v>75</v>
      </c>
      <c r="B809" s="3" t="s">
        <v>17</v>
      </c>
      <c r="C809" s="6"/>
      <c r="D809" s="6"/>
      <c r="E809" s="6"/>
      <c r="F809" s="6"/>
      <c r="G809" s="6"/>
      <c r="H809" s="6"/>
    </row>
    <row r="810" spans="1:8" x14ac:dyDescent="0.25">
      <c r="A810" s="2" t="s">
        <v>75</v>
      </c>
      <c r="B810" s="3" t="s">
        <v>18</v>
      </c>
      <c r="C810" s="6"/>
      <c r="D810" s="6"/>
      <c r="E810" s="6"/>
      <c r="F810" s="6"/>
      <c r="G810" s="6"/>
      <c r="H810" s="6"/>
    </row>
    <row r="811" spans="1:8" x14ac:dyDescent="0.25">
      <c r="A811" s="2" t="s">
        <v>75</v>
      </c>
      <c r="B811" s="3" t="s">
        <v>19</v>
      </c>
      <c r="C811" s="6"/>
      <c r="D811" s="6"/>
      <c r="E811" s="6"/>
      <c r="F811" s="6"/>
      <c r="G811" s="6"/>
      <c r="H811" s="6"/>
    </row>
    <row r="812" spans="1:8" x14ac:dyDescent="0.25">
      <c r="A812" s="2" t="s">
        <v>75</v>
      </c>
      <c r="B812" s="3" t="s">
        <v>20</v>
      </c>
      <c r="C812" s="6"/>
      <c r="D812" s="6"/>
      <c r="E812" s="6"/>
      <c r="F812" s="6"/>
      <c r="G812" s="6"/>
      <c r="H812" s="6"/>
    </row>
    <row r="813" spans="1:8" x14ac:dyDescent="0.25">
      <c r="A813" s="2" t="s">
        <v>75</v>
      </c>
      <c r="B813" s="3" t="s">
        <v>21</v>
      </c>
      <c r="C813" s="6"/>
      <c r="D813" s="6"/>
      <c r="E813" s="6"/>
      <c r="F813" s="6"/>
      <c r="G813" s="6"/>
      <c r="H813" s="6"/>
    </row>
    <row r="814" spans="1:8" x14ac:dyDescent="0.25">
      <c r="A814" s="2" t="s">
        <v>75</v>
      </c>
      <c r="B814" s="3" t="s">
        <v>22</v>
      </c>
      <c r="C814" s="6"/>
      <c r="D814" s="6"/>
      <c r="E814" s="6"/>
      <c r="F814" s="6"/>
      <c r="G814" s="6"/>
      <c r="H814" s="6"/>
    </row>
    <row r="815" spans="1:8" x14ac:dyDescent="0.25">
      <c r="A815" s="2" t="s">
        <v>75</v>
      </c>
      <c r="B815" s="3" t="s">
        <v>23</v>
      </c>
      <c r="C815" s="6"/>
      <c r="D815" s="6"/>
      <c r="E815" s="6"/>
      <c r="F815" s="6"/>
      <c r="G815" s="6"/>
      <c r="H815" s="6"/>
    </row>
    <row r="816" spans="1:8" x14ac:dyDescent="0.25">
      <c r="A816" s="2" t="s">
        <v>75</v>
      </c>
      <c r="B816" s="3" t="s">
        <v>24</v>
      </c>
      <c r="C816" s="6"/>
      <c r="D816" s="6"/>
      <c r="E816" s="6"/>
      <c r="F816" s="6"/>
      <c r="G816" s="6"/>
      <c r="H816" s="6"/>
    </row>
    <row r="817" spans="1:8" x14ac:dyDescent="0.25">
      <c r="A817" s="2" t="s">
        <v>75</v>
      </c>
      <c r="B817" s="4" t="s">
        <v>25</v>
      </c>
      <c r="C817" s="6"/>
      <c r="D817" s="6"/>
      <c r="E817" s="6"/>
      <c r="F817" s="6"/>
      <c r="G817" s="6"/>
      <c r="H817" s="6"/>
    </row>
    <row r="818" spans="1:8" x14ac:dyDescent="0.25">
      <c r="A818" s="2" t="s">
        <v>75</v>
      </c>
      <c r="B818" s="2" t="s">
        <v>26</v>
      </c>
      <c r="C818" s="6"/>
      <c r="D818" s="6"/>
      <c r="E818" s="6"/>
      <c r="F818" s="6"/>
      <c r="G818" s="6"/>
      <c r="H818" s="6"/>
    </row>
    <row r="819" spans="1:8" x14ac:dyDescent="0.25">
      <c r="A819" s="2" t="s">
        <v>75</v>
      </c>
      <c r="B819" s="2" t="s">
        <v>27</v>
      </c>
      <c r="C819" s="6"/>
      <c r="D819" s="6"/>
      <c r="E819" s="6"/>
      <c r="F819" s="6"/>
      <c r="G819" s="6"/>
      <c r="H819" s="6"/>
    </row>
    <row r="820" spans="1:8" x14ac:dyDescent="0.25">
      <c r="A820" s="2" t="s">
        <v>75</v>
      </c>
      <c r="B820" s="2" t="s">
        <v>28</v>
      </c>
      <c r="C820" s="6"/>
      <c r="D820" s="6"/>
      <c r="E820" s="6"/>
      <c r="F820" s="6"/>
      <c r="G820" s="6"/>
      <c r="H820" s="6"/>
    </row>
    <row r="821" spans="1:8" x14ac:dyDescent="0.25">
      <c r="A821" s="2" t="s">
        <v>75</v>
      </c>
      <c r="B821" s="2" t="s">
        <v>29</v>
      </c>
      <c r="C821" s="6"/>
      <c r="D821" s="6"/>
      <c r="E821" s="6"/>
      <c r="F821" s="6"/>
      <c r="G821" s="6"/>
      <c r="H821" s="6"/>
    </row>
    <row r="822" spans="1:8" x14ac:dyDescent="0.25">
      <c r="A822" s="2" t="s">
        <v>75</v>
      </c>
      <c r="B822" s="2" t="s">
        <v>30</v>
      </c>
      <c r="C822" s="6"/>
      <c r="D822" s="6"/>
      <c r="E822" s="6"/>
      <c r="F822" s="6"/>
      <c r="G822" s="6"/>
      <c r="H822" s="6"/>
    </row>
    <row r="823" spans="1:8" x14ac:dyDescent="0.25">
      <c r="A823" s="2" t="s">
        <v>75</v>
      </c>
      <c r="B823" s="2" t="s">
        <v>31</v>
      </c>
      <c r="C823" s="6"/>
      <c r="D823" s="6"/>
      <c r="E823" s="6"/>
      <c r="F823" s="6"/>
      <c r="G823" s="6"/>
      <c r="H823" s="6"/>
    </row>
    <row r="824" spans="1:8" x14ac:dyDescent="0.25">
      <c r="A824" s="2" t="s">
        <v>75</v>
      </c>
      <c r="B824" s="2" t="s">
        <v>32</v>
      </c>
      <c r="C824" s="6">
        <v>22336</v>
      </c>
      <c r="D824" s="6">
        <v>5520</v>
      </c>
      <c r="E824" s="6">
        <v>86263</v>
      </c>
      <c r="F824" s="6">
        <v>34977</v>
      </c>
      <c r="G824" s="6">
        <v>13200</v>
      </c>
      <c r="H824" s="6">
        <v>55363</v>
      </c>
    </row>
    <row r="825" spans="1:8" x14ac:dyDescent="0.25">
      <c r="A825" s="2" t="s">
        <v>75</v>
      </c>
      <c r="B825" s="2" t="s">
        <v>33</v>
      </c>
      <c r="C825" s="6">
        <v>21280</v>
      </c>
      <c r="D825" s="6">
        <v>3830</v>
      </c>
      <c r="E825" s="6">
        <v>80700</v>
      </c>
      <c r="F825" s="6">
        <v>34472</v>
      </c>
      <c r="G825" s="6">
        <v>14873</v>
      </c>
      <c r="H825" s="6">
        <v>57252</v>
      </c>
    </row>
    <row r="826" spans="1:8" x14ac:dyDescent="0.25">
      <c r="A826" s="2" t="s">
        <v>75</v>
      </c>
      <c r="B826" s="2" t="s">
        <v>34</v>
      </c>
      <c r="C826" s="6">
        <v>15954</v>
      </c>
      <c r="D826" s="6">
        <v>2905</v>
      </c>
      <c r="E826" s="6">
        <v>76946</v>
      </c>
      <c r="F826" s="6">
        <v>38260</v>
      </c>
      <c r="G826" s="6">
        <v>12180</v>
      </c>
      <c r="H826" s="6">
        <v>57552</v>
      </c>
    </row>
    <row r="827" spans="1:8" x14ac:dyDescent="0.25">
      <c r="A827" s="2" t="s">
        <v>75</v>
      </c>
      <c r="B827" s="2" t="s">
        <v>35</v>
      </c>
      <c r="C827" s="6">
        <v>16480</v>
      </c>
      <c r="D827" s="6">
        <v>2814</v>
      </c>
      <c r="E827" s="6">
        <v>78155</v>
      </c>
      <c r="F827" s="6">
        <v>38861</v>
      </c>
      <c r="G827" s="6">
        <v>14394</v>
      </c>
      <c r="H827" s="6">
        <v>60166</v>
      </c>
    </row>
    <row r="828" spans="1:8" x14ac:dyDescent="0.25">
      <c r="A828" s="2" t="s">
        <v>75</v>
      </c>
      <c r="B828" s="2" t="s">
        <v>36</v>
      </c>
      <c r="C828" s="6">
        <v>16220</v>
      </c>
      <c r="D828" s="6">
        <v>2515</v>
      </c>
      <c r="E828" s="6">
        <v>76796</v>
      </c>
      <c r="F828" s="6">
        <v>43931</v>
      </c>
      <c r="G828" s="6">
        <v>15994</v>
      </c>
      <c r="H828" s="6">
        <v>66497</v>
      </c>
    </row>
    <row r="829" spans="1:8" x14ac:dyDescent="0.25">
      <c r="A829" s="2" t="s">
        <v>75</v>
      </c>
      <c r="B829" s="2" t="s">
        <v>37</v>
      </c>
      <c r="C829" s="6">
        <v>14292</v>
      </c>
      <c r="D829" s="6">
        <v>2433</v>
      </c>
      <c r="E829" s="6">
        <v>73237</v>
      </c>
      <c r="F829" s="6">
        <v>44334</v>
      </c>
      <c r="G829" s="6">
        <v>18308</v>
      </c>
      <c r="H829" s="6">
        <v>68493</v>
      </c>
    </row>
    <row r="830" spans="1:8" x14ac:dyDescent="0.25">
      <c r="A830" s="2" t="s">
        <v>75</v>
      </c>
      <c r="B830" s="2" t="s">
        <v>38</v>
      </c>
      <c r="C830" s="6">
        <v>13430</v>
      </c>
      <c r="D830" s="6">
        <v>2163</v>
      </c>
      <c r="E830" s="6">
        <v>70661</v>
      </c>
      <c r="F830" s="6">
        <v>46802</v>
      </c>
      <c r="G830" s="6">
        <v>17686</v>
      </c>
      <c r="H830" s="6">
        <v>70096</v>
      </c>
    </row>
    <row r="831" spans="1:8" x14ac:dyDescent="0.25">
      <c r="A831" s="2" t="s">
        <v>75</v>
      </c>
      <c r="B831" s="2" t="s">
        <v>39</v>
      </c>
      <c r="C831" s="6">
        <v>14170</v>
      </c>
      <c r="D831" s="6">
        <v>2276</v>
      </c>
      <c r="E831" s="6">
        <v>73836</v>
      </c>
      <c r="F831" s="6">
        <v>48165</v>
      </c>
      <c r="G831" s="6">
        <v>18217</v>
      </c>
      <c r="H831" s="6">
        <v>72140</v>
      </c>
    </row>
    <row r="832" spans="1:8" x14ac:dyDescent="0.25">
      <c r="A832" s="2" t="s">
        <v>75</v>
      </c>
      <c r="B832" s="2" t="s">
        <v>40</v>
      </c>
      <c r="C832" s="6">
        <v>13973</v>
      </c>
      <c r="D832" s="6">
        <v>2061</v>
      </c>
      <c r="E832" s="6">
        <v>76017</v>
      </c>
      <c r="F832" s="6">
        <v>50028</v>
      </c>
      <c r="G832" s="6">
        <v>18678</v>
      </c>
      <c r="H832" s="6">
        <v>75442</v>
      </c>
    </row>
    <row r="833" spans="1:8" x14ac:dyDescent="0.25">
      <c r="A833" s="2" t="s">
        <v>75</v>
      </c>
      <c r="B833" s="2" t="s">
        <v>41</v>
      </c>
      <c r="C833" s="6">
        <v>12237</v>
      </c>
      <c r="D833" s="6">
        <v>1734</v>
      </c>
      <c r="E833" s="6">
        <v>71160</v>
      </c>
      <c r="F833" s="6">
        <v>55933</v>
      </c>
      <c r="G833" s="6">
        <v>19027</v>
      </c>
      <c r="H833" s="6">
        <v>81777</v>
      </c>
    </row>
    <row r="834" spans="1:8" x14ac:dyDescent="0.25">
      <c r="A834" s="2" t="s">
        <v>75</v>
      </c>
      <c r="B834" s="2" t="s">
        <v>42</v>
      </c>
      <c r="C834" s="6">
        <v>11659</v>
      </c>
      <c r="D834" s="6">
        <v>1485</v>
      </c>
      <c r="E834" s="6">
        <v>70053</v>
      </c>
      <c r="F834" s="6">
        <v>60197</v>
      </c>
      <c r="G834" s="6">
        <v>19280</v>
      </c>
      <c r="H834" s="6">
        <v>87727</v>
      </c>
    </row>
    <row r="835" spans="1:8" x14ac:dyDescent="0.25">
      <c r="A835" s="2" t="s">
        <v>75</v>
      </c>
      <c r="B835" s="2" t="s">
        <v>43</v>
      </c>
      <c r="C835" s="6">
        <v>11107</v>
      </c>
      <c r="D835" s="6">
        <v>1371</v>
      </c>
      <c r="E835" s="6">
        <v>66776</v>
      </c>
      <c r="F835" s="6">
        <v>55632</v>
      </c>
      <c r="G835" s="6">
        <v>19906</v>
      </c>
      <c r="H835" s="6">
        <v>83550</v>
      </c>
    </row>
    <row r="836" spans="1:8" x14ac:dyDescent="0.25">
      <c r="A836" s="2" t="s">
        <v>75</v>
      </c>
      <c r="B836" s="2" t="s">
        <v>44</v>
      </c>
      <c r="C836" s="6">
        <v>7986</v>
      </c>
      <c r="D836" s="6">
        <v>1185</v>
      </c>
      <c r="E836" s="6">
        <v>62758</v>
      </c>
      <c r="F836" s="6">
        <v>55271</v>
      </c>
      <c r="G836" s="6">
        <v>21265</v>
      </c>
      <c r="H836" s="6">
        <v>83573</v>
      </c>
    </row>
    <row r="837" spans="1:8" x14ac:dyDescent="0.25">
      <c r="A837" s="2" t="s">
        <v>75</v>
      </c>
      <c r="B837" s="2" t="s">
        <v>45</v>
      </c>
      <c r="C837" s="6">
        <v>8008</v>
      </c>
      <c r="D837" s="6">
        <v>1092</v>
      </c>
      <c r="E837" s="6">
        <v>59864</v>
      </c>
      <c r="F837" s="6">
        <v>48596</v>
      </c>
      <c r="G837" s="6">
        <v>21963</v>
      </c>
      <c r="H837" s="6">
        <v>79026</v>
      </c>
    </row>
    <row r="838" spans="1:8" x14ac:dyDescent="0.25">
      <c r="A838" s="2" t="s">
        <v>75</v>
      </c>
      <c r="B838" s="2" t="s">
        <v>46</v>
      </c>
      <c r="C838" s="6">
        <v>8386</v>
      </c>
      <c r="D838" s="6">
        <v>1280</v>
      </c>
      <c r="E838" s="6">
        <v>62594</v>
      </c>
      <c r="F838" s="6">
        <v>56183</v>
      </c>
      <c r="G838" s="6">
        <v>22248</v>
      </c>
      <c r="H838" s="6">
        <v>85941</v>
      </c>
    </row>
    <row r="839" spans="1:8" x14ac:dyDescent="0.25">
      <c r="A839" s="2" t="s">
        <v>75</v>
      </c>
      <c r="B839" s="2" t="s">
        <v>47</v>
      </c>
      <c r="C839" s="6">
        <v>9158</v>
      </c>
      <c r="D839" s="6">
        <v>1373</v>
      </c>
      <c r="E839" s="6">
        <v>64643</v>
      </c>
      <c r="F839" s="6">
        <v>59073</v>
      </c>
      <c r="G839" s="6">
        <v>22232</v>
      </c>
      <c r="H839" s="6">
        <v>89460</v>
      </c>
    </row>
    <row r="840" spans="1:8" x14ac:dyDescent="0.25">
      <c r="A840" s="2" t="s">
        <v>75</v>
      </c>
      <c r="B840" s="2" t="s">
        <v>48</v>
      </c>
      <c r="C840" s="6">
        <v>7413</v>
      </c>
      <c r="D840" s="6">
        <v>1326</v>
      </c>
      <c r="E840" s="6">
        <v>64140</v>
      </c>
      <c r="F840" s="6">
        <v>57285</v>
      </c>
      <c r="G840" s="6">
        <v>22348</v>
      </c>
      <c r="H840" s="6">
        <v>88277</v>
      </c>
    </row>
    <row r="841" spans="1:8" x14ac:dyDescent="0.25">
      <c r="A841" s="2" t="s">
        <v>75</v>
      </c>
      <c r="B841" s="2" t="s">
        <v>49</v>
      </c>
      <c r="C841" s="6">
        <v>7196</v>
      </c>
      <c r="D841" s="6">
        <v>1148</v>
      </c>
      <c r="E841" s="6">
        <v>64907</v>
      </c>
      <c r="F841" s="6">
        <v>56236</v>
      </c>
      <c r="G841" s="6">
        <v>22420</v>
      </c>
      <c r="H841" s="6">
        <v>86675</v>
      </c>
    </row>
    <row r="842" spans="1:8" x14ac:dyDescent="0.25">
      <c r="A842" s="2" t="s">
        <v>75</v>
      </c>
      <c r="B842" s="2" t="s">
        <v>50</v>
      </c>
      <c r="C842" s="6">
        <v>6263</v>
      </c>
      <c r="D842" s="6">
        <v>757</v>
      </c>
      <c r="E842" s="6">
        <v>63698</v>
      </c>
      <c r="F842" s="6">
        <v>57811</v>
      </c>
      <c r="G842" s="6">
        <v>22772</v>
      </c>
      <c r="H842" s="6">
        <v>88394</v>
      </c>
    </row>
    <row r="843" spans="1:8" x14ac:dyDescent="0.25">
      <c r="A843" s="2" t="s">
        <v>75</v>
      </c>
      <c r="B843" s="2" t="s">
        <v>51</v>
      </c>
      <c r="C843" s="6">
        <v>5675</v>
      </c>
      <c r="D843" s="6">
        <v>717</v>
      </c>
      <c r="E843" s="6">
        <v>63633</v>
      </c>
      <c r="F843" s="6">
        <v>57906</v>
      </c>
      <c r="G843" s="6">
        <v>23099</v>
      </c>
      <c r="H843" s="6">
        <v>88588</v>
      </c>
    </row>
    <row r="844" spans="1:8" x14ac:dyDescent="0.25">
      <c r="A844" s="2" t="s">
        <v>75</v>
      </c>
      <c r="B844" s="2" t="s">
        <v>52</v>
      </c>
      <c r="C844" s="6">
        <v>6030</v>
      </c>
      <c r="D844" s="6">
        <v>576</v>
      </c>
      <c r="E844" s="6">
        <v>63896</v>
      </c>
      <c r="F844" s="6">
        <v>58088</v>
      </c>
      <c r="G844" s="6">
        <v>25374</v>
      </c>
      <c r="H844" s="6">
        <v>90901</v>
      </c>
    </row>
    <row r="845" spans="1:8" x14ac:dyDescent="0.25">
      <c r="A845" s="2" t="s">
        <v>75</v>
      </c>
      <c r="B845" s="2" t="s">
        <v>53</v>
      </c>
      <c r="C845" s="6">
        <v>5323</v>
      </c>
      <c r="D845" s="6">
        <v>503</v>
      </c>
      <c r="E845" s="6">
        <v>54696</v>
      </c>
      <c r="F845" s="6">
        <v>58236</v>
      </c>
      <c r="G845" s="6">
        <v>26620</v>
      </c>
      <c r="H845" s="6">
        <v>92361</v>
      </c>
    </row>
    <row r="846" spans="1:8" x14ac:dyDescent="0.25">
      <c r="A846" s="2" t="s">
        <v>75</v>
      </c>
      <c r="B846" s="2" t="s">
        <v>54</v>
      </c>
      <c r="C846" s="6">
        <v>5164</v>
      </c>
      <c r="D846" s="6">
        <v>452</v>
      </c>
      <c r="E846" s="6">
        <v>50236</v>
      </c>
      <c r="F846" s="6">
        <v>57057</v>
      </c>
      <c r="G846" s="6">
        <v>28230</v>
      </c>
      <c r="H846" s="6">
        <v>94847</v>
      </c>
    </row>
    <row r="847" spans="1:8" x14ac:dyDescent="0.25">
      <c r="A847" s="2" t="s">
        <v>75</v>
      </c>
      <c r="B847" s="2" t="s">
        <v>55</v>
      </c>
      <c r="C847" s="5">
        <v>4991</v>
      </c>
      <c r="D847" s="5">
        <v>245</v>
      </c>
      <c r="E847" s="5">
        <v>45418</v>
      </c>
      <c r="F847" s="5">
        <v>52266</v>
      </c>
      <c r="G847" s="5">
        <v>29380</v>
      </c>
      <c r="H847" s="5">
        <v>93979</v>
      </c>
    </row>
    <row r="848" spans="1:8" x14ac:dyDescent="0.25">
      <c r="A848" s="2" t="s">
        <v>75</v>
      </c>
      <c r="B848" s="2" t="s">
        <v>56</v>
      </c>
      <c r="C848" s="5">
        <v>4394</v>
      </c>
      <c r="D848" s="5">
        <v>389</v>
      </c>
      <c r="E848" s="5">
        <v>42281</v>
      </c>
      <c r="F848" s="5">
        <v>54224</v>
      </c>
      <c r="G848" s="5">
        <v>30624</v>
      </c>
      <c r="H848" s="5">
        <v>95884</v>
      </c>
    </row>
    <row r="849" spans="1:8" x14ac:dyDescent="0.25">
      <c r="A849" s="2" t="s">
        <v>75</v>
      </c>
      <c r="B849" s="2" t="s">
        <v>57</v>
      </c>
      <c r="C849" s="5">
        <v>4155</v>
      </c>
      <c r="D849" s="5">
        <v>335</v>
      </c>
      <c r="E849" s="5">
        <v>45234</v>
      </c>
      <c r="F849" s="5">
        <v>56174</v>
      </c>
      <c r="G849" s="5">
        <v>31740</v>
      </c>
      <c r="H849" s="5">
        <v>99687</v>
      </c>
    </row>
    <row r="850" spans="1:8" x14ac:dyDescent="0.25">
      <c r="A850" s="2" t="s">
        <v>75</v>
      </c>
      <c r="B850" s="2" t="s">
        <v>58</v>
      </c>
      <c r="C850" s="5">
        <v>3857</v>
      </c>
      <c r="D850" s="5">
        <v>292</v>
      </c>
      <c r="E850" s="5">
        <v>45371</v>
      </c>
      <c r="F850" s="5">
        <v>59656</v>
      </c>
      <c r="G850" s="5">
        <v>32650</v>
      </c>
      <c r="H850" s="5">
        <v>105402</v>
      </c>
    </row>
    <row r="851" spans="1:8" x14ac:dyDescent="0.25">
      <c r="A851" s="2" t="s">
        <v>75</v>
      </c>
      <c r="B851" s="2" t="s">
        <v>59</v>
      </c>
      <c r="C851" s="5">
        <v>3514</v>
      </c>
      <c r="D851" s="5">
        <v>274</v>
      </c>
      <c r="E851" s="5">
        <v>44285</v>
      </c>
      <c r="F851" s="5">
        <v>58836</v>
      </c>
      <c r="G851" s="5">
        <v>32650</v>
      </c>
      <c r="H851" s="5">
        <v>103983</v>
      </c>
    </row>
    <row r="852" spans="1:8" x14ac:dyDescent="0.25">
      <c r="A852" s="2" t="s">
        <v>75</v>
      </c>
      <c r="B852" s="2" t="s">
        <v>60</v>
      </c>
      <c r="C852" s="5">
        <v>4205</v>
      </c>
      <c r="D852" s="5">
        <v>331</v>
      </c>
      <c r="E852" s="5">
        <v>44996</v>
      </c>
      <c r="F852" s="5">
        <v>61836</v>
      </c>
      <c r="G852" s="5">
        <v>33705</v>
      </c>
      <c r="H852" s="5">
        <v>106875</v>
      </c>
    </row>
    <row r="853" spans="1:8" x14ac:dyDescent="0.25">
      <c r="A853" s="2" t="s">
        <v>75</v>
      </c>
      <c r="B853" s="2" t="s">
        <v>61</v>
      </c>
      <c r="C853" s="5">
        <v>2665</v>
      </c>
      <c r="D853" s="5">
        <v>413</v>
      </c>
      <c r="E853" s="5">
        <v>43925</v>
      </c>
      <c r="F853" s="5">
        <v>63791</v>
      </c>
      <c r="G853" s="5">
        <v>33860</v>
      </c>
      <c r="H853" s="5">
        <v>108707</v>
      </c>
    </row>
    <row r="854" spans="1:8" x14ac:dyDescent="0.25">
      <c r="A854" s="2" t="s">
        <v>75</v>
      </c>
      <c r="B854" s="2" t="s">
        <v>62</v>
      </c>
      <c r="C854" s="5">
        <v>3843</v>
      </c>
      <c r="D854" s="5">
        <v>504</v>
      </c>
      <c r="E854" s="5">
        <v>45841.59</v>
      </c>
      <c r="F854" s="5">
        <v>64335</v>
      </c>
      <c r="G854" s="5">
        <v>33910</v>
      </c>
      <c r="H854" s="5">
        <v>109656</v>
      </c>
    </row>
    <row r="855" spans="1:8" x14ac:dyDescent="0.25">
      <c r="A855" s="2" t="s">
        <v>75</v>
      </c>
      <c r="B855" s="2" t="s">
        <v>123</v>
      </c>
      <c r="C855" s="5">
        <v>2737</v>
      </c>
      <c r="D855" s="5">
        <v>443</v>
      </c>
      <c r="E855" s="5">
        <v>44897</v>
      </c>
      <c r="F855" s="5">
        <v>65243</v>
      </c>
      <c r="G855" s="5">
        <v>33920</v>
      </c>
      <c r="H855" s="5">
        <v>110892</v>
      </c>
    </row>
    <row r="856" spans="1:8" x14ac:dyDescent="0.25">
      <c r="A856" s="2" t="s">
        <v>76</v>
      </c>
      <c r="B856" s="1" t="s">
        <v>3</v>
      </c>
      <c r="C856" s="42">
        <v>762020</v>
      </c>
      <c r="D856" s="42">
        <v>208510</v>
      </c>
      <c r="E856" s="42">
        <v>1481140</v>
      </c>
      <c r="F856" s="42">
        <v>459840</v>
      </c>
      <c r="G856" s="42">
        <v>82260</v>
      </c>
      <c r="H856" s="42">
        <v>697050</v>
      </c>
    </row>
    <row r="857" spans="1:8" x14ac:dyDescent="0.25">
      <c r="A857" s="2" t="s">
        <v>76</v>
      </c>
      <c r="B857" s="1" t="s">
        <v>4</v>
      </c>
      <c r="C857" s="6">
        <v>766773</v>
      </c>
      <c r="D857" s="6">
        <v>213965</v>
      </c>
      <c r="E857" s="6">
        <v>1483536</v>
      </c>
      <c r="F857" s="6">
        <v>463281</v>
      </c>
      <c r="G857" s="6">
        <v>99867</v>
      </c>
      <c r="H857" s="6">
        <v>723780</v>
      </c>
    </row>
    <row r="858" spans="1:8" x14ac:dyDescent="0.25">
      <c r="A858" s="2" t="s">
        <v>76</v>
      </c>
      <c r="B858" s="1" t="s">
        <v>5</v>
      </c>
      <c r="C858" s="42">
        <v>768420</v>
      </c>
      <c r="D858" s="42">
        <v>223870</v>
      </c>
      <c r="E858" s="42">
        <v>1501000</v>
      </c>
      <c r="F858" s="42">
        <v>475680</v>
      </c>
      <c r="G858" s="42">
        <v>109520</v>
      </c>
      <c r="H858" s="42">
        <v>739630</v>
      </c>
    </row>
    <row r="859" spans="1:8" x14ac:dyDescent="0.25">
      <c r="A859" s="2" t="s">
        <v>76</v>
      </c>
      <c r="B859" s="1" t="s">
        <v>6</v>
      </c>
      <c r="C859" s="42">
        <v>768960</v>
      </c>
      <c r="D859" s="43">
        <v>239760</v>
      </c>
      <c r="E859" s="42">
        <v>1542380</v>
      </c>
      <c r="F859" s="42">
        <v>492540</v>
      </c>
      <c r="G859" s="42">
        <v>116730</v>
      </c>
      <c r="H859" s="42">
        <v>763610</v>
      </c>
    </row>
    <row r="860" spans="1:8" x14ac:dyDescent="0.25">
      <c r="A860" s="2" t="s">
        <v>76</v>
      </c>
      <c r="B860" s="1" t="s">
        <v>7</v>
      </c>
      <c r="C860" s="6">
        <v>778913</v>
      </c>
      <c r="D860" s="6">
        <v>242206</v>
      </c>
      <c r="E860" s="6">
        <v>1565154</v>
      </c>
      <c r="F860" s="6">
        <v>500768</v>
      </c>
      <c r="G860" s="6">
        <v>122868</v>
      </c>
      <c r="H860" s="6">
        <v>783806</v>
      </c>
    </row>
    <row r="861" spans="1:8" x14ac:dyDescent="0.25">
      <c r="A861" s="2" t="s">
        <v>76</v>
      </c>
      <c r="B861" s="1" t="s">
        <v>8</v>
      </c>
      <c r="C861" s="6">
        <v>752692</v>
      </c>
      <c r="D861" s="6">
        <v>236680</v>
      </c>
      <c r="E861" s="6">
        <v>1539530</v>
      </c>
      <c r="F861" s="6">
        <v>504830</v>
      </c>
      <c r="G861" s="6">
        <v>133079</v>
      </c>
      <c r="H861" s="6">
        <v>801674</v>
      </c>
    </row>
    <row r="862" spans="1:8" x14ac:dyDescent="0.25">
      <c r="A862" s="2" t="s">
        <v>76</v>
      </c>
      <c r="B862" s="1" t="s">
        <v>9</v>
      </c>
      <c r="C862" s="6">
        <v>802665</v>
      </c>
      <c r="D862" s="6">
        <v>221621</v>
      </c>
      <c r="E862" s="6">
        <v>1601878</v>
      </c>
      <c r="F862" s="6">
        <v>539269</v>
      </c>
      <c r="G862" s="6">
        <v>137912</v>
      </c>
      <c r="H862" s="6">
        <v>844780</v>
      </c>
    </row>
    <row r="863" spans="1:8" x14ac:dyDescent="0.25">
      <c r="A863" s="2" t="s">
        <v>76</v>
      </c>
      <c r="B863" s="1" t="s">
        <v>10</v>
      </c>
      <c r="C863" s="6">
        <v>805089</v>
      </c>
      <c r="D863" s="6">
        <v>209910</v>
      </c>
      <c r="E863" s="6">
        <v>1604490</v>
      </c>
      <c r="F863" s="6">
        <v>544997</v>
      </c>
      <c r="G863" s="6">
        <v>142909</v>
      </c>
      <c r="H863" s="6">
        <v>857193</v>
      </c>
    </row>
    <row r="864" spans="1:8" x14ac:dyDescent="0.25">
      <c r="A864" s="2" t="s">
        <v>76</v>
      </c>
      <c r="B864" s="1" t="s">
        <v>11</v>
      </c>
      <c r="C864" s="6">
        <v>801121</v>
      </c>
      <c r="D864" s="6">
        <v>209371</v>
      </c>
      <c r="E864" s="6">
        <v>1607921</v>
      </c>
      <c r="F864" s="6">
        <v>558991</v>
      </c>
      <c r="G864" s="6">
        <v>146952</v>
      </c>
      <c r="H864" s="6">
        <v>868746</v>
      </c>
    </row>
    <row r="865" spans="1:8" x14ac:dyDescent="0.25">
      <c r="A865" s="2" t="s">
        <v>76</v>
      </c>
      <c r="B865" s="1" t="s">
        <v>12</v>
      </c>
      <c r="C865" s="6">
        <v>802329</v>
      </c>
      <c r="D865" s="6">
        <v>229684</v>
      </c>
      <c r="E865" s="6">
        <v>1635326</v>
      </c>
      <c r="F865" s="6">
        <v>586313</v>
      </c>
      <c r="G865" s="6">
        <v>149634</v>
      </c>
      <c r="H865" s="6">
        <v>916017</v>
      </c>
    </row>
    <row r="866" spans="1:8" x14ac:dyDescent="0.25">
      <c r="A866" s="2" t="s">
        <v>76</v>
      </c>
      <c r="B866" s="1" t="s">
        <v>13</v>
      </c>
      <c r="C866" s="6">
        <v>799438</v>
      </c>
      <c r="D866" s="6">
        <v>244647</v>
      </c>
      <c r="E866" s="6">
        <v>1676822</v>
      </c>
      <c r="F866" s="6">
        <v>609583</v>
      </c>
      <c r="G866" s="6">
        <v>153357</v>
      </c>
      <c r="H866" s="6">
        <v>945149</v>
      </c>
    </row>
    <row r="867" spans="1:8" x14ac:dyDescent="0.25">
      <c r="A867" s="2" t="s">
        <v>76</v>
      </c>
      <c r="B867" s="1" t="s">
        <v>14</v>
      </c>
      <c r="C867" s="6">
        <v>809544</v>
      </c>
      <c r="D867" s="6">
        <v>297646</v>
      </c>
      <c r="E867" s="6">
        <v>1762790</v>
      </c>
      <c r="F867" s="6">
        <v>638721</v>
      </c>
      <c r="G867" s="6">
        <v>162933</v>
      </c>
      <c r="H867" s="6">
        <v>994649</v>
      </c>
    </row>
    <row r="868" spans="1:8" x14ac:dyDescent="0.25">
      <c r="A868" s="2" t="s">
        <v>76</v>
      </c>
      <c r="B868" s="3" t="s">
        <v>15</v>
      </c>
      <c r="C868" s="6">
        <v>873871</v>
      </c>
      <c r="D868" s="6">
        <v>299661</v>
      </c>
      <c r="E868" s="6">
        <v>1820806</v>
      </c>
      <c r="F868" s="6">
        <v>686063</v>
      </c>
      <c r="G868" s="6">
        <v>166735</v>
      </c>
      <c r="H868" s="6">
        <v>1031823</v>
      </c>
    </row>
    <row r="869" spans="1:8" x14ac:dyDescent="0.25">
      <c r="A869" s="2" t="s">
        <v>76</v>
      </c>
      <c r="B869" s="3" t="s">
        <v>16</v>
      </c>
      <c r="C869" s="6">
        <v>874059</v>
      </c>
      <c r="D869" s="6">
        <v>295585</v>
      </c>
      <c r="E869" s="6">
        <v>1844210</v>
      </c>
      <c r="F869" s="6">
        <v>707786</v>
      </c>
      <c r="G869" s="6">
        <v>175190</v>
      </c>
      <c r="H869" s="6">
        <v>1071880</v>
      </c>
    </row>
    <row r="870" spans="1:8" x14ac:dyDescent="0.25">
      <c r="A870" s="2" t="s">
        <v>76</v>
      </c>
      <c r="B870" s="3" t="s">
        <v>17</v>
      </c>
      <c r="C870" s="41">
        <v>874930</v>
      </c>
      <c r="D870" s="41">
        <v>293550</v>
      </c>
      <c r="E870" s="41">
        <v>1844310</v>
      </c>
      <c r="F870" s="41">
        <v>719140</v>
      </c>
      <c r="G870" s="41">
        <v>179260</v>
      </c>
      <c r="H870" s="41">
        <v>1088240</v>
      </c>
    </row>
    <row r="871" spans="1:8" x14ac:dyDescent="0.25">
      <c r="A871" s="2" t="s">
        <v>76</v>
      </c>
      <c r="B871" s="3" t="s">
        <v>18</v>
      </c>
      <c r="C871" s="41">
        <v>875160</v>
      </c>
      <c r="D871" s="41">
        <v>303260</v>
      </c>
      <c r="E871" s="41">
        <v>1846990</v>
      </c>
      <c r="F871" s="41">
        <v>730260</v>
      </c>
      <c r="G871" s="41">
        <v>188610</v>
      </c>
      <c r="H871" s="41">
        <v>1111360</v>
      </c>
    </row>
    <row r="872" spans="1:8" x14ac:dyDescent="0.25">
      <c r="A872" s="2" t="s">
        <v>76</v>
      </c>
      <c r="B872" s="3" t="s">
        <v>19</v>
      </c>
      <c r="C872" s="41">
        <v>873700</v>
      </c>
      <c r="D872" s="41">
        <v>304830</v>
      </c>
      <c r="E872" s="41">
        <v>1849900</v>
      </c>
      <c r="F872" s="41">
        <v>745430</v>
      </c>
      <c r="G872" s="41">
        <v>195600</v>
      </c>
      <c r="H872" s="41">
        <v>1136580</v>
      </c>
    </row>
    <row r="873" spans="1:8" x14ac:dyDescent="0.25">
      <c r="A873" s="2" t="s">
        <v>76</v>
      </c>
      <c r="B873" s="3" t="s">
        <v>20</v>
      </c>
      <c r="C873" s="6">
        <v>874675</v>
      </c>
      <c r="D873" s="6">
        <v>306446</v>
      </c>
      <c r="E873" s="6">
        <v>1864504</v>
      </c>
      <c r="F873" s="6">
        <v>744828</v>
      </c>
      <c r="G873" s="6">
        <v>199604</v>
      </c>
      <c r="H873" s="6">
        <v>1140177</v>
      </c>
    </row>
    <row r="874" spans="1:8" x14ac:dyDescent="0.25">
      <c r="A874" s="2" t="s">
        <v>76</v>
      </c>
      <c r="B874" s="3" t="s">
        <v>21</v>
      </c>
      <c r="C874" s="6">
        <v>881466</v>
      </c>
      <c r="D874" s="6">
        <v>317880</v>
      </c>
      <c r="E874" s="6">
        <v>1885876</v>
      </c>
      <c r="F874" s="6">
        <v>748165</v>
      </c>
      <c r="G874" s="6">
        <v>202318</v>
      </c>
      <c r="H874" s="6">
        <v>1142199</v>
      </c>
    </row>
    <row r="875" spans="1:8" x14ac:dyDescent="0.25">
      <c r="A875" s="2" t="s">
        <v>76</v>
      </c>
      <c r="B875" s="3" t="s">
        <v>22</v>
      </c>
      <c r="C875" s="6">
        <v>876022</v>
      </c>
      <c r="D875" s="6">
        <v>326865</v>
      </c>
      <c r="E875" s="6">
        <v>1909205</v>
      </c>
      <c r="F875" s="6">
        <v>692945</v>
      </c>
      <c r="G875" s="6">
        <v>206686</v>
      </c>
      <c r="H875" s="6">
        <v>1072074</v>
      </c>
    </row>
    <row r="876" spans="1:8" x14ac:dyDescent="0.25">
      <c r="A876" s="2" t="s">
        <v>76</v>
      </c>
      <c r="B876" s="3" t="s">
        <v>23</v>
      </c>
      <c r="C876" s="6">
        <v>854374</v>
      </c>
      <c r="D876" s="6">
        <v>323278</v>
      </c>
      <c r="E876" s="6">
        <v>1868891</v>
      </c>
      <c r="F876" s="6">
        <v>694985</v>
      </c>
      <c r="G876" s="6">
        <v>209723</v>
      </c>
      <c r="H876" s="6">
        <v>1064559</v>
      </c>
    </row>
    <row r="877" spans="1:8" x14ac:dyDescent="0.25">
      <c r="A877" s="2" t="s">
        <v>76</v>
      </c>
      <c r="B877" s="3" t="s">
        <v>24</v>
      </c>
      <c r="C877" s="6">
        <v>840374</v>
      </c>
      <c r="D877" s="6">
        <v>289722</v>
      </c>
      <c r="E877" s="6">
        <v>1837616</v>
      </c>
      <c r="F877" s="6">
        <v>673479</v>
      </c>
      <c r="G877" s="6">
        <v>212271</v>
      </c>
      <c r="H877" s="6">
        <v>1086188</v>
      </c>
    </row>
    <row r="878" spans="1:8" x14ac:dyDescent="0.25">
      <c r="A878" s="2" t="s">
        <v>76</v>
      </c>
      <c r="B878" s="4" t="s">
        <v>25</v>
      </c>
      <c r="C878" s="6">
        <v>799238</v>
      </c>
      <c r="D878" s="6">
        <v>273483</v>
      </c>
      <c r="E878" s="6">
        <v>1804045</v>
      </c>
      <c r="F878" s="6">
        <v>660628</v>
      </c>
      <c r="G878" s="6">
        <v>214415</v>
      </c>
      <c r="H878" s="6">
        <v>1081665</v>
      </c>
    </row>
    <row r="879" spans="1:8" x14ac:dyDescent="0.25">
      <c r="A879" s="2" t="s">
        <v>76</v>
      </c>
      <c r="B879" s="2" t="s">
        <v>26</v>
      </c>
      <c r="C879" s="6">
        <v>793266</v>
      </c>
      <c r="D879" s="6">
        <v>243763</v>
      </c>
      <c r="E879" s="6">
        <v>1756849</v>
      </c>
      <c r="F879" s="6">
        <v>662657</v>
      </c>
      <c r="G879" s="6">
        <v>215474</v>
      </c>
      <c r="H879" s="6">
        <v>1097206</v>
      </c>
    </row>
    <row r="880" spans="1:8" x14ac:dyDescent="0.25">
      <c r="A880" s="2" t="s">
        <v>76</v>
      </c>
      <c r="B880" s="2" t="s">
        <v>27</v>
      </c>
      <c r="C880" s="6">
        <v>801699</v>
      </c>
      <c r="D880" s="6">
        <v>244990</v>
      </c>
      <c r="E880" s="6">
        <v>1778001</v>
      </c>
      <c r="F880" s="6">
        <v>651370</v>
      </c>
      <c r="G880" s="6">
        <v>237769</v>
      </c>
      <c r="H880" s="6">
        <v>1106839</v>
      </c>
    </row>
    <row r="881" spans="1:8" x14ac:dyDescent="0.25">
      <c r="A881" s="2" t="s">
        <v>76</v>
      </c>
      <c r="B881" s="2" t="s">
        <v>28</v>
      </c>
      <c r="C881" s="6">
        <v>806851</v>
      </c>
      <c r="D881" s="6">
        <v>248069</v>
      </c>
      <c r="E881" s="6">
        <v>1781932</v>
      </c>
      <c r="F881" s="6">
        <v>666618</v>
      </c>
      <c r="G881" s="6">
        <v>237769</v>
      </c>
      <c r="H881" s="6">
        <v>1123325</v>
      </c>
    </row>
    <row r="882" spans="1:8" x14ac:dyDescent="0.25">
      <c r="A882" s="2" t="s">
        <v>76</v>
      </c>
      <c r="B882" s="2" t="s">
        <v>29</v>
      </c>
      <c r="C882" s="6">
        <v>778490</v>
      </c>
      <c r="D882" s="6">
        <v>227617</v>
      </c>
      <c r="E882" s="6">
        <v>1714378</v>
      </c>
      <c r="F882" s="6">
        <v>674378</v>
      </c>
      <c r="G882" s="6">
        <v>256283</v>
      </c>
      <c r="H882" s="6">
        <v>1147695</v>
      </c>
    </row>
    <row r="883" spans="1:8" x14ac:dyDescent="0.25">
      <c r="A883" s="2" t="s">
        <v>76</v>
      </c>
      <c r="B883" s="2" t="s">
        <v>30</v>
      </c>
      <c r="C883" s="6">
        <v>740086</v>
      </c>
      <c r="D883" s="6">
        <v>233010</v>
      </c>
      <c r="E883" s="6">
        <v>1690125</v>
      </c>
      <c r="F883" s="6">
        <v>682281</v>
      </c>
      <c r="G883" s="6">
        <v>271200</v>
      </c>
      <c r="H883" s="6">
        <v>1171577</v>
      </c>
    </row>
    <row r="884" spans="1:8" x14ac:dyDescent="0.25">
      <c r="A884" s="2" t="s">
        <v>76</v>
      </c>
      <c r="B884" s="2" t="s">
        <v>31</v>
      </c>
      <c r="C884" s="6">
        <v>730379</v>
      </c>
      <c r="D884" s="6">
        <v>216742</v>
      </c>
      <c r="E884" s="6">
        <v>1650794</v>
      </c>
      <c r="F884" s="6">
        <v>687483</v>
      </c>
      <c r="G884" s="6">
        <v>311976</v>
      </c>
      <c r="H884" s="6">
        <v>1223849</v>
      </c>
    </row>
    <row r="885" spans="1:8" x14ac:dyDescent="0.25">
      <c r="A885" s="2" t="s">
        <v>76</v>
      </c>
      <c r="B885" s="2" t="s">
        <v>32</v>
      </c>
      <c r="C885" s="6">
        <v>678281</v>
      </c>
      <c r="D885" s="6">
        <v>202919</v>
      </c>
      <c r="E885" s="6">
        <v>1606208</v>
      </c>
      <c r="F885" s="6">
        <v>704682</v>
      </c>
      <c r="G885" s="6">
        <v>330315</v>
      </c>
      <c r="H885" s="6">
        <v>1260344</v>
      </c>
    </row>
    <row r="886" spans="1:8" x14ac:dyDescent="0.25">
      <c r="A886" s="2" t="s">
        <v>76</v>
      </c>
      <c r="B886" s="2" t="s">
        <v>33</v>
      </c>
      <c r="C886" s="6">
        <v>663803</v>
      </c>
      <c r="D886" s="6">
        <v>192878</v>
      </c>
      <c r="E886" s="6">
        <v>1590931</v>
      </c>
      <c r="F886" s="6">
        <v>706107</v>
      </c>
      <c r="G886" s="6">
        <v>347814</v>
      </c>
      <c r="H886" s="6">
        <v>1279383</v>
      </c>
    </row>
    <row r="887" spans="1:8" x14ac:dyDescent="0.25">
      <c r="A887" s="2" t="s">
        <v>76</v>
      </c>
      <c r="B887" s="2" t="s">
        <v>34</v>
      </c>
      <c r="C887" s="6">
        <v>604082</v>
      </c>
      <c r="D887" s="6">
        <v>172908</v>
      </c>
      <c r="E887" s="6">
        <v>1536014</v>
      </c>
      <c r="F887" s="6">
        <v>775365</v>
      </c>
      <c r="G887" s="6">
        <v>358957</v>
      </c>
      <c r="H887" s="6">
        <v>1363441</v>
      </c>
    </row>
    <row r="888" spans="1:8" x14ac:dyDescent="0.25">
      <c r="A888" s="2" t="s">
        <v>76</v>
      </c>
      <c r="B888" s="2" t="s">
        <v>35</v>
      </c>
      <c r="C888" s="6">
        <v>577557</v>
      </c>
      <c r="D888" s="6">
        <v>169475</v>
      </c>
      <c r="E888" s="6">
        <v>1537351</v>
      </c>
      <c r="F888" s="6">
        <v>816880</v>
      </c>
      <c r="G888" s="6">
        <v>379666</v>
      </c>
      <c r="H888" s="6">
        <v>1426122</v>
      </c>
    </row>
    <row r="889" spans="1:8" x14ac:dyDescent="0.25">
      <c r="A889" s="2" t="s">
        <v>76</v>
      </c>
      <c r="B889" s="2" t="s">
        <v>36</v>
      </c>
      <c r="C889" s="6">
        <v>583388</v>
      </c>
      <c r="D889" s="6">
        <v>160145</v>
      </c>
      <c r="E889" s="6">
        <v>1550342</v>
      </c>
      <c r="F889" s="6">
        <v>832174</v>
      </c>
      <c r="G889" s="6">
        <v>396474</v>
      </c>
      <c r="H889" s="6">
        <v>1468677</v>
      </c>
    </row>
    <row r="890" spans="1:8" x14ac:dyDescent="0.25">
      <c r="A890" s="2" t="s">
        <v>76</v>
      </c>
      <c r="B890" s="2" t="s">
        <v>37</v>
      </c>
      <c r="C890" s="6">
        <v>559450</v>
      </c>
      <c r="D890" s="6">
        <v>146493</v>
      </c>
      <c r="E890" s="6">
        <v>1496182</v>
      </c>
      <c r="F890" s="6">
        <v>870022</v>
      </c>
      <c r="G890" s="6">
        <v>411615</v>
      </c>
      <c r="H890" s="6">
        <v>1523798</v>
      </c>
    </row>
    <row r="891" spans="1:8" x14ac:dyDescent="0.25">
      <c r="A891" s="2" t="s">
        <v>76</v>
      </c>
      <c r="B891" s="2" t="s">
        <v>38</v>
      </c>
      <c r="C891" s="6">
        <v>541327</v>
      </c>
      <c r="D891" s="6">
        <v>141881</v>
      </c>
      <c r="E891" s="6">
        <v>1480258</v>
      </c>
      <c r="F891" s="6">
        <v>863061</v>
      </c>
      <c r="G891" s="6">
        <v>425768</v>
      </c>
      <c r="H891" s="6">
        <v>1540858</v>
      </c>
    </row>
    <row r="892" spans="1:8" x14ac:dyDescent="0.25">
      <c r="A892" s="2" t="s">
        <v>76</v>
      </c>
      <c r="B892" s="2" t="s">
        <v>39</v>
      </c>
      <c r="C892" s="6">
        <v>537608</v>
      </c>
      <c r="D892" s="6">
        <v>135033</v>
      </c>
      <c r="E892" s="6">
        <v>1469961</v>
      </c>
      <c r="F892" s="6">
        <v>877012</v>
      </c>
      <c r="G892" s="6">
        <v>444096</v>
      </c>
      <c r="H892" s="6">
        <v>1576510</v>
      </c>
    </row>
    <row r="893" spans="1:8" x14ac:dyDescent="0.25">
      <c r="A893" s="2" t="s">
        <v>76</v>
      </c>
      <c r="B893" s="2" t="s">
        <v>40</v>
      </c>
      <c r="C893" s="6">
        <v>507832</v>
      </c>
      <c r="D893" s="6">
        <v>130987</v>
      </c>
      <c r="E893" s="6">
        <v>1455302</v>
      </c>
      <c r="F893" s="6">
        <v>882293</v>
      </c>
      <c r="G893" s="6">
        <v>437100</v>
      </c>
      <c r="H893" s="6">
        <v>1587399</v>
      </c>
    </row>
    <row r="894" spans="1:8" x14ac:dyDescent="0.25">
      <c r="A894" s="2" t="s">
        <v>76</v>
      </c>
      <c r="B894" s="2" t="s">
        <v>41</v>
      </c>
      <c r="C894" s="6">
        <v>503290</v>
      </c>
      <c r="D894" s="6">
        <v>114289</v>
      </c>
      <c r="E894" s="6">
        <v>1434688</v>
      </c>
      <c r="F894" s="6">
        <v>910963</v>
      </c>
      <c r="G894" s="6">
        <v>443300</v>
      </c>
      <c r="H894" s="6">
        <v>1613622</v>
      </c>
    </row>
    <row r="895" spans="1:8" x14ac:dyDescent="0.25">
      <c r="A895" s="2" t="s">
        <v>76</v>
      </c>
      <c r="B895" s="2" t="s">
        <v>42</v>
      </c>
      <c r="C895" s="6">
        <v>471150</v>
      </c>
      <c r="D895" s="6">
        <v>113601</v>
      </c>
      <c r="E895" s="6">
        <v>1441390</v>
      </c>
      <c r="F895" s="6">
        <v>914370</v>
      </c>
      <c r="G895" s="6">
        <v>448988</v>
      </c>
      <c r="H895" s="6">
        <v>1625832</v>
      </c>
    </row>
    <row r="896" spans="1:8" x14ac:dyDescent="0.25">
      <c r="A896" s="2" t="s">
        <v>76</v>
      </c>
      <c r="B896" s="2" t="s">
        <v>43</v>
      </c>
      <c r="C896" s="6">
        <v>430826</v>
      </c>
      <c r="D896" s="6">
        <v>120387</v>
      </c>
      <c r="E896" s="6">
        <v>1398549</v>
      </c>
      <c r="F896" s="6">
        <v>902104</v>
      </c>
      <c r="G896" s="6">
        <v>455566</v>
      </c>
      <c r="H896" s="6">
        <v>1622675</v>
      </c>
    </row>
    <row r="897" spans="1:8" x14ac:dyDescent="0.25">
      <c r="A897" s="2" t="s">
        <v>76</v>
      </c>
      <c r="B897" s="2" t="s">
        <v>44</v>
      </c>
      <c r="C897" s="6">
        <v>387122</v>
      </c>
      <c r="D897" s="6">
        <v>121389</v>
      </c>
      <c r="E897" s="6">
        <v>1345891</v>
      </c>
      <c r="F897" s="6">
        <v>884344</v>
      </c>
      <c r="G897" s="6">
        <v>465282</v>
      </c>
      <c r="H897" s="6">
        <v>1623111</v>
      </c>
    </row>
    <row r="898" spans="1:8" x14ac:dyDescent="0.25">
      <c r="A898" s="2" t="s">
        <v>76</v>
      </c>
      <c r="B898" s="2" t="s">
        <v>45</v>
      </c>
      <c r="C898" s="6">
        <v>352631</v>
      </c>
      <c r="D898" s="6">
        <v>112774</v>
      </c>
      <c r="E898" s="6">
        <v>1295298</v>
      </c>
      <c r="F898" s="6">
        <v>882288</v>
      </c>
      <c r="G898" s="6">
        <v>469924</v>
      </c>
      <c r="H898" s="6">
        <v>1621207</v>
      </c>
    </row>
    <row r="899" spans="1:8" x14ac:dyDescent="0.25">
      <c r="A899" s="2" t="s">
        <v>76</v>
      </c>
      <c r="B899" s="2" t="s">
        <v>46</v>
      </c>
      <c r="C899" s="6">
        <v>349774</v>
      </c>
      <c r="D899" s="6">
        <v>111922</v>
      </c>
      <c r="E899" s="6">
        <v>1336000</v>
      </c>
      <c r="F899" s="6">
        <v>925035</v>
      </c>
      <c r="G899" s="6">
        <v>472900</v>
      </c>
      <c r="H899" s="6">
        <v>1665704</v>
      </c>
    </row>
    <row r="900" spans="1:8" x14ac:dyDescent="0.25">
      <c r="A900" s="2" t="s">
        <v>76</v>
      </c>
      <c r="B900" s="2" t="s">
        <v>47</v>
      </c>
      <c r="C900" s="6">
        <v>347455</v>
      </c>
      <c r="D900" s="6">
        <v>114609</v>
      </c>
      <c r="E900" s="6">
        <v>1349076</v>
      </c>
      <c r="F900" s="6">
        <v>925783</v>
      </c>
      <c r="G900" s="6">
        <v>474364</v>
      </c>
      <c r="H900" s="6">
        <v>1672606</v>
      </c>
    </row>
    <row r="901" spans="1:8" x14ac:dyDescent="0.25">
      <c r="A901" s="2" t="s">
        <v>76</v>
      </c>
      <c r="B901" s="2" t="s">
        <v>48</v>
      </c>
      <c r="C901" s="6">
        <v>322368</v>
      </c>
      <c r="D901" s="6">
        <v>111189</v>
      </c>
      <c r="E901" s="6">
        <v>1335409</v>
      </c>
      <c r="F901" s="6">
        <v>905718</v>
      </c>
      <c r="G901" s="6">
        <v>475039</v>
      </c>
      <c r="H901" s="6">
        <v>1656843</v>
      </c>
    </row>
    <row r="902" spans="1:8" x14ac:dyDescent="0.25">
      <c r="A902" s="2" t="s">
        <v>76</v>
      </c>
      <c r="B902" s="2" t="s">
        <v>49</v>
      </c>
      <c r="C902" s="6">
        <v>310521</v>
      </c>
      <c r="D902" s="6">
        <v>104179</v>
      </c>
      <c r="E902" s="6">
        <v>1321696</v>
      </c>
      <c r="F902" s="6">
        <v>899198</v>
      </c>
      <c r="G902" s="6">
        <v>476047</v>
      </c>
      <c r="H902" s="6">
        <v>1648688</v>
      </c>
    </row>
    <row r="903" spans="1:8" x14ac:dyDescent="0.25">
      <c r="A903" s="2" t="s">
        <v>76</v>
      </c>
      <c r="B903" s="2" t="s">
        <v>50</v>
      </c>
      <c r="C903" s="6">
        <v>287340</v>
      </c>
      <c r="D903" s="6">
        <v>94297</v>
      </c>
      <c r="E903" s="6">
        <v>1297542</v>
      </c>
      <c r="F903" s="6">
        <v>898498</v>
      </c>
      <c r="G903" s="6">
        <v>478402</v>
      </c>
      <c r="H903" s="6">
        <v>1656912</v>
      </c>
    </row>
    <row r="904" spans="1:8" x14ac:dyDescent="0.25">
      <c r="A904" s="2" t="s">
        <v>76</v>
      </c>
      <c r="B904" s="2" t="s">
        <v>51</v>
      </c>
      <c r="C904" s="6">
        <v>289974</v>
      </c>
      <c r="D904" s="6">
        <v>88486</v>
      </c>
      <c r="E904" s="6">
        <v>1342974</v>
      </c>
      <c r="F904" s="6">
        <v>899267</v>
      </c>
      <c r="G904" s="6">
        <v>480661</v>
      </c>
      <c r="H904" s="6">
        <v>1653319</v>
      </c>
    </row>
    <row r="905" spans="1:8" x14ac:dyDescent="0.25">
      <c r="A905" s="2" t="s">
        <v>76</v>
      </c>
      <c r="B905" s="2" t="s">
        <v>52</v>
      </c>
      <c r="C905" s="6">
        <v>275742</v>
      </c>
      <c r="D905" s="6">
        <v>90539</v>
      </c>
      <c r="E905" s="6">
        <v>1318644</v>
      </c>
      <c r="F905" s="6">
        <v>897833</v>
      </c>
      <c r="G905" s="6">
        <v>494400</v>
      </c>
      <c r="H905" s="6">
        <v>1667083</v>
      </c>
    </row>
    <row r="906" spans="1:8" x14ac:dyDescent="0.25">
      <c r="A906" s="2" t="s">
        <v>76</v>
      </c>
      <c r="B906" s="2" t="s">
        <v>53</v>
      </c>
      <c r="C906" s="6">
        <v>263529</v>
      </c>
      <c r="D906" s="6">
        <v>87128</v>
      </c>
      <c r="E906" s="6">
        <v>1240582</v>
      </c>
      <c r="F906" s="6">
        <v>872943</v>
      </c>
      <c r="G906" s="6">
        <v>502240</v>
      </c>
      <c r="H906" s="6">
        <v>1676959</v>
      </c>
    </row>
    <row r="907" spans="1:8" x14ac:dyDescent="0.25">
      <c r="A907" s="2" t="s">
        <v>76</v>
      </c>
      <c r="B907" s="2" t="s">
        <v>54</v>
      </c>
      <c r="C907" s="6">
        <v>228938</v>
      </c>
      <c r="D907" s="6">
        <v>83990</v>
      </c>
      <c r="E907" s="6">
        <v>1126495</v>
      </c>
      <c r="F907" s="6">
        <v>818812</v>
      </c>
      <c r="G907" s="6">
        <v>512045</v>
      </c>
      <c r="H907" s="6">
        <v>1634599</v>
      </c>
    </row>
    <row r="908" spans="1:8" x14ac:dyDescent="0.25">
      <c r="A908" s="2" t="s">
        <v>76</v>
      </c>
      <c r="B908" s="2" t="s">
        <v>55</v>
      </c>
      <c r="C908" s="5">
        <v>234265</v>
      </c>
      <c r="D908" s="5">
        <v>87241</v>
      </c>
      <c r="E908" s="5">
        <v>1081873</v>
      </c>
      <c r="F908" s="5">
        <v>787769</v>
      </c>
      <c r="G908" s="5">
        <v>517475</v>
      </c>
      <c r="H908" s="5">
        <v>1613070</v>
      </c>
    </row>
    <row r="909" spans="1:8" x14ac:dyDescent="0.25">
      <c r="A909" s="2" t="s">
        <v>76</v>
      </c>
      <c r="B909" s="2" t="s">
        <v>56</v>
      </c>
      <c r="C909" s="5">
        <v>234013</v>
      </c>
      <c r="D909" s="5">
        <v>74925</v>
      </c>
      <c r="E909" s="5">
        <v>1067468</v>
      </c>
      <c r="F909" s="5">
        <v>778618</v>
      </c>
      <c r="G909" s="5">
        <v>525408</v>
      </c>
      <c r="H909" s="5">
        <v>1601210</v>
      </c>
    </row>
    <row r="910" spans="1:8" x14ac:dyDescent="0.25">
      <c r="A910" s="2" t="s">
        <v>76</v>
      </c>
      <c r="B910" s="2" t="s">
        <v>57</v>
      </c>
      <c r="C910" s="5">
        <v>213187</v>
      </c>
      <c r="D910" s="5">
        <v>72284</v>
      </c>
      <c r="E910" s="5">
        <v>1041540</v>
      </c>
      <c r="F910" s="5">
        <v>770473</v>
      </c>
      <c r="G910" s="5">
        <v>534230</v>
      </c>
      <c r="H910" s="5">
        <v>1605921</v>
      </c>
    </row>
    <row r="911" spans="1:8" x14ac:dyDescent="0.25">
      <c r="A911" s="2" t="s">
        <v>76</v>
      </c>
      <c r="B911" s="2" t="s">
        <v>58</v>
      </c>
      <c r="C911" s="5">
        <v>208160</v>
      </c>
      <c r="D911" s="5">
        <v>74498</v>
      </c>
      <c r="E911" s="5">
        <v>995669</v>
      </c>
      <c r="F911" s="5">
        <v>820867</v>
      </c>
      <c r="G911" s="5">
        <v>539565</v>
      </c>
      <c r="H911" s="5">
        <v>1666088</v>
      </c>
    </row>
    <row r="912" spans="1:8" x14ac:dyDescent="0.25">
      <c r="A912" s="2" t="s">
        <v>76</v>
      </c>
      <c r="B912" s="2" t="s">
        <v>59</v>
      </c>
      <c r="C912" s="5">
        <v>197277</v>
      </c>
      <c r="D912" s="5">
        <v>69586</v>
      </c>
      <c r="E912" s="5">
        <v>966954</v>
      </c>
      <c r="F912" s="5">
        <v>798162</v>
      </c>
      <c r="G912" s="5">
        <v>539565</v>
      </c>
      <c r="H912" s="5">
        <v>1624780</v>
      </c>
    </row>
    <row r="913" spans="1:8" x14ac:dyDescent="0.25">
      <c r="A913" s="2" t="s">
        <v>76</v>
      </c>
      <c r="B913" s="2" t="s">
        <v>60</v>
      </c>
      <c r="C913" s="5">
        <v>199611</v>
      </c>
      <c r="D913" s="5">
        <v>67589</v>
      </c>
      <c r="E913" s="5">
        <v>970103</v>
      </c>
      <c r="F913" s="5">
        <v>808647</v>
      </c>
      <c r="G913" s="5">
        <v>548225</v>
      </c>
      <c r="H913" s="5">
        <v>1646567</v>
      </c>
    </row>
    <row r="914" spans="1:8" x14ac:dyDescent="0.25">
      <c r="A914" s="2" t="s">
        <v>76</v>
      </c>
      <c r="B914" s="2" t="s">
        <v>61</v>
      </c>
      <c r="C914" s="5">
        <v>198159</v>
      </c>
      <c r="D914" s="5">
        <v>75493</v>
      </c>
      <c r="E914" s="5">
        <v>981720</v>
      </c>
      <c r="F914" s="5">
        <v>793856</v>
      </c>
      <c r="G914" s="5">
        <v>549955</v>
      </c>
      <c r="H914" s="5">
        <v>1642904</v>
      </c>
    </row>
    <row r="915" spans="1:8" x14ac:dyDescent="0.25">
      <c r="A915" s="2" t="s">
        <v>76</v>
      </c>
      <c r="B915" s="2" t="s">
        <v>62</v>
      </c>
      <c r="C915" s="5">
        <v>196870</v>
      </c>
      <c r="D915" s="5">
        <v>69405</v>
      </c>
      <c r="E915" s="5">
        <v>982301.59</v>
      </c>
      <c r="F915" s="5">
        <v>790223</v>
      </c>
      <c r="G915" s="5">
        <v>550840</v>
      </c>
      <c r="H915" s="5">
        <v>1645275</v>
      </c>
    </row>
    <row r="916" spans="1:8" s="5" customFormat="1" x14ac:dyDescent="0.25">
      <c r="A916" s="2" t="s">
        <v>76</v>
      </c>
      <c r="B916" s="2" t="s">
        <v>123</v>
      </c>
      <c r="C916" s="5">
        <v>171398</v>
      </c>
      <c r="D916" s="5">
        <v>68664</v>
      </c>
      <c r="E916" s="5">
        <v>945607.50199999998</v>
      </c>
      <c r="F916" s="5">
        <v>781496</v>
      </c>
      <c r="G916" s="5">
        <v>551050</v>
      </c>
      <c r="H916" s="5">
        <v>1638399.696</v>
      </c>
    </row>
    <row r="917" spans="1:8" x14ac:dyDescent="0.25">
      <c r="A917" s="2" t="s">
        <v>152</v>
      </c>
      <c r="B917" s="1" t="s">
        <v>3</v>
      </c>
      <c r="C917" s="21">
        <f>C2+C63+C124+C185+C246+C307+C368+C429+C490+C551+C612+C673+C734+C795</f>
        <v>762020</v>
      </c>
      <c r="D917" s="21">
        <f t="shared" ref="D917:H917" si="0">D2+D63+D124+D185+D246+D307+D368+D429+D490+D551+D612+D673+D734+D795</f>
        <v>208510</v>
      </c>
      <c r="E917" s="21">
        <f t="shared" si="0"/>
        <v>1481140</v>
      </c>
      <c r="F917" s="21">
        <f t="shared" si="0"/>
        <v>459840</v>
      </c>
      <c r="G917" s="21">
        <f t="shared" si="0"/>
        <v>82259.999999999985</v>
      </c>
      <c r="H917" s="21">
        <f t="shared" si="0"/>
        <v>697050.00000000012</v>
      </c>
    </row>
    <row r="918" spans="1:8" x14ac:dyDescent="0.25">
      <c r="A918" s="2" t="s">
        <v>152</v>
      </c>
      <c r="B918" s="1" t="s">
        <v>4</v>
      </c>
      <c r="C918" s="21">
        <f t="shared" ref="C918:H918" si="1">C3+C64+C125+C186+C247+C308+C369+C430+C491+C552+C613+C674+C735+C796</f>
        <v>766773</v>
      </c>
      <c r="D918" s="21">
        <f t="shared" si="1"/>
        <v>213965</v>
      </c>
      <c r="E918" s="21">
        <f t="shared" si="1"/>
        <v>1483536</v>
      </c>
      <c r="F918" s="21">
        <f t="shared" si="1"/>
        <v>463281</v>
      </c>
      <c r="G918" s="21">
        <f t="shared" si="1"/>
        <v>99867</v>
      </c>
      <c r="H918" s="21">
        <f t="shared" si="1"/>
        <v>723780</v>
      </c>
    </row>
    <row r="919" spans="1:8" x14ac:dyDescent="0.25">
      <c r="A919" s="2" t="s">
        <v>152</v>
      </c>
      <c r="B919" s="1" t="s">
        <v>5</v>
      </c>
      <c r="C919" s="21">
        <f t="shared" ref="C919:H919" si="2">C4+C65+C126+C187+C248+C309+C370+C431+C492+C553+C614+C675+C736+C797</f>
        <v>768420.00000000012</v>
      </c>
      <c r="D919" s="21">
        <f t="shared" si="2"/>
        <v>223870</v>
      </c>
      <c r="E919" s="21">
        <f t="shared" si="2"/>
        <v>1500999.9999999998</v>
      </c>
      <c r="F919" s="21">
        <f t="shared" si="2"/>
        <v>475680</v>
      </c>
      <c r="G919" s="21">
        <f t="shared" si="2"/>
        <v>109520.00000000001</v>
      </c>
      <c r="H919" s="21">
        <f t="shared" si="2"/>
        <v>739630</v>
      </c>
    </row>
    <row r="920" spans="1:8" x14ac:dyDescent="0.25">
      <c r="A920" s="2" t="s">
        <v>152</v>
      </c>
      <c r="B920" s="1" t="s">
        <v>6</v>
      </c>
      <c r="C920" s="21">
        <f t="shared" ref="C920:H920" si="3">C5+C66+C127+C188+C249+C310+C371+C432+C493+C554+C615+C676+C737+C798</f>
        <v>768960</v>
      </c>
      <c r="D920" s="21">
        <f t="shared" si="3"/>
        <v>239759.99999999997</v>
      </c>
      <c r="E920" s="21">
        <f t="shared" si="3"/>
        <v>1542380</v>
      </c>
      <c r="F920" s="21">
        <f t="shared" si="3"/>
        <v>492539.99999999988</v>
      </c>
      <c r="G920" s="21">
        <f t="shared" si="3"/>
        <v>116729.99999999999</v>
      </c>
      <c r="H920" s="21">
        <f t="shared" si="3"/>
        <v>763609.99999999988</v>
      </c>
    </row>
    <row r="921" spans="1:8" x14ac:dyDescent="0.25">
      <c r="A921" s="2" t="s">
        <v>152</v>
      </c>
      <c r="B921" s="1" t="s">
        <v>7</v>
      </c>
      <c r="C921" s="21">
        <f t="shared" ref="C921:H921" si="4">C6+C67+C128+C189+C250+C311+C372+C433+C494+C555+C616+C677+C738+C799</f>
        <v>778913</v>
      </c>
      <c r="D921" s="21">
        <f t="shared" si="4"/>
        <v>242206</v>
      </c>
      <c r="E921" s="21">
        <f t="shared" si="4"/>
        <v>1565154</v>
      </c>
      <c r="F921" s="21">
        <f t="shared" si="4"/>
        <v>500768</v>
      </c>
      <c r="G921" s="21">
        <f t="shared" si="4"/>
        <v>122868</v>
      </c>
      <c r="H921" s="21">
        <f t="shared" si="4"/>
        <v>783806</v>
      </c>
    </row>
    <row r="922" spans="1:8" x14ac:dyDescent="0.25">
      <c r="A922" s="2" t="s">
        <v>152</v>
      </c>
      <c r="B922" s="1" t="s">
        <v>8</v>
      </c>
      <c r="C922" s="21">
        <f t="shared" ref="C922:H922" si="5">C7+C68+C129+C190+C251+C312+C373+C434+C495+C556+C617+C678+C739+C800</f>
        <v>752692</v>
      </c>
      <c r="D922" s="21">
        <f t="shared" si="5"/>
        <v>236680</v>
      </c>
      <c r="E922" s="21">
        <f t="shared" si="5"/>
        <v>1539530</v>
      </c>
      <c r="F922" s="21">
        <f t="shared" si="5"/>
        <v>504830</v>
      </c>
      <c r="G922" s="21">
        <f t="shared" si="5"/>
        <v>133079</v>
      </c>
      <c r="H922" s="21">
        <f t="shared" si="5"/>
        <v>801674</v>
      </c>
    </row>
    <row r="923" spans="1:8" x14ac:dyDescent="0.25">
      <c r="A923" s="2" t="s">
        <v>152</v>
      </c>
      <c r="B923" s="1" t="s">
        <v>9</v>
      </c>
      <c r="C923" s="21">
        <f t="shared" ref="C923:H923" si="6">C8+C69+C130+C191+C252+C313+C374+C435+C496+C557+C618+C679+C740+C801</f>
        <v>802665</v>
      </c>
      <c r="D923" s="21">
        <f t="shared" si="6"/>
        <v>221621</v>
      </c>
      <c r="E923" s="21">
        <f t="shared" si="6"/>
        <v>1601878</v>
      </c>
      <c r="F923" s="21">
        <f t="shared" si="6"/>
        <v>539269</v>
      </c>
      <c r="G923" s="21">
        <f t="shared" si="6"/>
        <v>137912</v>
      </c>
      <c r="H923" s="21">
        <f t="shared" si="6"/>
        <v>844780</v>
      </c>
    </row>
    <row r="924" spans="1:8" x14ac:dyDescent="0.25">
      <c r="A924" s="2" t="s">
        <v>152</v>
      </c>
      <c r="B924" s="1" t="s">
        <v>10</v>
      </c>
      <c r="C924" s="21">
        <f t="shared" ref="C924:H924" si="7">C9+C70+C131+C192+C253+C314+C375+C436+C497+C558+C619+C680+C741+C802</f>
        <v>805089</v>
      </c>
      <c r="D924" s="21">
        <f t="shared" si="7"/>
        <v>209910</v>
      </c>
      <c r="E924" s="21">
        <f t="shared" si="7"/>
        <v>1604490</v>
      </c>
      <c r="F924" s="21">
        <f t="shared" si="7"/>
        <v>544997</v>
      </c>
      <c r="G924" s="21">
        <f t="shared" si="7"/>
        <v>142909</v>
      </c>
      <c r="H924" s="21">
        <f t="shared" si="7"/>
        <v>857193</v>
      </c>
    </row>
    <row r="925" spans="1:8" x14ac:dyDescent="0.25">
      <c r="A925" s="2" t="s">
        <v>152</v>
      </c>
      <c r="B925" s="1" t="s">
        <v>11</v>
      </c>
      <c r="C925" s="21">
        <f t="shared" ref="C925:H925" si="8">C10+C71+C132+C193+C254+C315+C376+C437+C498+C559+C620+C681+C742+C803</f>
        <v>801121</v>
      </c>
      <c r="D925" s="21">
        <f t="shared" si="8"/>
        <v>209371</v>
      </c>
      <c r="E925" s="21">
        <f t="shared" si="8"/>
        <v>1607921</v>
      </c>
      <c r="F925" s="21">
        <f t="shared" si="8"/>
        <v>558991</v>
      </c>
      <c r="G925" s="21">
        <f t="shared" si="8"/>
        <v>146952</v>
      </c>
      <c r="H925" s="21">
        <f t="shared" si="8"/>
        <v>868746</v>
      </c>
    </row>
    <row r="926" spans="1:8" x14ac:dyDescent="0.25">
      <c r="A926" s="2" t="s">
        <v>152</v>
      </c>
      <c r="B926" s="1" t="s">
        <v>12</v>
      </c>
      <c r="C926" s="21">
        <f t="shared" ref="C926:H926" si="9">C11+C72+C133+C194+C255+C316+C377+C438+C499+C560+C621+C682+C743+C804</f>
        <v>802329</v>
      </c>
      <c r="D926" s="21">
        <f t="shared" si="9"/>
        <v>229684</v>
      </c>
      <c r="E926" s="21">
        <f t="shared" si="9"/>
        <v>1635326</v>
      </c>
      <c r="F926" s="21">
        <f t="shared" si="9"/>
        <v>586313</v>
      </c>
      <c r="G926" s="21">
        <f t="shared" si="9"/>
        <v>149634</v>
      </c>
      <c r="H926" s="21">
        <f t="shared" si="9"/>
        <v>916017</v>
      </c>
    </row>
    <row r="927" spans="1:8" x14ac:dyDescent="0.25">
      <c r="A927" s="2" t="s">
        <v>152</v>
      </c>
      <c r="B927" s="1" t="s">
        <v>13</v>
      </c>
      <c r="C927" s="21">
        <f t="shared" ref="C927:H927" si="10">C12+C73+C134+C195+C256+C317+C378+C439+C500+C561+C622+C683+C744+C805</f>
        <v>799438</v>
      </c>
      <c r="D927" s="21">
        <f t="shared" si="10"/>
        <v>244647</v>
      </c>
      <c r="E927" s="21">
        <f t="shared" si="10"/>
        <v>1676822</v>
      </c>
      <c r="F927" s="21">
        <f t="shared" si="10"/>
        <v>609583</v>
      </c>
      <c r="G927" s="21">
        <f t="shared" si="10"/>
        <v>153357</v>
      </c>
      <c r="H927" s="21">
        <f t="shared" si="10"/>
        <v>945149</v>
      </c>
    </row>
    <row r="928" spans="1:8" x14ac:dyDescent="0.25">
      <c r="A928" s="2" t="s">
        <v>152</v>
      </c>
      <c r="B928" s="1" t="s">
        <v>14</v>
      </c>
      <c r="C928" s="21">
        <f t="shared" ref="C928:H928" si="11">C13+C74+C135+C196+C257+C318+C379+C440+C501+C562+C623+C684+C745+C806</f>
        <v>809544</v>
      </c>
      <c r="D928" s="21">
        <f t="shared" si="11"/>
        <v>297646</v>
      </c>
      <c r="E928" s="21">
        <f t="shared" si="11"/>
        <v>1762790</v>
      </c>
      <c r="F928" s="21">
        <f t="shared" si="11"/>
        <v>638721</v>
      </c>
      <c r="G928" s="21">
        <f t="shared" si="11"/>
        <v>162933</v>
      </c>
      <c r="H928" s="21">
        <f t="shared" si="11"/>
        <v>994649</v>
      </c>
    </row>
    <row r="929" spans="1:8" x14ac:dyDescent="0.25">
      <c r="A929" s="2" t="s">
        <v>152</v>
      </c>
      <c r="B929" s="3" t="s">
        <v>15</v>
      </c>
      <c r="C929" s="21">
        <f t="shared" ref="C929:H929" si="12">C14+C75+C136+C197+C258+C319+C380+C441+C502+C563+C624+C685+C746+C807</f>
        <v>873871</v>
      </c>
      <c r="D929" s="21">
        <f t="shared" si="12"/>
        <v>299661</v>
      </c>
      <c r="E929" s="21">
        <f t="shared" si="12"/>
        <v>1820806</v>
      </c>
      <c r="F929" s="21">
        <f t="shared" si="12"/>
        <v>686063</v>
      </c>
      <c r="G929" s="21">
        <f t="shared" si="12"/>
        <v>166735</v>
      </c>
      <c r="H929" s="21">
        <f t="shared" si="12"/>
        <v>1031823</v>
      </c>
    </row>
    <row r="930" spans="1:8" x14ac:dyDescent="0.25">
      <c r="A930" s="2" t="s">
        <v>152</v>
      </c>
      <c r="B930" s="3" t="s">
        <v>16</v>
      </c>
      <c r="C930" s="21">
        <f t="shared" ref="C930:H930" si="13">C15+C76+C137+C198+C259+C320+C381+C442+C503+C564+C625+C686+C747+C808</f>
        <v>874059</v>
      </c>
      <c r="D930" s="21">
        <f t="shared" si="13"/>
        <v>295585</v>
      </c>
      <c r="E930" s="21">
        <f t="shared" si="13"/>
        <v>1844210</v>
      </c>
      <c r="F930" s="21">
        <f t="shared" si="13"/>
        <v>707786</v>
      </c>
      <c r="G930" s="21">
        <f t="shared" si="13"/>
        <v>175190</v>
      </c>
      <c r="H930" s="21">
        <f t="shared" si="13"/>
        <v>1071880</v>
      </c>
    </row>
    <row r="931" spans="1:8" x14ac:dyDescent="0.25">
      <c r="A931" s="2" t="s">
        <v>152</v>
      </c>
      <c r="B931" s="3" t="s">
        <v>17</v>
      </c>
      <c r="C931" s="21">
        <f t="shared" ref="C931:H931" si="14">C16+C77+C138+C199+C260+C321+C382+C443+C504+C565+C626+C687+C748+C809</f>
        <v>875100</v>
      </c>
      <c r="D931" s="21">
        <f t="shared" si="14"/>
        <v>293552</v>
      </c>
      <c r="E931" s="21">
        <f t="shared" si="14"/>
        <v>1844306</v>
      </c>
      <c r="F931" s="21">
        <f t="shared" si="14"/>
        <v>719136</v>
      </c>
      <c r="G931" s="21">
        <f t="shared" si="14"/>
        <v>179259</v>
      </c>
      <c r="H931" s="21">
        <f t="shared" si="14"/>
        <v>1088237</v>
      </c>
    </row>
    <row r="932" spans="1:8" x14ac:dyDescent="0.25">
      <c r="A932" s="2" t="s">
        <v>152</v>
      </c>
      <c r="B932" s="3" t="s">
        <v>18</v>
      </c>
      <c r="C932" s="21">
        <f t="shared" ref="C932:H932" si="15">C17+C78+C139+C200+C261+C322+C383+C444+C505+C566+C627+C688+C749+C810</f>
        <v>875157</v>
      </c>
      <c r="D932" s="21">
        <f t="shared" si="15"/>
        <v>303262</v>
      </c>
      <c r="E932" s="21">
        <f t="shared" si="15"/>
        <v>1846993</v>
      </c>
      <c r="F932" s="21">
        <f t="shared" si="15"/>
        <v>730260</v>
      </c>
      <c r="G932" s="21">
        <f t="shared" si="15"/>
        <v>188612</v>
      </c>
      <c r="H932" s="21">
        <f t="shared" si="15"/>
        <v>1111363</v>
      </c>
    </row>
    <row r="933" spans="1:8" x14ac:dyDescent="0.25">
      <c r="A933" s="2" t="s">
        <v>152</v>
      </c>
      <c r="B933" s="3" t="s">
        <v>19</v>
      </c>
      <c r="C933" s="21">
        <f t="shared" ref="C933:H933" si="16">C18+C79+C140+C201+C262+C323+C384+C445+C506+C567+C628+C689+C750+C811</f>
        <v>873704</v>
      </c>
      <c r="D933" s="21">
        <f t="shared" si="16"/>
        <v>304828</v>
      </c>
      <c r="E933" s="21">
        <f t="shared" si="16"/>
        <v>1849896</v>
      </c>
      <c r="F933" s="21">
        <f t="shared" si="16"/>
        <v>745429</v>
      </c>
      <c r="G933" s="21">
        <f t="shared" si="16"/>
        <v>195603</v>
      </c>
      <c r="H933" s="21">
        <f t="shared" si="16"/>
        <v>1136582</v>
      </c>
    </row>
    <row r="934" spans="1:8" x14ac:dyDescent="0.25">
      <c r="A934" s="2" t="s">
        <v>152</v>
      </c>
      <c r="B934" s="3" t="s">
        <v>20</v>
      </c>
      <c r="C934" s="21">
        <f t="shared" ref="C934:H934" si="17">C19+C80+C141+C202+C263+C324+C385+C446+C507+C568+C629+C690+C751+C812</f>
        <v>874675</v>
      </c>
      <c r="D934" s="21">
        <f t="shared" si="17"/>
        <v>306446</v>
      </c>
      <c r="E934" s="21">
        <f t="shared" si="17"/>
        <v>1864504</v>
      </c>
      <c r="F934" s="21">
        <f t="shared" si="17"/>
        <v>744828</v>
      </c>
      <c r="G934" s="21">
        <f t="shared" si="17"/>
        <v>199604</v>
      </c>
      <c r="H934" s="21">
        <f t="shared" si="17"/>
        <v>1140177</v>
      </c>
    </row>
    <row r="935" spans="1:8" x14ac:dyDescent="0.25">
      <c r="A935" s="2" t="s">
        <v>152</v>
      </c>
      <c r="B935" s="3" t="s">
        <v>21</v>
      </c>
      <c r="C935" s="21">
        <f t="shared" ref="C935:H935" si="18">C20+C81+C142+C203+C264+C325+C386+C447+C508+C569+C630+C691+C752+C813</f>
        <v>881466</v>
      </c>
      <c r="D935" s="21">
        <f t="shared" si="18"/>
        <v>317880</v>
      </c>
      <c r="E935" s="21">
        <f t="shared" si="18"/>
        <v>1885876</v>
      </c>
      <c r="F935" s="21">
        <f t="shared" si="18"/>
        <v>748165</v>
      </c>
      <c r="G935" s="21">
        <f t="shared" si="18"/>
        <v>202318</v>
      </c>
      <c r="H935" s="21">
        <f t="shared" si="18"/>
        <v>1142199</v>
      </c>
    </row>
    <row r="936" spans="1:8" x14ac:dyDescent="0.25">
      <c r="A936" s="2" t="s">
        <v>152</v>
      </c>
      <c r="B936" s="3" t="s">
        <v>22</v>
      </c>
      <c r="C936" s="21">
        <f t="shared" ref="C936:H936" si="19">C21+C82+C143+C204+C265+C326+C387+C448+C509+C570+C631+C692+C753+C814</f>
        <v>876022</v>
      </c>
      <c r="D936" s="21">
        <f t="shared" si="19"/>
        <v>326865</v>
      </c>
      <c r="E936" s="21">
        <f t="shared" si="19"/>
        <v>1909205</v>
      </c>
      <c r="F936" s="21">
        <f t="shared" si="19"/>
        <v>692945</v>
      </c>
      <c r="G936" s="21">
        <f t="shared" si="19"/>
        <v>206686</v>
      </c>
      <c r="H936" s="21">
        <f t="shared" si="19"/>
        <v>1072074</v>
      </c>
    </row>
    <row r="937" spans="1:8" x14ac:dyDescent="0.25">
      <c r="A937" s="2" t="s">
        <v>152</v>
      </c>
      <c r="B937" s="3" t="s">
        <v>23</v>
      </c>
      <c r="C937" s="21">
        <f t="shared" ref="C937:H937" si="20">C22+C83+C144+C205+C266+C327+C388+C449+C510+C571+C632+C693+C754+C815</f>
        <v>854374</v>
      </c>
      <c r="D937" s="21">
        <f t="shared" si="20"/>
        <v>323278</v>
      </c>
      <c r="E937" s="21">
        <f t="shared" si="20"/>
        <v>1868891</v>
      </c>
      <c r="F937" s="21">
        <f t="shared" si="20"/>
        <v>694985</v>
      </c>
      <c r="G937" s="21">
        <f t="shared" si="20"/>
        <v>209723</v>
      </c>
      <c r="H937" s="21">
        <f t="shared" si="20"/>
        <v>1064559</v>
      </c>
    </row>
    <row r="938" spans="1:8" x14ac:dyDescent="0.25">
      <c r="A938" s="2" t="s">
        <v>152</v>
      </c>
      <c r="B938" s="3" t="s">
        <v>24</v>
      </c>
      <c r="C938" s="21">
        <f t="shared" ref="C938:H938" si="21">C23+C84+C145+C206+C267+C328+C389+C450+C511+C572+C633+C694+C755+C816</f>
        <v>840374</v>
      </c>
      <c r="D938" s="21">
        <f t="shared" si="21"/>
        <v>289722</v>
      </c>
      <c r="E938" s="21">
        <f t="shared" si="21"/>
        <v>1837616</v>
      </c>
      <c r="F938" s="21">
        <f t="shared" si="21"/>
        <v>673479</v>
      </c>
      <c r="G938" s="21">
        <f t="shared" si="21"/>
        <v>212271</v>
      </c>
      <c r="H938" s="21">
        <f t="shared" si="21"/>
        <v>1086188</v>
      </c>
    </row>
    <row r="939" spans="1:8" x14ac:dyDescent="0.25">
      <c r="A939" s="2" t="s">
        <v>152</v>
      </c>
      <c r="B939" s="4" t="s">
        <v>25</v>
      </c>
      <c r="C939" s="21">
        <f t="shared" ref="C939:H939" si="22">C24+C85+C146+C207+C268+C329+C390+C451+C512+C573+C634+C695+C756+C817</f>
        <v>799238</v>
      </c>
      <c r="D939" s="21">
        <f t="shared" si="22"/>
        <v>273483</v>
      </c>
      <c r="E939" s="21">
        <f t="shared" si="22"/>
        <v>1804045</v>
      </c>
      <c r="F939" s="21">
        <f t="shared" si="22"/>
        <v>660628</v>
      </c>
      <c r="G939" s="21">
        <f t="shared" si="22"/>
        <v>214415</v>
      </c>
      <c r="H939" s="21">
        <f t="shared" si="22"/>
        <v>1081665</v>
      </c>
    </row>
    <row r="940" spans="1:8" x14ac:dyDescent="0.25">
      <c r="A940" s="2" t="s">
        <v>152</v>
      </c>
      <c r="B940" s="2" t="s">
        <v>26</v>
      </c>
      <c r="C940" s="21">
        <f t="shared" ref="C940:H940" si="23">C25+C86+C147+C208+C269+C330+C391+C452+C513+C574+C635+C696+C757+C818</f>
        <v>793266</v>
      </c>
      <c r="D940" s="21">
        <f t="shared" si="23"/>
        <v>243763</v>
      </c>
      <c r="E940" s="21">
        <f t="shared" si="23"/>
        <v>1756849</v>
      </c>
      <c r="F940" s="21">
        <f t="shared" si="23"/>
        <v>662657</v>
      </c>
      <c r="G940" s="21">
        <f t="shared" si="23"/>
        <v>215474</v>
      </c>
      <c r="H940" s="21">
        <f t="shared" si="23"/>
        <v>1097206</v>
      </c>
    </row>
    <row r="941" spans="1:8" x14ac:dyDescent="0.25">
      <c r="A941" s="2" t="s">
        <v>152</v>
      </c>
      <c r="B941" s="2" t="s">
        <v>27</v>
      </c>
      <c r="C941" s="21">
        <f t="shared" ref="C941:H941" si="24">C26+C87+C148+C209+C270+C331+C392+C453+C514+C575+C636+C697+C758+C819</f>
        <v>801699</v>
      </c>
      <c r="D941" s="21">
        <f t="shared" si="24"/>
        <v>244990</v>
      </c>
      <c r="E941" s="21">
        <f t="shared" si="24"/>
        <v>1778001</v>
      </c>
      <c r="F941" s="21">
        <f t="shared" si="24"/>
        <v>651370</v>
      </c>
      <c r="G941" s="21">
        <f t="shared" si="24"/>
        <v>237769</v>
      </c>
      <c r="H941" s="21">
        <f t="shared" si="24"/>
        <v>1106839</v>
      </c>
    </row>
    <row r="942" spans="1:8" x14ac:dyDescent="0.25">
      <c r="A942" s="2" t="s">
        <v>152</v>
      </c>
      <c r="B942" s="2" t="s">
        <v>28</v>
      </c>
      <c r="C942" s="21">
        <f t="shared" ref="C942:H942" si="25">C27+C88+C149+C210+C271+C332+C393+C454+C515+C576+C637+C698+C759+C820</f>
        <v>806851</v>
      </c>
      <c r="D942" s="21">
        <f t="shared" si="25"/>
        <v>248069</v>
      </c>
      <c r="E942" s="21">
        <f t="shared" si="25"/>
        <v>1781932</v>
      </c>
      <c r="F942" s="21">
        <f t="shared" si="25"/>
        <v>666618</v>
      </c>
      <c r="G942" s="21">
        <f t="shared" si="25"/>
        <v>237769</v>
      </c>
      <c r="H942" s="21">
        <f t="shared" si="25"/>
        <v>1123325</v>
      </c>
    </row>
    <row r="943" spans="1:8" x14ac:dyDescent="0.25">
      <c r="A943" s="2" t="s">
        <v>152</v>
      </c>
      <c r="B943" s="2" t="s">
        <v>29</v>
      </c>
      <c r="C943" s="21">
        <f t="shared" ref="C943:H943" si="26">C28+C89+C150+C211+C272+C333+C394+C455+C516+C577+C638+C699+C760+C821</f>
        <v>778490</v>
      </c>
      <c r="D943" s="21">
        <f t="shared" si="26"/>
        <v>227617</v>
      </c>
      <c r="E943" s="21">
        <f t="shared" si="26"/>
        <v>1714378</v>
      </c>
      <c r="F943" s="21">
        <f t="shared" si="26"/>
        <v>674378</v>
      </c>
      <c r="G943" s="21">
        <f t="shared" si="26"/>
        <v>256283</v>
      </c>
      <c r="H943" s="21">
        <f t="shared" si="26"/>
        <v>1147695</v>
      </c>
    </row>
    <row r="944" spans="1:8" x14ac:dyDescent="0.25">
      <c r="A944" s="2" t="s">
        <v>152</v>
      </c>
      <c r="B944" s="2" t="s">
        <v>30</v>
      </c>
      <c r="C944" s="21">
        <f t="shared" ref="C944:H944" si="27">C29+C90+C151+C212+C273+C334+C395+C456+C517+C578+C639+C700+C761+C822</f>
        <v>740086</v>
      </c>
      <c r="D944" s="21">
        <f t="shared" si="27"/>
        <v>233010</v>
      </c>
      <c r="E944" s="21">
        <f t="shared" si="27"/>
        <v>1690125</v>
      </c>
      <c r="F944" s="21">
        <f t="shared" si="27"/>
        <v>682281</v>
      </c>
      <c r="G944" s="21">
        <f t="shared" si="27"/>
        <v>271200</v>
      </c>
      <c r="H944" s="21">
        <f t="shared" si="27"/>
        <v>1171577</v>
      </c>
    </row>
    <row r="945" spans="1:8" x14ac:dyDescent="0.25">
      <c r="A945" s="2" t="s">
        <v>152</v>
      </c>
      <c r="B945" s="2" t="s">
        <v>31</v>
      </c>
      <c r="C945" s="21">
        <f t="shared" ref="C945:H945" si="28">C30+C91+C152+C213+C274+C335+C396+C457+C518+C579+C640+C701+C762+C823</f>
        <v>730379</v>
      </c>
      <c r="D945" s="21">
        <f t="shared" si="28"/>
        <v>216742</v>
      </c>
      <c r="E945" s="21">
        <f t="shared" si="28"/>
        <v>1650794</v>
      </c>
      <c r="F945" s="21">
        <f t="shared" si="28"/>
        <v>687483</v>
      </c>
      <c r="G945" s="21">
        <f t="shared" si="28"/>
        <v>311976</v>
      </c>
      <c r="H945" s="21">
        <f t="shared" si="28"/>
        <v>1223849</v>
      </c>
    </row>
    <row r="946" spans="1:8" x14ac:dyDescent="0.25">
      <c r="A946" s="2" t="s">
        <v>152</v>
      </c>
      <c r="B946" s="2" t="s">
        <v>32</v>
      </c>
      <c r="C946" s="21">
        <f t="shared" ref="C946:H946" si="29">C31+C92+C153+C214+C275+C336+C397+C458+C519+C580+C641+C702+C763+C824</f>
        <v>678281</v>
      </c>
      <c r="D946" s="21">
        <f t="shared" si="29"/>
        <v>202919</v>
      </c>
      <c r="E946" s="21">
        <f t="shared" si="29"/>
        <v>1606208</v>
      </c>
      <c r="F946" s="21">
        <f t="shared" si="29"/>
        <v>704682</v>
      </c>
      <c r="G946" s="21">
        <f t="shared" si="29"/>
        <v>330315</v>
      </c>
      <c r="H946" s="21">
        <f t="shared" si="29"/>
        <v>1260344</v>
      </c>
    </row>
    <row r="947" spans="1:8" x14ac:dyDescent="0.25">
      <c r="A947" s="2" t="s">
        <v>152</v>
      </c>
      <c r="B947" s="2" t="s">
        <v>33</v>
      </c>
      <c r="C947" s="21">
        <f t="shared" ref="C947:H947" si="30">C32+C93+C154+C215+C276+C337+C398+C459+C520+C581+C642+C703+C764+C825</f>
        <v>663803</v>
      </c>
      <c r="D947" s="21">
        <f t="shared" si="30"/>
        <v>192878</v>
      </c>
      <c r="E947" s="21">
        <f t="shared" si="30"/>
        <v>1590931</v>
      </c>
      <c r="F947" s="21">
        <f t="shared" si="30"/>
        <v>706107</v>
      </c>
      <c r="G947" s="21">
        <f t="shared" si="30"/>
        <v>347814</v>
      </c>
      <c r="H947" s="21">
        <f t="shared" si="30"/>
        <v>1279383</v>
      </c>
    </row>
    <row r="948" spans="1:8" x14ac:dyDescent="0.25">
      <c r="A948" s="2" t="s">
        <v>152</v>
      </c>
      <c r="B948" s="2" t="s">
        <v>34</v>
      </c>
      <c r="C948" s="21">
        <f t="shared" ref="C948:H948" si="31">C33+C94+C155+C216+C277+C338+C399+C460+C521+C582+C643+C704+C765+C826</f>
        <v>604082</v>
      </c>
      <c r="D948" s="21">
        <f t="shared" si="31"/>
        <v>172908</v>
      </c>
      <c r="E948" s="21">
        <f t="shared" si="31"/>
        <v>1536014</v>
      </c>
      <c r="F948" s="21">
        <f t="shared" si="31"/>
        <v>775365</v>
      </c>
      <c r="G948" s="21">
        <f t="shared" si="31"/>
        <v>358957</v>
      </c>
      <c r="H948" s="21">
        <f t="shared" si="31"/>
        <v>1363441</v>
      </c>
    </row>
    <row r="949" spans="1:8" x14ac:dyDescent="0.25">
      <c r="A949" s="2" t="s">
        <v>152</v>
      </c>
      <c r="B949" s="2" t="s">
        <v>35</v>
      </c>
      <c r="C949" s="21">
        <f t="shared" ref="C949:H949" si="32">C34+C95+C156+C217+C278+C339+C400+C461+C522+C583+C644+C705+C766+C827</f>
        <v>577557</v>
      </c>
      <c r="D949" s="21">
        <f t="shared" si="32"/>
        <v>169475</v>
      </c>
      <c r="E949" s="21">
        <f t="shared" si="32"/>
        <v>1537351</v>
      </c>
      <c r="F949" s="21">
        <f t="shared" si="32"/>
        <v>816880</v>
      </c>
      <c r="G949" s="21">
        <f t="shared" si="32"/>
        <v>379666</v>
      </c>
      <c r="H949" s="21">
        <f t="shared" si="32"/>
        <v>1426122</v>
      </c>
    </row>
    <row r="950" spans="1:8" x14ac:dyDescent="0.25">
      <c r="A950" s="2" t="s">
        <v>152</v>
      </c>
      <c r="B950" s="2" t="s">
        <v>36</v>
      </c>
      <c r="C950" s="21">
        <f t="shared" ref="C950:H950" si="33">C35+C96+C157+C218+C279+C340+C401+C462+C523+C584+C645+C706+C767+C828</f>
        <v>583388</v>
      </c>
      <c r="D950" s="21">
        <f t="shared" si="33"/>
        <v>160145</v>
      </c>
      <c r="E950" s="21">
        <f t="shared" si="33"/>
        <v>1550342</v>
      </c>
      <c r="F950" s="21">
        <f t="shared" si="33"/>
        <v>832174</v>
      </c>
      <c r="G950" s="21">
        <f t="shared" si="33"/>
        <v>396474</v>
      </c>
      <c r="H950" s="21">
        <f t="shared" si="33"/>
        <v>1468677</v>
      </c>
    </row>
    <row r="951" spans="1:8" x14ac:dyDescent="0.25">
      <c r="A951" s="2" t="s">
        <v>152</v>
      </c>
      <c r="B951" s="2" t="s">
        <v>37</v>
      </c>
      <c r="C951" s="21">
        <f t="shared" ref="C951:H951" si="34">C36+C97+C158+C219+C280+C341+C402+C463+C524+C585+C646+C707+C768+C829</f>
        <v>559450</v>
      </c>
      <c r="D951" s="21">
        <f t="shared" si="34"/>
        <v>146493</v>
      </c>
      <c r="E951" s="21">
        <f t="shared" si="34"/>
        <v>1496182</v>
      </c>
      <c r="F951" s="21">
        <f t="shared" si="34"/>
        <v>870022</v>
      </c>
      <c r="G951" s="21">
        <f t="shared" si="34"/>
        <v>411615</v>
      </c>
      <c r="H951" s="21">
        <f t="shared" si="34"/>
        <v>1523798</v>
      </c>
    </row>
    <row r="952" spans="1:8" x14ac:dyDescent="0.25">
      <c r="A952" s="2" t="s">
        <v>152</v>
      </c>
      <c r="B952" s="2" t="s">
        <v>38</v>
      </c>
      <c r="C952" s="21">
        <f t="shared" ref="C952:H952" si="35">C37+C98+C159+C220+C281+C342+C403+C464+C525+C586+C647+C708+C769+C830</f>
        <v>541327</v>
      </c>
      <c r="D952" s="21">
        <f t="shared" si="35"/>
        <v>141881</v>
      </c>
      <c r="E952" s="21">
        <f t="shared" si="35"/>
        <v>1480258</v>
      </c>
      <c r="F952" s="21">
        <f t="shared" si="35"/>
        <v>863061</v>
      </c>
      <c r="G952" s="21">
        <f t="shared" si="35"/>
        <v>425768</v>
      </c>
      <c r="H952" s="21">
        <f t="shared" si="35"/>
        <v>1540858</v>
      </c>
    </row>
    <row r="953" spans="1:8" x14ac:dyDescent="0.25">
      <c r="A953" s="2" t="s">
        <v>152</v>
      </c>
      <c r="B953" s="2" t="s">
        <v>39</v>
      </c>
      <c r="C953" s="21">
        <f t="shared" ref="C953:H953" si="36">C38+C99+C160+C221+C282+C343+C404+C465+C526+C587+C648+C709+C770+C831</f>
        <v>537608</v>
      </c>
      <c r="D953" s="21">
        <f t="shared" si="36"/>
        <v>135033</v>
      </c>
      <c r="E953" s="21">
        <f t="shared" si="36"/>
        <v>1469961</v>
      </c>
      <c r="F953" s="21">
        <f t="shared" si="36"/>
        <v>877012</v>
      </c>
      <c r="G953" s="21">
        <f t="shared" si="36"/>
        <v>444096</v>
      </c>
      <c r="H953" s="21">
        <f t="shared" si="36"/>
        <v>1576510</v>
      </c>
    </row>
    <row r="954" spans="1:8" x14ac:dyDescent="0.25">
      <c r="A954" s="2" t="s">
        <v>152</v>
      </c>
      <c r="B954" s="2" t="s">
        <v>40</v>
      </c>
      <c r="C954" s="21">
        <f t="shared" ref="C954:H954" si="37">C39+C100+C161+C222+C283+C344+C405+C466+C527+C588+C649+C710+C771+C832</f>
        <v>507832</v>
      </c>
      <c r="D954" s="21">
        <f t="shared" si="37"/>
        <v>130987</v>
      </c>
      <c r="E954" s="21">
        <f t="shared" si="37"/>
        <v>1455302</v>
      </c>
      <c r="F954" s="21">
        <f t="shared" si="37"/>
        <v>882293</v>
      </c>
      <c r="G954" s="21">
        <f t="shared" si="37"/>
        <v>437100</v>
      </c>
      <c r="H954" s="21">
        <f t="shared" si="37"/>
        <v>1587399</v>
      </c>
    </row>
    <row r="955" spans="1:8" x14ac:dyDescent="0.25">
      <c r="A955" s="2" t="s">
        <v>152</v>
      </c>
      <c r="B955" s="2" t="s">
        <v>41</v>
      </c>
      <c r="C955" s="21">
        <f t="shared" ref="C955:H955" si="38">C40+C101+C162+C223+C284+C345+C406+C467+C528+C589+C650+C711+C772+C833</f>
        <v>503290</v>
      </c>
      <c r="D955" s="21">
        <f t="shared" si="38"/>
        <v>114289</v>
      </c>
      <c r="E955" s="21">
        <f t="shared" si="38"/>
        <v>1434688</v>
      </c>
      <c r="F955" s="21">
        <f t="shared" si="38"/>
        <v>910963</v>
      </c>
      <c r="G955" s="21">
        <f t="shared" si="38"/>
        <v>443300</v>
      </c>
      <c r="H955" s="21">
        <f t="shared" si="38"/>
        <v>1613622</v>
      </c>
    </row>
    <row r="956" spans="1:8" x14ac:dyDescent="0.25">
      <c r="A956" s="2" t="s">
        <v>152</v>
      </c>
      <c r="B956" s="2" t="s">
        <v>42</v>
      </c>
      <c r="C956" s="21">
        <f t="shared" ref="C956:H956" si="39">C41+C102+C163+C224+C285+C346+C407+C468+C529+C590+C651+C712+C773+C834</f>
        <v>471150</v>
      </c>
      <c r="D956" s="21">
        <f t="shared" si="39"/>
        <v>113601</v>
      </c>
      <c r="E956" s="21">
        <f t="shared" si="39"/>
        <v>1441390</v>
      </c>
      <c r="F956" s="21">
        <f t="shared" si="39"/>
        <v>914370</v>
      </c>
      <c r="G956" s="21">
        <f t="shared" si="39"/>
        <v>448988</v>
      </c>
      <c r="H956" s="21">
        <f t="shared" si="39"/>
        <v>1625832</v>
      </c>
    </row>
    <row r="957" spans="1:8" x14ac:dyDescent="0.25">
      <c r="A957" s="2" t="s">
        <v>152</v>
      </c>
      <c r="B957" s="2" t="s">
        <v>43</v>
      </c>
      <c r="C957" s="21">
        <f t="shared" ref="C957:H957" si="40">C42+C103+C164+C225+C286+C347+C408+C469+C530+C591+C652+C713+C774+C835</f>
        <v>430826</v>
      </c>
      <c r="D957" s="21">
        <f t="shared" si="40"/>
        <v>120387</v>
      </c>
      <c r="E957" s="21">
        <f t="shared" si="40"/>
        <v>1398549</v>
      </c>
      <c r="F957" s="21">
        <f t="shared" si="40"/>
        <v>902104</v>
      </c>
      <c r="G957" s="21">
        <f t="shared" si="40"/>
        <v>455566</v>
      </c>
      <c r="H957" s="21">
        <f t="shared" si="40"/>
        <v>1622675</v>
      </c>
    </row>
    <row r="958" spans="1:8" x14ac:dyDescent="0.25">
      <c r="A958" s="2" t="s">
        <v>152</v>
      </c>
      <c r="B958" s="2" t="s">
        <v>44</v>
      </c>
      <c r="C958" s="21">
        <f t="shared" ref="C958:H958" si="41">C43+C104+C165+C226+C287+C348+C409+C470+C531+C592+C653+C714+C775+C836</f>
        <v>387122</v>
      </c>
      <c r="D958" s="21">
        <f t="shared" si="41"/>
        <v>121389</v>
      </c>
      <c r="E958" s="21">
        <f t="shared" si="41"/>
        <v>1345891</v>
      </c>
      <c r="F958" s="21">
        <f t="shared" si="41"/>
        <v>884344</v>
      </c>
      <c r="G958" s="21">
        <f t="shared" si="41"/>
        <v>465282</v>
      </c>
      <c r="H958" s="21">
        <f t="shared" si="41"/>
        <v>1623111</v>
      </c>
    </row>
    <row r="959" spans="1:8" x14ac:dyDescent="0.25">
      <c r="A959" s="2" t="s">
        <v>152</v>
      </c>
      <c r="B959" s="2" t="s">
        <v>45</v>
      </c>
      <c r="C959" s="21">
        <f t="shared" ref="C959:H959" si="42">C44+C105+C166+C227+C288+C349+C410+C471+C532+C593+C654+C715+C776+C837</f>
        <v>352631</v>
      </c>
      <c r="D959" s="21">
        <f t="shared" si="42"/>
        <v>112774</v>
      </c>
      <c r="E959" s="21">
        <f t="shared" si="42"/>
        <v>1295298</v>
      </c>
      <c r="F959" s="21">
        <f t="shared" si="42"/>
        <v>882288</v>
      </c>
      <c r="G959" s="21">
        <f t="shared" si="42"/>
        <v>469924</v>
      </c>
      <c r="H959" s="21">
        <f t="shared" si="42"/>
        <v>1621207</v>
      </c>
    </row>
    <row r="960" spans="1:8" x14ac:dyDescent="0.25">
      <c r="A960" s="2" t="s">
        <v>152</v>
      </c>
      <c r="B960" s="2" t="s">
        <v>46</v>
      </c>
      <c r="C960" s="21">
        <f t="shared" ref="C960:H960" si="43">C45+C106+C167+C228+C289+C350+C411+C472+C533+C594+C655+C716+C777+C838</f>
        <v>349774</v>
      </c>
      <c r="D960" s="21">
        <f t="shared" si="43"/>
        <v>111922</v>
      </c>
      <c r="E960" s="21">
        <f t="shared" si="43"/>
        <v>1336000</v>
      </c>
      <c r="F960" s="21">
        <f t="shared" si="43"/>
        <v>925035</v>
      </c>
      <c r="G960" s="21">
        <f t="shared" si="43"/>
        <v>472900</v>
      </c>
      <c r="H960" s="21">
        <f t="shared" si="43"/>
        <v>1665704</v>
      </c>
    </row>
    <row r="961" spans="1:8" x14ac:dyDescent="0.25">
      <c r="A961" s="2" t="s">
        <v>152</v>
      </c>
      <c r="B961" s="2" t="s">
        <v>47</v>
      </c>
      <c r="C961" s="21">
        <f t="shared" ref="C961:H961" si="44">C46+C107+C168+C229+C290+C351+C412+C473+C534+C595+C656+C717+C778+C839</f>
        <v>347455</v>
      </c>
      <c r="D961" s="21">
        <f t="shared" si="44"/>
        <v>114609</v>
      </c>
      <c r="E961" s="21">
        <f t="shared" si="44"/>
        <v>1349076</v>
      </c>
      <c r="F961" s="21">
        <f t="shared" si="44"/>
        <v>925783</v>
      </c>
      <c r="G961" s="21">
        <f t="shared" si="44"/>
        <v>474364</v>
      </c>
      <c r="H961" s="21">
        <f t="shared" si="44"/>
        <v>1672606</v>
      </c>
    </row>
    <row r="962" spans="1:8" x14ac:dyDescent="0.25">
      <c r="A962" s="2" t="s">
        <v>152</v>
      </c>
      <c r="B962" s="2" t="s">
        <v>48</v>
      </c>
      <c r="C962" s="21">
        <f t="shared" ref="C962:H962" si="45">C47+C108+C169+C230+C291+C352+C413+C474+C535+C596+C657+C718+C779+C840</f>
        <v>322368</v>
      </c>
      <c r="D962" s="21">
        <f t="shared" si="45"/>
        <v>111189</v>
      </c>
      <c r="E962" s="21">
        <f t="shared" si="45"/>
        <v>1335409</v>
      </c>
      <c r="F962" s="21">
        <f t="shared" si="45"/>
        <v>905718</v>
      </c>
      <c r="G962" s="21">
        <f t="shared" si="45"/>
        <v>475039</v>
      </c>
      <c r="H962" s="21">
        <f t="shared" si="45"/>
        <v>1656843</v>
      </c>
    </row>
    <row r="963" spans="1:8" x14ac:dyDescent="0.25">
      <c r="A963" s="2" t="s">
        <v>152</v>
      </c>
      <c r="B963" s="2" t="s">
        <v>49</v>
      </c>
      <c r="C963" s="21">
        <f t="shared" ref="C963:H963" si="46">C48+C109+C170+C231+C292+C353+C414+C475+C536+C597+C658+C719+C780+C841</f>
        <v>310521</v>
      </c>
      <c r="D963" s="21">
        <f t="shared" si="46"/>
        <v>104179</v>
      </c>
      <c r="E963" s="21">
        <f t="shared" si="46"/>
        <v>1321696</v>
      </c>
      <c r="F963" s="21">
        <f t="shared" si="46"/>
        <v>899198</v>
      </c>
      <c r="G963" s="21">
        <f t="shared" si="46"/>
        <v>476047</v>
      </c>
      <c r="H963" s="21">
        <f t="shared" si="46"/>
        <v>1648688</v>
      </c>
    </row>
    <row r="964" spans="1:8" x14ac:dyDescent="0.25">
      <c r="A964" s="2" t="s">
        <v>152</v>
      </c>
      <c r="B964" s="2" t="s">
        <v>50</v>
      </c>
      <c r="C964" s="21">
        <f t="shared" ref="C964:H964" si="47">C49+C110+C171+C232+C293+C354+C415+C476+C537+C598+C659+C720+C781+C842</f>
        <v>287340</v>
      </c>
      <c r="D964" s="21">
        <f t="shared" si="47"/>
        <v>94297</v>
      </c>
      <c r="E964" s="21">
        <f t="shared" si="47"/>
        <v>1297542</v>
      </c>
      <c r="F964" s="21">
        <f t="shared" si="47"/>
        <v>898498</v>
      </c>
      <c r="G964" s="21">
        <f t="shared" si="47"/>
        <v>478402</v>
      </c>
      <c r="H964" s="21">
        <f t="shared" si="47"/>
        <v>1656912</v>
      </c>
    </row>
    <row r="965" spans="1:8" x14ac:dyDescent="0.25">
      <c r="A965" s="2" t="s">
        <v>152</v>
      </c>
      <c r="B965" s="2" t="s">
        <v>51</v>
      </c>
      <c r="C965" s="21">
        <f t="shared" ref="C965:H965" si="48">C50+C111+C172+C233+C294+C355+C416+C477+C538+C599+C660+C721+C782+C843</f>
        <v>289974</v>
      </c>
      <c r="D965" s="21">
        <f t="shared" si="48"/>
        <v>88486</v>
      </c>
      <c r="E965" s="21">
        <f t="shared" si="48"/>
        <v>1342974</v>
      </c>
      <c r="F965" s="21">
        <f t="shared" si="48"/>
        <v>899267</v>
      </c>
      <c r="G965" s="21">
        <f t="shared" si="48"/>
        <v>480661</v>
      </c>
      <c r="H965" s="21">
        <f t="shared" si="48"/>
        <v>1653319</v>
      </c>
    </row>
    <row r="966" spans="1:8" x14ac:dyDescent="0.25">
      <c r="A966" s="2" t="s">
        <v>152</v>
      </c>
      <c r="B966" s="2" t="s">
        <v>52</v>
      </c>
      <c r="C966" s="21">
        <f t="shared" ref="C966:H966" si="49">C51+C112+C173+C234+C295+C356+C417+C478+C539+C600+C661+C722+C783+C844</f>
        <v>275742</v>
      </c>
      <c r="D966" s="21">
        <f t="shared" si="49"/>
        <v>90539</v>
      </c>
      <c r="E966" s="21">
        <f t="shared" si="49"/>
        <v>1318644</v>
      </c>
      <c r="F966" s="21">
        <f t="shared" si="49"/>
        <v>897833</v>
      </c>
      <c r="G966" s="21">
        <f t="shared" si="49"/>
        <v>494400</v>
      </c>
      <c r="H966" s="21">
        <f t="shared" si="49"/>
        <v>1667083</v>
      </c>
    </row>
    <row r="967" spans="1:8" x14ac:dyDescent="0.25">
      <c r="A967" s="2" t="s">
        <v>152</v>
      </c>
      <c r="B967" s="2" t="s">
        <v>53</v>
      </c>
      <c r="C967" s="21">
        <f t="shared" ref="C967:H967" si="50">C52+C113+C174+C235+C296+C357+C418+C479+C540+C601+C662+C723+C784+C845</f>
        <v>263529</v>
      </c>
      <c r="D967" s="21">
        <f t="shared" si="50"/>
        <v>87128</v>
      </c>
      <c r="E967" s="21">
        <f t="shared" si="50"/>
        <v>1240582</v>
      </c>
      <c r="F967" s="21">
        <f t="shared" si="50"/>
        <v>872943</v>
      </c>
      <c r="G967" s="21">
        <f t="shared" si="50"/>
        <v>502240</v>
      </c>
      <c r="H967" s="21">
        <f t="shared" si="50"/>
        <v>1676959</v>
      </c>
    </row>
    <row r="968" spans="1:8" x14ac:dyDescent="0.25">
      <c r="A968" s="2" t="s">
        <v>152</v>
      </c>
      <c r="B968" s="2" t="s">
        <v>54</v>
      </c>
      <c r="C968" s="21">
        <f t="shared" ref="C968:H968" si="51">C53+C114+C175+C236+C297+C358+C419+C480+C541+C602+C663+C724+C785+C846</f>
        <v>228938</v>
      </c>
      <c r="D968" s="21">
        <f t="shared" si="51"/>
        <v>83990</v>
      </c>
      <c r="E968" s="21">
        <f t="shared" si="51"/>
        <v>1126495</v>
      </c>
      <c r="F968" s="21">
        <f t="shared" si="51"/>
        <v>818812</v>
      </c>
      <c r="G968" s="21">
        <f t="shared" si="51"/>
        <v>512045</v>
      </c>
      <c r="H968" s="21">
        <f t="shared" si="51"/>
        <v>1634599</v>
      </c>
    </row>
    <row r="969" spans="1:8" x14ac:dyDescent="0.25">
      <c r="A969" s="2" t="s">
        <v>152</v>
      </c>
      <c r="B969" s="2" t="s">
        <v>55</v>
      </c>
      <c r="C969" s="21">
        <f t="shared" ref="C969:H969" si="52">C54+C115+C176+C237+C298+C359+C420+C481+C542+C603+C664+C725+C786+C847</f>
        <v>234265</v>
      </c>
      <c r="D969" s="21">
        <f t="shared" si="52"/>
        <v>87241</v>
      </c>
      <c r="E969" s="21">
        <f t="shared" si="52"/>
        <v>1081873</v>
      </c>
      <c r="F969" s="21">
        <f t="shared" si="52"/>
        <v>787769</v>
      </c>
      <c r="G969" s="21">
        <f t="shared" si="52"/>
        <v>517475</v>
      </c>
      <c r="H969" s="21">
        <f t="shared" si="52"/>
        <v>1613070</v>
      </c>
    </row>
    <row r="970" spans="1:8" x14ac:dyDescent="0.25">
      <c r="A970" s="2" t="s">
        <v>152</v>
      </c>
      <c r="B970" s="2" t="s">
        <v>56</v>
      </c>
      <c r="C970" s="21">
        <f t="shared" ref="C970:H970" si="53">C55+C116+C177+C238+C299+C360+C421+C482+C543+C604+C665+C726+C787+C848</f>
        <v>234013</v>
      </c>
      <c r="D970" s="21">
        <f t="shared" si="53"/>
        <v>74925</v>
      </c>
      <c r="E970" s="21">
        <f t="shared" si="53"/>
        <v>1067468</v>
      </c>
      <c r="F970" s="21">
        <f t="shared" si="53"/>
        <v>778618</v>
      </c>
      <c r="G970" s="21">
        <f t="shared" si="53"/>
        <v>525408</v>
      </c>
      <c r="H970" s="21">
        <f t="shared" si="53"/>
        <v>1601210</v>
      </c>
    </row>
    <row r="971" spans="1:8" x14ac:dyDescent="0.25">
      <c r="A971" s="2" t="s">
        <v>152</v>
      </c>
      <c r="B971" s="2" t="s">
        <v>57</v>
      </c>
      <c r="C971" s="21">
        <f t="shared" ref="C971:H971" si="54">C56+C117+C178+C239+C300+C361+C422+C483+C544+C605+C666+C727+C788+C849</f>
        <v>213187</v>
      </c>
      <c r="D971" s="21">
        <f t="shared" si="54"/>
        <v>72284</v>
      </c>
      <c r="E971" s="21">
        <f t="shared" si="54"/>
        <v>1041540</v>
      </c>
      <c r="F971" s="21">
        <f t="shared" si="54"/>
        <v>770473</v>
      </c>
      <c r="G971" s="21">
        <f t="shared" si="54"/>
        <v>534230</v>
      </c>
      <c r="H971" s="21">
        <f t="shared" si="54"/>
        <v>1605921</v>
      </c>
    </row>
    <row r="972" spans="1:8" x14ac:dyDescent="0.25">
      <c r="A972" s="2" t="s">
        <v>152</v>
      </c>
      <c r="B972" s="2" t="s">
        <v>58</v>
      </c>
      <c r="C972" s="21">
        <f t="shared" ref="C972:H972" si="55">C57+C118+C179+C240+C301+C362+C423+C484+C545+C606+C667+C728+C789+C850</f>
        <v>208160</v>
      </c>
      <c r="D972" s="21">
        <f t="shared" si="55"/>
        <v>74498</v>
      </c>
      <c r="E972" s="21">
        <f t="shared" si="55"/>
        <v>995669</v>
      </c>
      <c r="F972" s="21">
        <f t="shared" si="55"/>
        <v>820867</v>
      </c>
      <c r="G972" s="21">
        <f t="shared" si="55"/>
        <v>539565</v>
      </c>
      <c r="H972" s="21">
        <f t="shared" si="55"/>
        <v>1666088</v>
      </c>
    </row>
    <row r="973" spans="1:8" x14ac:dyDescent="0.25">
      <c r="A973" s="2" t="s">
        <v>152</v>
      </c>
      <c r="B973" s="2" t="s">
        <v>59</v>
      </c>
      <c r="C973" s="21">
        <f t="shared" ref="C973:H973" si="56">C58+C119+C180+C241+C302+C363+C424+C485+C546+C607+C668+C729+C790+C851</f>
        <v>197277</v>
      </c>
      <c r="D973" s="21">
        <f t="shared" si="56"/>
        <v>69586</v>
      </c>
      <c r="E973" s="21">
        <f t="shared" si="56"/>
        <v>966954</v>
      </c>
      <c r="F973" s="21">
        <f t="shared" si="56"/>
        <v>798162</v>
      </c>
      <c r="G973" s="21">
        <f t="shared" si="56"/>
        <v>539565</v>
      </c>
      <c r="H973" s="21">
        <f t="shared" si="56"/>
        <v>1624780</v>
      </c>
    </row>
    <row r="974" spans="1:8" x14ac:dyDescent="0.25">
      <c r="A974" s="2" t="s">
        <v>152</v>
      </c>
      <c r="B974" s="2" t="s">
        <v>60</v>
      </c>
      <c r="C974" s="21">
        <f t="shared" ref="C974:H974" si="57">C59+C120+C181+C242+C303+C364+C425+C486+C547+C608+C669+C730+C791+C852</f>
        <v>199611</v>
      </c>
      <c r="D974" s="21">
        <f t="shared" si="57"/>
        <v>67589</v>
      </c>
      <c r="E974" s="21">
        <f t="shared" si="57"/>
        <v>970103</v>
      </c>
      <c r="F974" s="21">
        <f t="shared" si="57"/>
        <v>808647</v>
      </c>
      <c r="G974" s="21">
        <f t="shared" si="57"/>
        <v>548225</v>
      </c>
      <c r="H974" s="21">
        <f t="shared" si="57"/>
        <v>1646567</v>
      </c>
    </row>
    <row r="975" spans="1:8" x14ac:dyDescent="0.25">
      <c r="A975" s="2" t="s">
        <v>152</v>
      </c>
      <c r="B975" s="2" t="s">
        <v>61</v>
      </c>
      <c r="C975" s="21">
        <f t="shared" ref="C975:H975" si="58">C60+C121+C182+C243+C304+C365+C426+C487+C548+C609+C670+C731+C792+C853</f>
        <v>198159</v>
      </c>
      <c r="D975" s="21">
        <f t="shared" si="58"/>
        <v>75493</v>
      </c>
      <c r="E975" s="21">
        <f t="shared" si="58"/>
        <v>981720</v>
      </c>
      <c r="F975" s="21">
        <f t="shared" si="58"/>
        <v>793856</v>
      </c>
      <c r="G975" s="21">
        <f t="shared" si="58"/>
        <v>549955</v>
      </c>
      <c r="H975" s="21">
        <f t="shared" si="58"/>
        <v>1642904</v>
      </c>
    </row>
    <row r="976" spans="1:8" x14ac:dyDescent="0.25">
      <c r="A976" s="2" t="s">
        <v>152</v>
      </c>
      <c r="B976" s="2" t="s">
        <v>62</v>
      </c>
      <c r="C976" s="21">
        <f t="shared" ref="C976:H976" si="59">C61+C122+C183+C244+C305+C366+C427+C488+C549+C610+C671+C732+C793+C854</f>
        <v>196870</v>
      </c>
      <c r="D976" s="21">
        <f t="shared" si="59"/>
        <v>69405</v>
      </c>
      <c r="E976" s="21">
        <f t="shared" si="59"/>
        <v>982301.59</v>
      </c>
      <c r="F976" s="21">
        <f t="shared" si="59"/>
        <v>790223</v>
      </c>
      <c r="G976" s="21">
        <f t="shared" si="59"/>
        <v>550840</v>
      </c>
      <c r="H976" s="21">
        <f t="shared" si="59"/>
        <v>1645275</v>
      </c>
    </row>
    <row r="977" spans="1:8" x14ac:dyDescent="0.25">
      <c r="A977" s="2" t="s">
        <v>152</v>
      </c>
      <c r="B977" s="2" t="s">
        <v>123</v>
      </c>
      <c r="C977" s="21">
        <f t="shared" ref="C977:H977" si="60">C62+C123+C184+C245+C306+C367+C428+C489+C550+C611+C672+C733+C794+C855</f>
        <v>171398</v>
      </c>
      <c r="D977" s="21">
        <f t="shared" si="60"/>
        <v>68664</v>
      </c>
      <c r="E977" s="21">
        <f t="shared" si="60"/>
        <v>945607.50200000009</v>
      </c>
      <c r="F977" s="21">
        <f t="shared" si="60"/>
        <v>781496</v>
      </c>
      <c r="G977" s="21">
        <f t="shared" si="60"/>
        <v>551050</v>
      </c>
      <c r="H977" s="21">
        <f t="shared" si="60"/>
        <v>1638399.696</v>
      </c>
    </row>
    <row r="978" spans="1:8" x14ac:dyDescent="0.25">
      <c r="A978" s="2" t="s">
        <v>159</v>
      </c>
      <c r="B978" s="1" t="s">
        <v>3</v>
      </c>
      <c r="C978" s="21">
        <f>C856-C917</f>
        <v>0</v>
      </c>
      <c r="D978" s="21">
        <f t="shared" ref="D978:H978" si="61">D856-D917</f>
        <v>0</v>
      </c>
      <c r="E978" s="21">
        <f t="shared" si="61"/>
        <v>0</v>
      </c>
      <c r="F978" s="21">
        <f t="shared" si="61"/>
        <v>0</v>
      </c>
      <c r="G978" s="21">
        <f t="shared" si="61"/>
        <v>0</v>
      </c>
      <c r="H978" s="21">
        <f t="shared" si="61"/>
        <v>0</v>
      </c>
    </row>
    <row r="979" spans="1:8" x14ac:dyDescent="0.25">
      <c r="A979" s="2" t="s">
        <v>159</v>
      </c>
      <c r="B979" s="1" t="s">
        <v>4</v>
      </c>
      <c r="C979" s="21">
        <f t="shared" ref="C979:H979" si="62">C857-C918</f>
        <v>0</v>
      </c>
      <c r="D979" s="21">
        <f t="shared" si="62"/>
        <v>0</v>
      </c>
      <c r="E979" s="21">
        <f t="shared" si="62"/>
        <v>0</v>
      </c>
      <c r="F979" s="21">
        <f t="shared" si="62"/>
        <v>0</v>
      </c>
      <c r="G979" s="21">
        <f t="shared" si="62"/>
        <v>0</v>
      </c>
      <c r="H979" s="21">
        <f t="shared" si="62"/>
        <v>0</v>
      </c>
    </row>
    <row r="980" spans="1:8" x14ac:dyDescent="0.25">
      <c r="A980" s="2" t="s">
        <v>159</v>
      </c>
      <c r="B980" s="1" t="s">
        <v>5</v>
      </c>
      <c r="C980" s="21">
        <f t="shared" ref="C980:H980" si="63">C858-C919</f>
        <v>0</v>
      </c>
      <c r="D980" s="21">
        <f t="shared" si="63"/>
        <v>0</v>
      </c>
      <c r="E980" s="21">
        <f t="shared" si="63"/>
        <v>0</v>
      </c>
      <c r="F980" s="21">
        <f t="shared" si="63"/>
        <v>0</v>
      </c>
      <c r="G980" s="21">
        <f t="shared" si="63"/>
        <v>0</v>
      </c>
      <c r="H980" s="21">
        <f t="shared" si="63"/>
        <v>0</v>
      </c>
    </row>
    <row r="981" spans="1:8" x14ac:dyDescent="0.25">
      <c r="A981" s="2" t="s">
        <v>159</v>
      </c>
      <c r="B981" s="1" t="s">
        <v>6</v>
      </c>
      <c r="C981" s="21">
        <f t="shared" ref="C981:H981" si="64">C859-C920</f>
        <v>0</v>
      </c>
      <c r="D981" s="21">
        <f t="shared" si="64"/>
        <v>0</v>
      </c>
      <c r="E981" s="21">
        <f t="shared" si="64"/>
        <v>0</v>
      </c>
      <c r="F981" s="21">
        <f t="shared" si="64"/>
        <v>0</v>
      </c>
      <c r="G981" s="21">
        <f t="shared" si="64"/>
        <v>0</v>
      </c>
      <c r="H981" s="21">
        <f t="shared" si="64"/>
        <v>0</v>
      </c>
    </row>
    <row r="982" spans="1:8" x14ac:dyDescent="0.25">
      <c r="A982" s="2" t="s">
        <v>159</v>
      </c>
      <c r="B982" s="1" t="s">
        <v>7</v>
      </c>
      <c r="C982" s="21">
        <f t="shared" ref="C982:H982" si="65">C860-C921</f>
        <v>0</v>
      </c>
      <c r="D982" s="21">
        <f t="shared" si="65"/>
        <v>0</v>
      </c>
      <c r="E982" s="21">
        <f t="shared" si="65"/>
        <v>0</v>
      </c>
      <c r="F982" s="21">
        <f t="shared" si="65"/>
        <v>0</v>
      </c>
      <c r="G982" s="21">
        <f t="shared" si="65"/>
        <v>0</v>
      </c>
      <c r="H982" s="21">
        <f t="shared" si="65"/>
        <v>0</v>
      </c>
    </row>
    <row r="983" spans="1:8" x14ac:dyDescent="0.25">
      <c r="A983" s="2" t="s">
        <v>159</v>
      </c>
      <c r="B983" s="1" t="s">
        <v>8</v>
      </c>
      <c r="C983" s="21">
        <f t="shared" ref="C983:H983" si="66">C861-C922</f>
        <v>0</v>
      </c>
      <c r="D983" s="21">
        <f t="shared" si="66"/>
        <v>0</v>
      </c>
      <c r="E983" s="21">
        <f t="shared" si="66"/>
        <v>0</v>
      </c>
      <c r="F983" s="21">
        <f t="shared" si="66"/>
        <v>0</v>
      </c>
      <c r="G983" s="21">
        <f t="shared" si="66"/>
        <v>0</v>
      </c>
      <c r="H983" s="21">
        <f t="shared" si="66"/>
        <v>0</v>
      </c>
    </row>
    <row r="984" spans="1:8" x14ac:dyDescent="0.25">
      <c r="A984" s="2" t="s">
        <v>159</v>
      </c>
      <c r="B984" s="1" t="s">
        <v>9</v>
      </c>
      <c r="C984" s="21">
        <f t="shared" ref="C984:H984" si="67">C862-C923</f>
        <v>0</v>
      </c>
      <c r="D984" s="21">
        <f t="shared" si="67"/>
        <v>0</v>
      </c>
      <c r="E984" s="21">
        <f t="shared" si="67"/>
        <v>0</v>
      </c>
      <c r="F984" s="21">
        <f t="shared" si="67"/>
        <v>0</v>
      </c>
      <c r="G984" s="21">
        <f t="shared" si="67"/>
        <v>0</v>
      </c>
      <c r="H984" s="21">
        <f t="shared" si="67"/>
        <v>0</v>
      </c>
    </row>
    <row r="985" spans="1:8" x14ac:dyDescent="0.25">
      <c r="A985" s="2" t="s">
        <v>159</v>
      </c>
      <c r="B985" s="1" t="s">
        <v>10</v>
      </c>
      <c r="C985" s="21">
        <f t="shared" ref="C985:H985" si="68">C863-C924</f>
        <v>0</v>
      </c>
      <c r="D985" s="21">
        <f t="shared" si="68"/>
        <v>0</v>
      </c>
      <c r="E985" s="21">
        <f t="shared" si="68"/>
        <v>0</v>
      </c>
      <c r="F985" s="21">
        <f t="shared" si="68"/>
        <v>0</v>
      </c>
      <c r="G985" s="21">
        <f t="shared" si="68"/>
        <v>0</v>
      </c>
      <c r="H985" s="21">
        <f t="shared" si="68"/>
        <v>0</v>
      </c>
    </row>
    <row r="986" spans="1:8" x14ac:dyDescent="0.25">
      <c r="A986" s="2" t="s">
        <v>159</v>
      </c>
      <c r="B986" s="1" t="s">
        <v>11</v>
      </c>
      <c r="C986" s="21">
        <f t="shared" ref="C986:H986" si="69">C864-C925</f>
        <v>0</v>
      </c>
      <c r="D986" s="21">
        <f t="shared" si="69"/>
        <v>0</v>
      </c>
      <c r="E986" s="21">
        <f t="shared" si="69"/>
        <v>0</v>
      </c>
      <c r="F986" s="21">
        <f t="shared" si="69"/>
        <v>0</v>
      </c>
      <c r="G986" s="21">
        <f t="shared" si="69"/>
        <v>0</v>
      </c>
      <c r="H986" s="21">
        <f t="shared" si="69"/>
        <v>0</v>
      </c>
    </row>
    <row r="987" spans="1:8" x14ac:dyDescent="0.25">
      <c r="A987" s="2" t="s">
        <v>159</v>
      </c>
      <c r="B987" s="1" t="s">
        <v>12</v>
      </c>
      <c r="C987" s="21">
        <f t="shared" ref="C987:H987" si="70">C865-C926</f>
        <v>0</v>
      </c>
      <c r="D987" s="21">
        <f t="shared" si="70"/>
        <v>0</v>
      </c>
      <c r="E987" s="21">
        <f t="shared" si="70"/>
        <v>0</v>
      </c>
      <c r="F987" s="21">
        <f t="shared" si="70"/>
        <v>0</v>
      </c>
      <c r="G987" s="21">
        <f t="shared" si="70"/>
        <v>0</v>
      </c>
      <c r="H987" s="21">
        <f t="shared" si="70"/>
        <v>0</v>
      </c>
    </row>
    <row r="988" spans="1:8" x14ac:dyDescent="0.25">
      <c r="A988" s="2" t="s">
        <v>159</v>
      </c>
      <c r="B988" s="1" t="s">
        <v>13</v>
      </c>
      <c r="C988" s="21">
        <f t="shared" ref="C988:H988" si="71">C866-C927</f>
        <v>0</v>
      </c>
      <c r="D988" s="21">
        <f t="shared" si="71"/>
        <v>0</v>
      </c>
      <c r="E988" s="21">
        <f t="shared" si="71"/>
        <v>0</v>
      </c>
      <c r="F988" s="21">
        <f t="shared" si="71"/>
        <v>0</v>
      </c>
      <c r="G988" s="21">
        <f t="shared" si="71"/>
        <v>0</v>
      </c>
      <c r="H988" s="21">
        <f t="shared" si="71"/>
        <v>0</v>
      </c>
    </row>
    <row r="989" spans="1:8" x14ac:dyDescent="0.25">
      <c r="A989" s="2" t="s">
        <v>159</v>
      </c>
      <c r="B989" s="1" t="s">
        <v>14</v>
      </c>
      <c r="C989" s="21">
        <f t="shared" ref="C989:H989" si="72">C867-C928</f>
        <v>0</v>
      </c>
      <c r="D989" s="21">
        <f t="shared" si="72"/>
        <v>0</v>
      </c>
      <c r="E989" s="21">
        <f t="shared" si="72"/>
        <v>0</v>
      </c>
      <c r="F989" s="21">
        <f t="shared" si="72"/>
        <v>0</v>
      </c>
      <c r="G989" s="21">
        <f t="shared" si="72"/>
        <v>0</v>
      </c>
      <c r="H989" s="21">
        <f t="shared" si="72"/>
        <v>0</v>
      </c>
    </row>
    <row r="990" spans="1:8" x14ac:dyDescent="0.25">
      <c r="A990" s="2" t="s">
        <v>159</v>
      </c>
      <c r="B990" s="3" t="s">
        <v>15</v>
      </c>
      <c r="C990" s="21">
        <f t="shared" ref="C990:H990" si="73">C868-C929</f>
        <v>0</v>
      </c>
      <c r="D990" s="21">
        <f t="shared" si="73"/>
        <v>0</v>
      </c>
      <c r="E990" s="21">
        <f t="shared" si="73"/>
        <v>0</v>
      </c>
      <c r="F990" s="21">
        <f t="shared" si="73"/>
        <v>0</v>
      </c>
      <c r="G990" s="21">
        <f t="shared" si="73"/>
        <v>0</v>
      </c>
      <c r="H990" s="21">
        <f t="shared" si="73"/>
        <v>0</v>
      </c>
    </row>
    <row r="991" spans="1:8" x14ac:dyDescent="0.25">
      <c r="A991" s="2" t="s">
        <v>159</v>
      </c>
      <c r="B991" s="3" t="s">
        <v>16</v>
      </c>
      <c r="C991" s="21">
        <f t="shared" ref="C991:H991" si="74">C869-C930</f>
        <v>0</v>
      </c>
      <c r="D991" s="21">
        <f t="shared" si="74"/>
        <v>0</v>
      </c>
      <c r="E991" s="21">
        <f t="shared" si="74"/>
        <v>0</v>
      </c>
      <c r="F991" s="21">
        <f t="shared" si="74"/>
        <v>0</v>
      </c>
      <c r="G991" s="21">
        <f t="shared" si="74"/>
        <v>0</v>
      </c>
      <c r="H991" s="21">
        <f t="shared" si="74"/>
        <v>0</v>
      </c>
    </row>
    <row r="992" spans="1:8" x14ac:dyDescent="0.25">
      <c r="A992" s="2" t="s">
        <v>159</v>
      </c>
      <c r="B992" s="3" t="s">
        <v>17</v>
      </c>
      <c r="C992" s="21">
        <f t="shared" ref="C992:H992" si="75">C870-C931</f>
        <v>-170</v>
      </c>
      <c r="D992" s="21">
        <f t="shared" si="75"/>
        <v>-2</v>
      </c>
      <c r="E992" s="21">
        <f t="shared" si="75"/>
        <v>4</v>
      </c>
      <c r="F992" s="21">
        <f t="shared" si="75"/>
        <v>4</v>
      </c>
      <c r="G992" s="21">
        <f t="shared" si="75"/>
        <v>1</v>
      </c>
      <c r="H992" s="21">
        <f t="shared" si="75"/>
        <v>3</v>
      </c>
    </row>
    <row r="993" spans="1:8" x14ac:dyDescent="0.25">
      <c r="A993" s="2" t="s">
        <v>159</v>
      </c>
      <c r="B993" s="3" t="s">
        <v>18</v>
      </c>
      <c r="C993" s="21">
        <f t="shared" ref="C993:H993" si="76">C871-C932</f>
        <v>3</v>
      </c>
      <c r="D993" s="21">
        <f t="shared" si="76"/>
        <v>-2</v>
      </c>
      <c r="E993" s="21">
        <f t="shared" si="76"/>
        <v>-3</v>
      </c>
      <c r="F993" s="21">
        <f t="shared" si="76"/>
        <v>0</v>
      </c>
      <c r="G993" s="21">
        <f t="shared" si="76"/>
        <v>-2</v>
      </c>
      <c r="H993" s="21">
        <f t="shared" si="76"/>
        <v>-3</v>
      </c>
    </row>
    <row r="994" spans="1:8" x14ac:dyDescent="0.25">
      <c r="A994" s="2" t="s">
        <v>159</v>
      </c>
      <c r="B994" s="3" t="s">
        <v>19</v>
      </c>
      <c r="C994" s="21">
        <f t="shared" ref="C994:H994" si="77">C872-C933</f>
        <v>-4</v>
      </c>
      <c r="D994" s="21">
        <f t="shared" si="77"/>
        <v>2</v>
      </c>
      <c r="E994" s="21">
        <f t="shared" si="77"/>
        <v>4</v>
      </c>
      <c r="F994" s="21">
        <f t="shared" si="77"/>
        <v>1</v>
      </c>
      <c r="G994" s="21">
        <f t="shared" si="77"/>
        <v>-3</v>
      </c>
      <c r="H994" s="21">
        <f t="shared" si="77"/>
        <v>-2</v>
      </c>
    </row>
    <row r="995" spans="1:8" x14ac:dyDescent="0.25">
      <c r="A995" s="2" t="s">
        <v>159</v>
      </c>
      <c r="B995" s="3" t="s">
        <v>20</v>
      </c>
      <c r="C995" s="21">
        <f t="shared" ref="C995:H995" si="78">C873-C934</f>
        <v>0</v>
      </c>
      <c r="D995" s="21">
        <f t="shared" si="78"/>
        <v>0</v>
      </c>
      <c r="E995" s="21">
        <f t="shared" si="78"/>
        <v>0</v>
      </c>
      <c r="F995" s="21">
        <f t="shared" si="78"/>
        <v>0</v>
      </c>
      <c r="G995" s="21">
        <f t="shared" si="78"/>
        <v>0</v>
      </c>
      <c r="H995" s="21">
        <f t="shared" si="78"/>
        <v>0</v>
      </c>
    </row>
    <row r="996" spans="1:8" x14ac:dyDescent="0.25">
      <c r="A996" s="2" t="s">
        <v>159</v>
      </c>
      <c r="B996" s="3" t="s">
        <v>21</v>
      </c>
      <c r="C996" s="21">
        <f t="shared" ref="C996:H996" si="79">C874-C935</f>
        <v>0</v>
      </c>
      <c r="D996" s="21">
        <f t="shared" si="79"/>
        <v>0</v>
      </c>
      <c r="E996" s="21">
        <f t="shared" si="79"/>
        <v>0</v>
      </c>
      <c r="F996" s="21">
        <f t="shared" si="79"/>
        <v>0</v>
      </c>
      <c r="G996" s="21">
        <f t="shared" si="79"/>
        <v>0</v>
      </c>
      <c r="H996" s="21">
        <f t="shared" si="79"/>
        <v>0</v>
      </c>
    </row>
    <row r="997" spans="1:8" x14ac:dyDescent="0.25">
      <c r="A997" s="2" t="s">
        <v>159</v>
      </c>
      <c r="B997" s="3" t="s">
        <v>22</v>
      </c>
      <c r="C997" s="21">
        <f t="shared" ref="C997:H997" si="80">C875-C936</f>
        <v>0</v>
      </c>
      <c r="D997" s="21">
        <f t="shared" si="80"/>
        <v>0</v>
      </c>
      <c r="E997" s="21">
        <f t="shared" si="80"/>
        <v>0</v>
      </c>
      <c r="F997" s="21">
        <f t="shared" si="80"/>
        <v>0</v>
      </c>
      <c r="G997" s="21">
        <f t="shared" si="80"/>
        <v>0</v>
      </c>
      <c r="H997" s="21">
        <f t="shared" si="80"/>
        <v>0</v>
      </c>
    </row>
    <row r="998" spans="1:8" x14ac:dyDescent="0.25">
      <c r="A998" s="2" t="s">
        <v>159</v>
      </c>
      <c r="B998" s="3" t="s">
        <v>23</v>
      </c>
      <c r="C998" s="21">
        <f t="shared" ref="C998:H998" si="81">C876-C937</f>
        <v>0</v>
      </c>
      <c r="D998" s="21">
        <f t="shared" si="81"/>
        <v>0</v>
      </c>
      <c r="E998" s="21">
        <f t="shared" si="81"/>
        <v>0</v>
      </c>
      <c r="F998" s="21">
        <f t="shared" si="81"/>
        <v>0</v>
      </c>
      <c r="G998" s="21">
        <f t="shared" si="81"/>
        <v>0</v>
      </c>
      <c r="H998" s="21">
        <f t="shared" si="81"/>
        <v>0</v>
      </c>
    </row>
    <row r="999" spans="1:8" x14ac:dyDescent="0.25">
      <c r="A999" s="2" t="s">
        <v>159</v>
      </c>
      <c r="B999" s="3" t="s">
        <v>24</v>
      </c>
      <c r="C999" s="21">
        <f t="shared" ref="C999:H999" si="82">C877-C938</f>
        <v>0</v>
      </c>
      <c r="D999" s="21">
        <f t="shared" si="82"/>
        <v>0</v>
      </c>
      <c r="E999" s="21">
        <f t="shared" si="82"/>
        <v>0</v>
      </c>
      <c r="F999" s="21">
        <f t="shared" si="82"/>
        <v>0</v>
      </c>
      <c r="G999" s="21">
        <f t="shared" si="82"/>
        <v>0</v>
      </c>
      <c r="H999" s="21">
        <f t="shared" si="82"/>
        <v>0</v>
      </c>
    </row>
    <row r="1000" spans="1:8" x14ac:dyDescent="0.25">
      <c r="A1000" s="2" t="s">
        <v>159</v>
      </c>
      <c r="B1000" s="4" t="s">
        <v>25</v>
      </c>
      <c r="C1000" s="21">
        <f t="shared" ref="C1000:H1000" si="83">C878-C939</f>
        <v>0</v>
      </c>
      <c r="D1000" s="21">
        <f t="shared" si="83"/>
        <v>0</v>
      </c>
      <c r="E1000" s="21">
        <f t="shared" si="83"/>
        <v>0</v>
      </c>
      <c r="F1000" s="21">
        <f t="shared" si="83"/>
        <v>0</v>
      </c>
      <c r="G1000" s="21">
        <f t="shared" si="83"/>
        <v>0</v>
      </c>
      <c r="H1000" s="21">
        <f t="shared" si="83"/>
        <v>0</v>
      </c>
    </row>
    <row r="1001" spans="1:8" x14ac:dyDescent="0.25">
      <c r="A1001" s="2" t="s">
        <v>159</v>
      </c>
      <c r="B1001" s="2" t="s">
        <v>26</v>
      </c>
      <c r="C1001" s="21">
        <f t="shared" ref="C1001:H1001" si="84">C879-C940</f>
        <v>0</v>
      </c>
      <c r="D1001" s="21">
        <f t="shared" si="84"/>
        <v>0</v>
      </c>
      <c r="E1001" s="21">
        <f t="shared" si="84"/>
        <v>0</v>
      </c>
      <c r="F1001" s="21">
        <f t="shared" si="84"/>
        <v>0</v>
      </c>
      <c r="G1001" s="21">
        <f t="shared" si="84"/>
        <v>0</v>
      </c>
      <c r="H1001" s="21">
        <f t="shared" si="84"/>
        <v>0</v>
      </c>
    </row>
    <row r="1002" spans="1:8" x14ac:dyDescent="0.25">
      <c r="A1002" s="2" t="s">
        <v>159</v>
      </c>
      <c r="B1002" s="2" t="s">
        <v>27</v>
      </c>
      <c r="C1002" s="21">
        <f t="shared" ref="C1002:H1002" si="85">C880-C941</f>
        <v>0</v>
      </c>
      <c r="D1002" s="21">
        <f t="shared" si="85"/>
        <v>0</v>
      </c>
      <c r="E1002" s="21">
        <f t="shared" si="85"/>
        <v>0</v>
      </c>
      <c r="F1002" s="21">
        <f t="shared" si="85"/>
        <v>0</v>
      </c>
      <c r="G1002" s="21">
        <f t="shared" si="85"/>
        <v>0</v>
      </c>
      <c r="H1002" s="21">
        <f t="shared" si="85"/>
        <v>0</v>
      </c>
    </row>
    <row r="1003" spans="1:8" x14ac:dyDescent="0.25">
      <c r="A1003" s="2" t="s">
        <v>159</v>
      </c>
      <c r="B1003" s="2" t="s">
        <v>28</v>
      </c>
      <c r="C1003" s="21">
        <f t="shared" ref="C1003:H1003" si="86">C881-C942</f>
        <v>0</v>
      </c>
      <c r="D1003" s="21">
        <f t="shared" si="86"/>
        <v>0</v>
      </c>
      <c r="E1003" s="21">
        <f t="shared" si="86"/>
        <v>0</v>
      </c>
      <c r="F1003" s="21">
        <f t="shared" si="86"/>
        <v>0</v>
      </c>
      <c r="G1003" s="21">
        <f t="shared" si="86"/>
        <v>0</v>
      </c>
      <c r="H1003" s="21">
        <f t="shared" si="86"/>
        <v>0</v>
      </c>
    </row>
    <row r="1004" spans="1:8" x14ac:dyDescent="0.25">
      <c r="A1004" s="2" t="s">
        <v>159</v>
      </c>
      <c r="B1004" s="2" t="s">
        <v>29</v>
      </c>
      <c r="C1004" s="21">
        <f t="shared" ref="C1004:H1004" si="87">C882-C943</f>
        <v>0</v>
      </c>
      <c r="D1004" s="21">
        <f t="shared" si="87"/>
        <v>0</v>
      </c>
      <c r="E1004" s="21">
        <f t="shared" si="87"/>
        <v>0</v>
      </c>
      <c r="F1004" s="21">
        <f t="shared" si="87"/>
        <v>0</v>
      </c>
      <c r="G1004" s="21">
        <f t="shared" si="87"/>
        <v>0</v>
      </c>
      <c r="H1004" s="21">
        <f t="shared" si="87"/>
        <v>0</v>
      </c>
    </row>
    <row r="1005" spans="1:8" x14ac:dyDescent="0.25">
      <c r="A1005" s="2" t="s">
        <v>159</v>
      </c>
      <c r="B1005" s="2" t="s">
        <v>30</v>
      </c>
      <c r="C1005" s="21">
        <f t="shared" ref="C1005:H1005" si="88">C883-C944</f>
        <v>0</v>
      </c>
      <c r="D1005" s="21">
        <f t="shared" si="88"/>
        <v>0</v>
      </c>
      <c r="E1005" s="21">
        <f t="shared" si="88"/>
        <v>0</v>
      </c>
      <c r="F1005" s="21">
        <f t="shared" si="88"/>
        <v>0</v>
      </c>
      <c r="G1005" s="21">
        <f t="shared" si="88"/>
        <v>0</v>
      </c>
      <c r="H1005" s="21">
        <f t="shared" si="88"/>
        <v>0</v>
      </c>
    </row>
    <row r="1006" spans="1:8" x14ac:dyDescent="0.25">
      <c r="A1006" s="2" t="s">
        <v>159</v>
      </c>
      <c r="B1006" s="2" t="s">
        <v>31</v>
      </c>
      <c r="C1006" s="21">
        <f t="shared" ref="C1006:H1006" si="89">C884-C945</f>
        <v>0</v>
      </c>
      <c r="D1006" s="21">
        <f t="shared" si="89"/>
        <v>0</v>
      </c>
      <c r="E1006" s="21">
        <f t="shared" si="89"/>
        <v>0</v>
      </c>
      <c r="F1006" s="21">
        <f t="shared" si="89"/>
        <v>0</v>
      </c>
      <c r="G1006" s="21">
        <f t="shared" si="89"/>
        <v>0</v>
      </c>
      <c r="H1006" s="21">
        <f t="shared" si="89"/>
        <v>0</v>
      </c>
    </row>
    <row r="1007" spans="1:8" x14ac:dyDescent="0.25">
      <c r="A1007" s="2" t="s">
        <v>159</v>
      </c>
      <c r="B1007" s="2" t="s">
        <v>32</v>
      </c>
      <c r="C1007" s="21">
        <f t="shared" ref="C1007:H1007" si="90">C885-C946</f>
        <v>0</v>
      </c>
      <c r="D1007" s="21">
        <f t="shared" si="90"/>
        <v>0</v>
      </c>
      <c r="E1007" s="21">
        <f t="shared" si="90"/>
        <v>0</v>
      </c>
      <c r="F1007" s="21">
        <f t="shared" si="90"/>
        <v>0</v>
      </c>
      <c r="G1007" s="21">
        <f t="shared" si="90"/>
        <v>0</v>
      </c>
      <c r="H1007" s="21">
        <f t="shared" si="90"/>
        <v>0</v>
      </c>
    </row>
    <row r="1008" spans="1:8" x14ac:dyDescent="0.25">
      <c r="A1008" s="2" t="s">
        <v>159</v>
      </c>
      <c r="B1008" s="2" t="s">
        <v>33</v>
      </c>
      <c r="C1008" s="21">
        <f t="shared" ref="C1008:H1008" si="91">C886-C947</f>
        <v>0</v>
      </c>
      <c r="D1008" s="21">
        <f t="shared" si="91"/>
        <v>0</v>
      </c>
      <c r="E1008" s="21">
        <f t="shared" si="91"/>
        <v>0</v>
      </c>
      <c r="F1008" s="21">
        <f t="shared" si="91"/>
        <v>0</v>
      </c>
      <c r="G1008" s="21">
        <f t="shared" si="91"/>
        <v>0</v>
      </c>
      <c r="H1008" s="21">
        <f t="shared" si="91"/>
        <v>0</v>
      </c>
    </row>
    <row r="1009" spans="1:10" x14ac:dyDescent="0.25">
      <c r="A1009" s="2" t="s">
        <v>159</v>
      </c>
      <c r="B1009" s="2" t="s">
        <v>34</v>
      </c>
      <c r="C1009" s="21">
        <f t="shared" ref="C1009:H1009" si="92">C887-C948</f>
        <v>0</v>
      </c>
      <c r="D1009" s="21">
        <f t="shared" si="92"/>
        <v>0</v>
      </c>
      <c r="E1009" s="21">
        <f t="shared" si="92"/>
        <v>0</v>
      </c>
      <c r="F1009" s="21">
        <f t="shared" si="92"/>
        <v>0</v>
      </c>
      <c r="G1009" s="21">
        <f t="shared" si="92"/>
        <v>0</v>
      </c>
      <c r="H1009" s="21">
        <f t="shared" si="92"/>
        <v>0</v>
      </c>
    </row>
    <row r="1010" spans="1:10" x14ac:dyDescent="0.25">
      <c r="A1010" s="2" t="s">
        <v>159</v>
      </c>
      <c r="B1010" s="2" t="s">
        <v>35</v>
      </c>
      <c r="C1010" s="21">
        <f t="shared" ref="C1010:H1010" si="93">C888-C949</f>
        <v>0</v>
      </c>
      <c r="D1010" s="21">
        <f t="shared" si="93"/>
        <v>0</v>
      </c>
      <c r="E1010" s="21">
        <f t="shared" si="93"/>
        <v>0</v>
      </c>
      <c r="F1010" s="21">
        <f t="shared" si="93"/>
        <v>0</v>
      </c>
      <c r="G1010" s="21">
        <f t="shared" si="93"/>
        <v>0</v>
      </c>
      <c r="H1010" s="21">
        <f t="shared" si="93"/>
        <v>0</v>
      </c>
      <c r="J1010" s="50"/>
    </row>
    <row r="1011" spans="1:10" x14ac:dyDescent="0.25">
      <c r="A1011" s="2" t="s">
        <v>159</v>
      </c>
      <c r="B1011" s="2" t="s">
        <v>36</v>
      </c>
      <c r="C1011" s="21">
        <f t="shared" ref="C1011:H1011" si="94">C889-C950</f>
        <v>0</v>
      </c>
      <c r="D1011" s="21">
        <f t="shared" si="94"/>
        <v>0</v>
      </c>
      <c r="E1011" s="21">
        <f t="shared" si="94"/>
        <v>0</v>
      </c>
      <c r="F1011" s="21">
        <f t="shared" si="94"/>
        <v>0</v>
      </c>
      <c r="G1011" s="21">
        <f t="shared" si="94"/>
        <v>0</v>
      </c>
      <c r="H1011" s="21">
        <f t="shared" si="94"/>
        <v>0</v>
      </c>
    </row>
    <row r="1012" spans="1:10" x14ac:dyDescent="0.25">
      <c r="A1012" s="2" t="s">
        <v>159</v>
      </c>
      <c r="B1012" s="2" t="s">
        <v>37</v>
      </c>
      <c r="C1012" s="21">
        <f t="shared" ref="C1012:H1012" si="95">C890-C951</f>
        <v>0</v>
      </c>
      <c r="D1012" s="21">
        <f t="shared" si="95"/>
        <v>0</v>
      </c>
      <c r="E1012" s="21">
        <f t="shared" si="95"/>
        <v>0</v>
      </c>
      <c r="F1012" s="21">
        <f t="shared" si="95"/>
        <v>0</v>
      </c>
      <c r="G1012" s="21">
        <f t="shared" si="95"/>
        <v>0</v>
      </c>
      <c r="H1012" s="21">
        <f t="shared" si="95"/>
        <v>0</v>
      </c>
    </row>
    <row r="1013" spans="1:10" x14ac:dyDescent="0.25">
      <c r="A1013" s="2" t="s">
        <v>159</v>
      </c>
      <c r="B1013" s="2" t="s">
        <v>38</v>
      </c>
      <c r="C1013" s="21">
        <f t="shared" ref="C1013:H1013" si="96">C891-C952</f>
        <v>0</v>
      </c>
      <c r="D1013" s="21">
        <f t="shared" si="96"/>
        <v>0</v>
      </c>
      <c r="E1013" s="21">
        <f t="shared" si="96"/>
        <v>0</v>
      </c>
      <c r="F1013" s="21">
        <f t="shared" si="96"/>
        <v>0</v>
      </c>
      <c r="G1013" s="21">
        <f t="shared" si="96"/>
        <v>0</v>
      </c>
      <c r="H1013" s="21">
        <f t="shared" si="96"/>
        <v>0</v>
      </c>
    </row>
    <row r="1014" spans="1:10" x14ac:dyDescent="0.25">
      <c r="A1014" s="2" t="s">
        <v>159</v>
      </c>
      <c r="B1014" s="2" t="s">
        <v>39</v>
      </c>
      <c r="C1014" s="21">
        <f t="shared" ref="C1014:H1014" si="97">C892-C953</f>
        <v>0</v>
      </c>
      <c r="D1014" s="21">
        <f t="shared" si="97"/>
        <v>0</v>
      </c>
      <c r="E1014" s="21">
        <f t="shared" si="97"/>
        <v>0</v>
      </c>
      <c r="F1014" s="21">
        <f t="shared" si="97"/>
        <v>0</v>
      </c>
      <c r="G1014" s="21">
        <f t="shared" si="97"/>
        <v>0</v>
      </c>
      <c r="H1014" s="21">
        <f t="shared" si="97"/>
        <v>0</v>
      </c>
    </row>
    <row r="1015" spans="1:10" x14ac:dyDescent="0.25">
      <c r="A1015" s="2" t="s">
        <v>159</v>
      </c>
      <c r="B1015" s="2" t="s">
        <v>40</v>
      </c>
      <c r="C1015" s="21">
        <f t="shared" ref="C1015:H1015" si="98">C893-C954</f>
        <v>0</v>
      </c>
      <c r="D1015" s="21">
        <f t="shared" si="98"/>
        <v>0</v>
      </c>
      <c r="E1015" s="21">
        <f t="shared" si="98"/>
        <v>0</v>
      </c>
      <c r="F1015" s="21">
        <f t="shared" si="98"/>
        <v>0</v>
      </c>
      <c r="G1015" s="21">
        <f t="shared" si="98"/>
        <v>0</v>
      </c>
      <c r="H1015" s="21">
        <f t="shared" si="98"/>
        <v>0</v>
      </c>
    </row>
    <row r="1016" spans="1:10" x14ac:dyDescent="0.25">
      <c r="A1016" s="2" t="s">
        <v>159</v>
      </c>
      <c r="B1016" s="2" t="s">
        <v>41</v>
      </c>
      <c r="C1016" s="21">
        <f t="shared" ref="C1016:H1016" si="99">C894-C955</f>
        <v>0</v>
      </c>
      <c r="D1016" s="21">
        <f t="shared" si="99"/>
        <v>0</v>
      </c>
      <c r="E1016" s="21">
        <f t="shared" si="99"/>
        <v>0</v>
      </c>
      <c r="F1016" s="21">
        <f t="shared" si="99"/>
        <v>0</v>
      </c>
      <c r="G1016" s="21">
        <f t="shared" si="99"/>
        <v>0</v>
      </c>
      <c r="H1016" s="21">
        <f t="shared" si="99"/>
        <v>0</v>
      </c>
    </row>
    <row r="1017" spans="1:10" x14ac:dyDescent="0.25">
      <c r="A1017" s="2" t="s">
        <v>159</v>
      </c>
      <c r="B1017" s="2" t="s">
        <v>42</v>
      </c>
      <c r="C1017" s="21">
        <f t="shared" ref="C1017:H1017" si="100">C895-C956</f>
        <v>0</v>
      </c>
      <c r="D1017" s="21">
        <f t="shared" si="100"/>
        <v>0</v>
      </c>
      <c r="E1017" s="21">
        <f t="shared" si="100"/>
        <v>0</v>
      </c>
      <c r="F1017" s="21">
        <f t="shared" si="100"/>
        <v>0</v>
      </c>
      <c r="G1017" s="21">
        <f t="shared" si="100"/>
        <v>0</v>
      </c>
      <c r="H1017" s="21">
        <f t="shared" si="100"/>
        <v>0</v>
      </c>
    </row>
    <row r="1018" spans="1:10" x14ac:dyDescent="0.25">
      <c r="A1018" s="2" t="s">
        <v>159</v>
      </c>
      <c r="B1018" s="2" t="s">
        <v>43</v>
      </c>
      <c r="C1018" s="21">
        <f t="shared" ref="C1018:H1018" si="101">C896-C957</f>
        <v>0</v>
      </c>
      <c r="D1018" s="21">
        <f t="shared" si="101"/>
        <v>0</v>
      </c>
      <c r="E1018" s="21">
        <f t="shared" si="101"/>
        <v>0</v>
      </c>
      <c r="F1018" s="21">
        <f t="shared" si="101"/>
        <v>0</v>
      </c>
      <c r="G1018" s="21">
        <f t="shared" si="101"/>
        <v>0</v>
      </c>
      <c r="H1018" s="21">
        <f t="shared" si="101"/>
        <v>0</v>
      </c>
    </row>
    <row r="1019" spans="1:10" x14ac:dyDescent="0.25">
      <c r="A1019" s="2" t="s">
        <v>159</v>
      </c>
      <c r="B1019" s="2" t="s">
        <v>44</v>
      </c>
      <c r="C1019" s="21">
        <f t="shared" ref="C1019:H1019" si="102">C897-C958</f>
        <v>0</v>
      </c>
      <c r="D1019" s="21">
        <f t="shared" si="102"/>
        <v>0</v>
      </c>
      <c r="E1019" s="21">
        <f t="shared" si="102"/>
        <v>0</v>
      </c>
      <c r="F1019" s="21">
        <f t="shared" si="102"/>
        <v>0</v>
      </c>
      <c r="G1019" s="21">
        <f t="shared" si="102"/>
        <v>0</v>
      </c>
      <c r="H1019" s="21">
        <f t="shared" si="102"/>
        <v>0</v>
      </c>
    </row>
    <row r="1020" spans="1:10" x14ac:dyDescent="0.25">
      <c r="A1020" s="2" t="s">
        <v>159</v>
      </c>
      <c r="B1020" s="2" t="s">
        <v>45</v>
      </c>
      <c r="C1020" s="21">
        <f t="shared" ref="C1020:H1020" si="103">C898-C959</f>
        <v>0</v>
      </c>
      <c r="D1020" s="21">
        <f t="shared" si="103"/>
        <v>0</v>
      </c>
      <c r="E1020" s="21">
        <f t="shared" si="103"/>
        <v>0</v>
      </c>
      <c r="F1020" s="21">
        <f t="shared" si="103"/>
        <v>0</v>
      </c>
      <c r="G1020" s="21">
        <f t="shared" si="103"/>
        <v>0</v>
      </c>
      <c r="H1020" s="21">
        <f t="shared" si="103"/>
        <v>0</v>
      </c>
    </row>
    <row r="1021" spans="1:10" x14ac:dyDescent="0.25">
      <c r="A1021" s="2" t="s">
        <v>159</v>
      </c>
      <c r="B1021" s="2" t="s">
        <v>46</v>
      </c>
      <c r="C1021" s="21">
        <f t="shared" ref="C1021:H1021" si="104">C899-C960</f>
        <v>0</v>
      </c>
      <c r="D1021" s="21">
        <f t="shared" si="104"/>
        <v>0</v>
      </c>
      <c r="E1021" s="21">
        <f t="shared" si="104"/>
        <v>0</v>
      </c>
      <c r="F1021" s="21">
        <f t="shared" si="104"/>
        <v>0</v>
      </c>
      <c r="G1021" s="21">
        <f t="shared" si="104"/>
        <v>0</v>
      </c>
      <c r="H1021" s="21">
        <f t="shared" si="104"/>
        <v>0</v>
      </c>
    </row>
    <row r="1022" spans="1:10" x14ac:dyDescent="0.25">
      <c r="A1022" s="2" t="s">
        <v>159</v>
      </c>
      <c r="B1022" s="2" t="s">
        <v>47</v>
      </c>
      <c r="C1022" s="21">
        <f t="shared" ref="C1022:H1022" si="105">C900-C961</f>
        <v>0</v>
      </c>
      <c r="D1022" s="21">
        <f t="shared" si="105"/>
        <v>0</v>
      </c>
      <c r="E1022" s="21">
        <f t="shared" si="105"/>
        <v>0</v>
      </c>
      <c r="F1022" s="21">
        <f t="shared" si="105"/>
        <v>0</v>
      </c>
      <c r="G1022" s="21">
        <f t="shared" si="105"/>
        <v>0</v>
      </c>
      <c r="H1022" s="21">
        <f t="shared" si="105"/>
        <v>0</v>
      </c>
    </row>
    <row r="1023" spans="1:10" x14ac:dyDescent="0.25">
      <c r="A1023" s="2" t="s">
        <v>159</v>
      </c>
      <c r="B1023" s="2" t="s">
        <v>48</v>
      </c>
      <c r="C1023" s="21">
        <f t="shared" ref="C1023:H1023" si="106">C901-C962</f>
        <v>0</v>
      </c>
      <c r="D1023" s="21">
        <f t="shared" si="106"/>
        <v>0</v>
      </c>
      <c r="E1023" s="21">
        <f t="shared" si="106"/>
        <v>0</v>
      </c>
      <c r="F1023" s="21">
        <f t="shared" si="106"/>
        <v>0</v>
      </c>
      <c r="G1023" s="21">
        <f t="shared" si="106"/>
        <v>0</v>
      </c>
      <c r="H1023" s="21">
        <f t="shared" si="106"/>
        <v>0</v>
      </c>
    </row>
    <row r="1024" spans="1:10" x14ac:dyDescent="0.25">
      <c r="A1024" s="2" t="s">
        <v>159</v>
      </c>
      <c r="B1024" s="2" t="s">
        <v>49</v>
      </c>
      <c r="C1024" s="21">
        <f t="shared" ref="C1024:H1024" si="107">C902-C963</f>
        <v>0</v>
      </c>
      <c r="D1024" s="21">
        <f t="shared" si="107"/>
        <v>0</v>
      </c>
      <c r="E1024" s="21">
        <f t="shared" si="107"/>
        <v>0</v>
      </c>
      <c r="F1024" s="21">
        <f t="shared" si="107"/>
        <v>0</v>
      </c>
      <c r="G1024" s="21">
        <f t="shared" si="107"/>
        <v>0</v>
      </c>
      <c r="H1024" s="21">
        <f t="shared" si="107"/>
        <v>0</v>
      </c>
    </row>
    <row r="1025" spans="1:8" x14ac:dyDescent="0.25">
      <c r="A1025" s="2" t="s">
        <v>159</v>
      </c>
      <c r="B1025" s="2" t="s">
        <v>50</v>
      </c>
      <c r="C1025" s="21">
        <f t="shared" ref="C1025:H1025" si="108">C903-C964</f>
        <v>0</v>
      </c>
      <c r="D1025" s="21">
        <f t="shared" si="108"/>
        <v>0</v>
      </c>
      <c r="E1025" s="21">
        <f t="shared" si="108"/>
        <v>0</v>
      </c>
      <c r="F1025" s="21">
        <f t="shared" si="108"/>
        <v>0</v>
      </c>
      <c r="G1025" s="21">
        <f t="shared" si="108"/>
        <v>0</v>
      </c>
      <c r="H1025" s="21">
        <f t="shared" si="108"/>
        <v>0</v>
      </c>
    </row>
    <row r="1026" spans="1:8" x14ac:dyDescent="0.25">
      <c r="A1026" s="2" t="s">
        <v>159</v>
      </c>
      <c r="B1026" s="2" t="s">
        <v>51</v>
      </c>
      <c r="C1026" s="21">
        <f t="shared" ref="C1026:H1026" si="109">C904-C965</f>
        <v>0</v>
      </c>
      <c r="D1026" s="21">
        <f t="shared" si="109"/>
        <v>0</v>
      </c>
      <c r="E1026" s="21">
        <f t="shared" si="109"/>
        <v>0</v>
      </c>
      <c r="F1026" s="21">
        <f t="shared" si="109"/>
        <v>0</v>
      </c>
      <c r="G1026" s="21">
        <f t="shared" si="109"/>
        <v>0</v>
      </c>
      <c r="H1026" s="21">
        <f t="shared" si="109"/>
        <v>0</v>
      </c>
    </row>
    <row r="1027" spans="1:8" x14ac:dyDescent="0.25">
      <c r="A1027" s="2" t="s">
        <v>159</v>
      </c>
      <c r="B1027" s="2" t="s">
        <v>52</v>
      </c>
      <c r="C1027" s="21">
        <f t="shared" ref="C1027:H1027" si="110">C905-C966</f>
        <v>0</v>
      </c>
      <c r="D1027" s="21">
        <f t="shared" si="110"/>
        <v>0</v>
      </c>
      <c r="E1027" s="21">
        <f t="shared" si="110"/>
        <v>0</v>
      </c>
      <c r="F1027" s="21">
        <f t="shared" si="110"/>
        <v>0</v>
      </c>
      <c r="G1027" s="21">
        <f t="shared" si="110"/>
        <v>0</v>
      </c>
      <c r="H1027" s="21">
        <f t="shared" si="110"/>
        <v>0</v>
      </c>
    </row>
    <row r="1028" spans="1:8" x14ac:dyDescent="0.25">
      <c r="A1028" s="2" t="s">
        <v>159</v>
      </c>
      <c r="B1028" s="2" t="s">
        <v>53</v>
      </c>
      <c r="C1028" s="21">
        <f t="shared" ref="C1028:H1028" si="111">C906-C967</f>
        <v>0</v>
      </c>
      <c r="D1028" s="21">
        <f t="shared" si="111"/>
        <v>0</v>
      </c>
      <c r="E1028" s="21">
        <f t="shared" si="111"/>
        <v>0</v>
      </c>
      <c r="F1028" s="21">
        <f t="shared" si="111"/>
        <v>0</v>
      </c>
      <c r="G1028" s="21">
        <f t="shared" si="111"/>
        <v>0</v>
      </c>
      <c r="H1028" s="21">
        <f t="shared" si="111"/>
        <v>0</v>
      </c>
    </row>
    <row r="1029" spans="1:8" x14ac:dyDescent="0.25">
      <c r="A1029" s="2" t="s">
        <v>159</v>
      </c>
      <c r="B1029" s="2" t="s">
        <v>54</v>
      </c>
      <c r="C1029" s="21">
        <f t="shared" ref="C1029:H1029" si="112">C907-C968</f>
        <v>0</v>
      </c>
      <c r="D1029" s="21">
        <f t="shared" si="112"/>
        <v>0</v>
      </c>
      <c r="E1029" s="21">
        <f t="shared" si="112"/>
        <v>0</v>
      </c>
      <c r="F1029" s="21">
        <f t="shared" si="112"/>
        <v>0</v>
      </c>
      <c r="G1029" s="21">
        <f t="shared" si="112"/>
        <v>0</v>
      </c>
      <c r="H1029" s="21">
        <f t="shared" si="112"/>
        <v>0</v>
      </c>
    </row>
    <row r="1030" spans="1:8" x14ac:dyDescent="0.25">
      <c r="A1030" s="2" t="s">
        <v>159</v>
      </c>
      <c r="B1030" s="2" t="s">
        <v>55</v>
      </c>
      <c r="C1030" s="21">
        <f t="shared" ref="C1030:H1030" si="113">C908-C969</f>
        <v>0</v>
      </c>
      <c r="D1030" s="21">
        <f t="shared" si="113"/>
        <v>0</v>
      </c>
      <c r="E1030" s="21">
        <f t="shared" si="113"/>
        <v>0</v>
      </c>
      <c r="F1030" s="21">
        <f t="shared" si="113"/>
        <v>0</v>
      </c>
      <c r="G1030" s="21">
        <f t="shared" si="113"/>
        <v>0</v>
      </c>
      <c r="H1030" s="21">
        <f t="shared" si="113"/>
        <v>0</v>
      </c>
    </row>
    <row r="1031" spans="1:8" x14ac:dyDescent="0.25">
      <c r="A1031" s="2" t="s">
        <v>159</v>
      </c>
      <c r="B1031" s="2" t="s">
        <v>56</v>
      </c>
      <c r="C1031" s="21">
        <f t="shared" ref="C1031:H1031" si="114">C909-C970</f>
        <v>0</v>
      </c>
      <c r="D1031" s="21">
        <f t="shared" si="114"/>
        <v>0</v>
      </c>
      <c r="E1031" s="21">
        <f t="shared" si="114"/>
        <v>0</v>
      </c>
      <c r="F1031" s="21">
        <f t="shared" si="114"/>
        <v>0</v>
      </c>
      <c r="G1031" s="21">
        <f t="shared" si="114"/>
        <v>0</v>
      </c>
      <c r="H1031" s="21">
        <f t="shared" si="114"/>
        <v>0</v>
      </c>
    </row>
    <row r="1032" spans="1:8" x14ac:dyDescent="0.25">
      <c r="A1032" s="2" t="s">
        <v>159</v>
      </c>
      <c r="B1032" s="2" t="s">
        <v>57</v>
      </c>
      <c r="C1032" s="21">
        <f t="shared" ref="C1032:H1032" si="115">C910-C971</f>
        <v>0</v>
      </c>
      <c r="D1032" s="21">
        <f t="shared" si="115"/>
        <v>0</v>
      </c>
      <c r="E1032" s="21">
        <f t="shared" si="115"/>
        <v>0</v>
      </c>
      <c r="F1032" s="21">
        <f t="shared" si="115"/>
        <v>0</v>
      </c>
      <c r="G1032" s="21">
        <f t="shared" si="115"/>
        <v>0</v>
      </c>
      <c r="H1032" s="21">
        <f t="shared" si="115"/>
        <v>0</v>
      </c>
    </row>
    <row r="1033" spans="1:8" x14ac:dyDescent="0.25">
      <c r="A1033" s="2" t="s">
        <v>159</v>
      </c>
      <c r="B1033" s="2" t="s">
        <v>58</v>
      </c>
      <c r="C1033" s="21">
        <f t="shared" ref="C1033:H1033" si="116">C911-C972</f>
        <v>0</v>
      </c>
      <c r="D1033" s="21">
        <f t="shared" si="116"/>
        <v>0</v>
      </c>
      <c r="E1033" s="21">
        <f t="shared" si="116"/>
        <v>0</v>
      </c>
      <c r="F1033" s="21">
        <f t="shared" si="116"/>
        <v>0</v>
      </c>
      <c r="G1033" s="21">
        <f t="shared" si="116"/>
        <v>0</v>
      </c>
      <c r="H1033" s="21">
        <f t="shared" si="116"/>
        <v>0</v>
      </c>
    </row>
    <row r="1034" spans="1:8" x14ac:dyDescent="0.25">
      <c r="A1034" s="2" t="s">
        <v>159</v>
      </c>
      <c r="B1034" s="2" t="s">
        <v>59</v>
      </c>
      <c r="C1034" s="21">
        <f t="shared" ref="C1034:H1034" si="117">C912-C973</f>
        <v>0</v>
      </c>
      <c r="D1034" s="21">
        <f t="shared" si="117"/>
        <v>0</v>
      </c>
      <c r="E1034" s="21">
        <f t="shared" si="117"/>
        <v>0</v>
      </c>
      <c r="F1034" s="21">
        <f t="shared" si="117"/>
        <v>0</v>
      </c>
      <c r="G1034" s="21">
        <f t="shared" si="117"/>
        <v>0</v>
      </c>
      <c r="H1034" s="21">
        <f t="shared" si="117"/>
        <v>0</v>
      </c>
    </row>
    <row r="1035" spans="1:8" x14ac:dyDescent="0.25">
      <c r="A1035" s="2" t="s">
        <v>159</v>
      </c>
      <c r="B1035" s="2" t="s">
        <v>60</v>
      </c>
      <c r="C1035" s="21">
        <f t="shared" ref="C1035:H1035" si="118">C913-C974</f>
        <v>0</v>
      </c>
      <c r="D1035" s="21">
        <f t="shared" si="118"/>
        <v>0</v>
      </c>
      <c r="E1035" s="21">
        <f t="shared" si="118"/>
        <v>0</v>
      </c>
      <c r="F1035" s="21">
        <f t="shared" si="118"/>
        <v>0</v>
      </c>
      <c r="G1035" s="21">
        <f t="shared" si="118"/>
        <v>0</v>
      </c>
      <c r="H1035" s="21">
        <f t="shared" si="118"/>
        <v>0</v>
      </c>
    </row>
    <row r="1036" spans="1:8" x14ac:dyDescent="0.25">
      <c r="A1036" s="2" t="s">
        <v>159</v>
      </c>
      <c r="B1036" s="2" t="s">
        <v>61</v>
      </c>
      <c r="C1036" s="21">
        <f t="shared" ref="C1036:H1036" si="119">C914-C975</f>
        <v>0</v>
      </c>
      <c r="D1036" s="21">
        <f t="shared" si="119"/>
        <v>0</v>
      </c>
      <c r="E1036" s="21">
        <f t="shared" si="119"/>
        <v>0</v>
      </c>
      <c r="F1036" s="21">
        <f t="shared" si="119"/>
        <v>0</v>
      </c>
      <c r="G1036" s="21">
        <f t="shared" si="119"/>
        <v>0</v>
      </c>
      <c r="H1036" s="21">
        <f t="shared" si="119"/>
        <v>0</v>
      </c>
    </row>
    <row r="1037" spans="1:8" x14ac:dyDescent="0.25">
      <c r="A1037" s="2" t="s">
        <v>159</v>
      </c>
      <c r="B1037" s="2" t="s">
        <v>62</v>
      </c>
      <c r="C1037" s="21">
        <f t="shared" ref="C1037:H1037" si="120">C915-C976</f>
        <v>0</v>
      </c>
      <c r="D1037" s="21">
        <f t="shared" si="120"/>
        <v>0</v>
      </c>
      <c r="E1037" s="21">
        <f t="shared" si="120"/>
        <v>0</v>
      </c>
      <c r="F1037" s="21">
        <f t="shared" si="120"/>
        <v>0</v>
      </c>
      <c r="G1037" s="21">
        <f t="shared" si="120"/>
        <v>0</v>
      </c>
      <c r="H1037" s="21">
        <f t="shared" si="120"/>
        <v>0</v>
      </c>
    </row>
    <row r="1038" spans="1:8" x14ac:dyDescent="0.25">
      <c r="A1038" s="2" t="s">
        <v>159</v>
      </c>
      <c r="B1038" s="2" t="s">
        <v>123</v>
      </c>
      <c r="C1038" s="21">
        <f t="shared" ref="C1038:H1038" si="121">C916-C977</f>
        <v>0</v>
      </c>
      <c r="D1038" s="21">
        <f t="shared" si="121"/>
        <v>0</v>
      </c>
      <c r="E1038" s="21">
        <f t="shared" si="121"/>
        <v>0</v>
      </c>
      <c r="F1038" s="21">
        <f t="shared" si="121"/>
        <v>0</v>
      </c>
      <c r="G1038" s="21">
        <f t="shared" si="121"/>
        <v>0</v>
      </c>
      <c r="H1038" s="21">
        <f t="shared" si="121"/>
        <v>0</v>
      </c>
    </row>
  </sheetData>
  <conditionalFormatting sqref="C978:H1038 J1010">
    <cfRule type="cellIs" dxfId="1" priority="1" operator="notEqual">
      <formula>$C$978</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22"/>
  <sheetViews>
    <sheetView workbookViewId="0"/>
  </sheetViews>
  <sheetFormatPr defaultColWidth="8.7109375" defaultRowHeight="15" x14ac:dyDescent="0.25"/>
  <cols>
    <col min="1" max="1" width="8.7109375" style="5"/>
    <col min="2" max="2" width="10.42578125" style="5" bestFit="1" customWidth="1"/>
    <col min="3" max="10" width="8.7109375" style="5"/>
    <col min="11" max="19" width="8.7109375" style="23"/>
    <col min="20" max="16384" width="8.7109375" style="5"/>
  </cols>
  <sheetData>
    <row r="1" spans="1:19" x14ac:dyDescent="0.25">
      <c r="A1" s="24" t="s">
        <v>0</v>
      </c>
      <c r="B1" s="12" t="s">
        <v>1</v>
      </c>
      <c r="C1" s="23" t="s">
        <v>77</v>
      </c>
      <c r="D1" s="23" t="s">
        <v>78</v>
      </c>
      <c r="E1" s="23" t="s">
        <v>79</v>
      </c>
      <c r="F1" s="23" t="s">
        <v>80</v>
      </c>
      <c r="G1" s="23" t="s">
        <v>81</v>
      </c>
      <c r="H1" s="23" t="s">
        <v>82</v>
      </c>
      <c r="I1" s="23"/>
      <c r="K1" s="24" t="s">
        <v>0</v>
      </c>
      <c r="L1" s="12" t="s">
        <v>1</v>
      </c>
      <c r="M1" s="12" t="s">
        <v>195</v>
      </c>
      <c r="N1" s="23" t="s">
        <v>77</v>
      </c>
      <c r="O1" s="23" t="s">
        <v>78</v>
      </c>
      <c r="P1" s="23" t="s">
        <v>79</v>
      </c>
      <c r="Q1" s="23" t="s">
        <v>80</v>
      </c>
      <c r="R1" s="23" t="s">
        <v>81</v>
      </c>
      <c r="S1" s="23" t="s">
        <v>82</v>
      </c>
    </row>
    <row r="2" spans="1:19" x14ac:dyDescent="0.25">
      <c r="A2" s="10" t="s">
        <v>2</v>
      </c>
      <c r="B2" s="12" t="s">
        <v>3</v>
      </c>
      <c r="C2" s="34">
        <v>37050.899862149556</v>
      </c>
      <c r="D2" s="34">
        <v>54293.581380132266</v>
      </c>
      <c r="E2" s="34">
        <v>132341.91407555999</v>
      </c>
      <c r="F2" s="34">
        <v>55510.612004377479</v>
      </c>
      <c r="G2" s="34">
        <v>2135.0187749707111</v>
      </c>
      <c r="H2" s="34">
        <v>60179.285625466306</v>
      </c>
      <c r="I2" s="34"/>
      <c r="J2" s="34"/>
      <c r="K2" s="10" t="s">
        <v>2</v>
      </c>
      <c r="L2" s="12" t="s">
        <v>3</v>
      </c>
      <c r="M2" s="12" t="str">
        <f>K2&amp;L2</f>
        <v>THIRUVANANTHAPURAM1956-57</v>
      </c>
      <c r="N2" s="34">
        <f>C2</f>
        <v>37050.899862149556</v>
      </c>
      <c r="O2" s="34">
        <f t="shared" ref="O2:S2" si="0">D2</f>
        <v>54293.581380132266</v>
      </c>
      <c r="P2" s="34">
        <f t="shared" si="0"/>
        <v>132341.91407555999</v>
      </c>
      <c r="Q2" s="34">
        <f t="shared" si="0"/>
        <v>55510.612004377479</v>
      </c>
      <c r="R2" s="34">
        <f t="shared" si="0"/>
        <v>2135.0187749707111</v>
      </c>
      <c r="S2" s="34">
        <f t="shared" si="0"/>
        <v>60179.285625466306</v>
      </c>
    </row>
    <row r="3" spans="1:19" x14ac:dyDescent="0.25">
      <c r="A3" s="10" t="s">
        <v>2</v>
      </c>
      <c r="B3" s="12" t="s">
        <v>4</v>
      </c>
      <c r="C3" s="34">
        <v>37282</v>
      </c>
      <c r="D3" s="34">
        <v>55714</v>
      </c>
      <c r="E3" s="34">
        <v>132556</v>
      </c>
      <c r="F3" s="34">
        <v>55926</v>
      </c>
      <c r="G3" s="34">
        <v>2592</v>
      </c>
      <c r="H3" s="34">
        <v>62487</v>
      </c>
      <c r="I3" s="34"/>
      <c r="J3" s="34"/>
      <c r="K3" s="10" t="s">
        <v>2</v>
      </c>
      <c r="L3" s="12" t="s">
        <v>4</v>
      </c>
      <c r="M3" s="12" t="str">
        <f t="shared" ref="M3:M66" si="1">K3&amp;L3</f>
        <v>THIRUVANANTHAPURAM1957-58</v>
      </c>
      <c r="N3" s="34">
        <f t="shared" ref="N3:N62" si="2">C3</f>
        <v>37282</v>
      </c>
      <c r="O3" s="34">
        <f t="shared" ref="O3:O62" si="3">D3</f>
        <v>55714</v>
      </c>
      <c r="P3" s="34">
        <f t="shared" ref="P3:P62" si="4">E3</f>
        <v>132556</v>
      </c>
      <c r="Q3" s="34">
        <f t="shared" ref="Q3:Q62" si="5">F3</f>
        <v>55926</v>
      </c>
      <c r="R3" s="34">
        <f t="shared" ref="R3:R62" si="6">G3</f>
        <v>2592</v>
      </c>
      <c r="S3" s="34">
        <f t="shared" ref="S3:S62" si="7">H3</f>
        <v>62487</v>
      </c>
    </row>
    <row r="4" spans="1:19" x14ac:dyDescent="0.25">
      <c r="A4" s="10" t="s">
        <v>2</v>
      </c>
      <c r="B4" s="12" t="s">
        <v>5</v>
      </c>
      <c r="C4" s="35">
        <v>37362.080354942074</v>
      </c>
      <c r="D4" s="35">
        <v>58293.146916551777</v>
      </c>
      <c r="E4" s="35">
        <v>134116.43263122701</v>
      </c>
      <c r="F4" s="35">
        <v>57422.772960686932</v>
      </c>
      <c r="G4" s="35">
        <v>2842.538976839196</v>
      </c>
      <c r="H4" s="35">
        <v>63855.397786620248</v>
      </c>
      <c r="I4" s="34"/>
      <c r="J4" s="34"/>
      <c r="K4" s="10" t="s">
        <v>2</v>
      </c>
      <c r="L4" s="12" t="s">
        <v>5</v>
      </c>
      <c r="M4" s="12" t="str">
        <f t="shared" si="1"/>
        <v>THIRUVANANTHAPURAM1958-59</v>
      </c>
      <c r="N4" s="34">
        <f t="shared" si="2"/>
        <v>37362.080354942074</v>
      </c>
      <c r="O4" s="34">
        <f t="shared" si="3"/>
        <v>58293.146916551777</v>
      </c>
      <c r="P4" s="34">
        <f t="shared" si="4"/>
        <v>134116.43263122701</v>
      </c>
      <c r="Q4" s="34">
        <f t="shared" si="5"/>
        <v>57422.772960686932</v>
      </c>
      <c r="R4" s="34">
        <f t="shared" si="6"/>
        <v>2842.538976839196</v>
      </c>
      <c r="S4" s="34">
        <f t="shared" si="7"/>
        <v>63855.397786620248</v>
      </c>
    </row>
    <row r="5" spans="1:19" x14ac:dyDescent="0.25">
      <c r="A5" s="10" t="s">
        <v>2</v>
      </c>
      <c r="B5" s="12" t="s">
        <v>6</v>
      </c>
      <c r="C5" s="35">
        <v>37388.336209021443</v>
      </c>
      <c r="D5" s="35">
        <v>62430.71829504826</v>
      </c>
      <c r="E5" s="35">
        <v>137813.79304580408</v>
      </c>
      <c r="F5" s="35">
        <v>59458.065493728434</v>
      </c>
      <c r="G5" s="35">
        <v>3029.6710625131423</v>
      </c>
      <c r="H5" s="35">
        <v>65925.692986819209</v>
      </c>
      <c r="I5" s="34"/>
      <c r="J5" s="34"/>
      <c r="K5" s="10" t="s">
        <v>2</v>
      </c>
      <c r="L5" s="12" t="s">
        <v>6</v>
      </c>
      <c r="M5" s="12" t="str">
        <f t="shared" si="1"/>
        <v>THIRUVANANTHAPURAM1959-60</v>
      </c>
      <c r="N5" s="34">
        <f t="shared" si="2"/>
        <v>37388.336209021443</v>
      </c>
      <c r="O5" s="34">
        <f t="shared" si="3"/>
        <v>62430.71829504826</v>
      </c>
      <c r="P5" s="34">
        <f t="shared" si="4"/>
        <v>137813.79304580408</v>
      </c>
      <c r="Q5" s="34">
        <f t="shared" si="5"/>
        <v>59458.065493728434</v>
      </c>
      <c r="R5" s="34">
        <f t="shared" si="6"/>
        <v>3029.6710625131423</v>
      </c>
      <c r="S5" s="34">
        <f t="shared" si="7"/>
        <v>65925.692986819209</v>
      </c>
    </row>
    <row r="6" spans="1:19" x14ac:dyDescent="0.25">
      <c r="A6" s="10" t="s">
        <v>2</v>
      </c>
      <c r="B6" s="12" t="s">
        <v>7</v>
      </c>
      <c r="C6" s="34">
        <v>37417</v>
      </c>
      <c r="D6" s="34">
        <v>56918</v>
      </c>
      <c r="E6" s="34">
        <v>133606</v>
      </c>
      <c r="F6" s="34">
        <v>55039</v>
      </c>
      <c r="G6" s="34">
        <v>3715</v>
      </c>
      <c r="H6" s="34">
        <v>63004</v>
      </c>
      <c r="I6" s="34"/>
      <c r="J6" s="34"/>
      <c r="K6" s="10" t="s">
        <v>2</v>
      </c>
      <c r="L6" s="12" t="s">
        <v>7</v>
      </c>
      <c r="M6" s="12" t="str">
        <f t="shared" si="1"/>
        <v>THIRUVANANTHAPURAM1960-61</v>
      </c>
      <c r="N6" s="34">
        <f t="shared" si="2"/>
        <v>37417</v>
      </c>
      <c r="O6" s="34">
        <f t="shared" si="3"/>
        <v>56918</v>
      </c>
      <c r="P6" s="34">
        <f t="shared" si="4"/>
        <v>133606</v>
      </c>
      <c r="Q6" s="34">
        <f t="shared" si="5"/>
        <v>55039</v>
      </c>
      <c r="R6" s="34">
        <f t="shared" si="6"/>
        <v>3715</v>
      </c>
      <c r="S6" s="34">
        <f t="shared" si="7"/>
        <v>63004</v>
      </c>
    </row>
    <row r="7" spans="1:19" x14ac:dyDescent="0.25">
      <c r="A7" s="10" t="s">
        <v>2</v>
      </c>
      <c r="B7" s="12" t="s">
        <v>8</v>
      </c>
      <c r="C7" s="34">
        <v>36411</v>
      </c>
      <c r="D7" s="34">
        <v>56464</v>
      </c>
      <c r="E7" s="34">
        <v>133013</v>
      </c>
      <c r="F7" s="34">
        <v>55326</v>
      </c>
      <c r="G7" s="34">
        <v>4147</v>
      </c>
      <c r="H7" s="34">
        <v>64729</v>
      </c>
      <c r="I7" s="34"/>
      <c r="J7" s="34"/>
      <c r="K7" s="10" t="s">
        <v>2</v>
      </c>
      <c r="L7" s="12" t="s">
        <v>8</v>
      </c>
      <c r="M7" s="12" t="str">
        <f t="shared" si="1"/>
        <v>THIRUVANANTHAPURAM1961-62</v>
      </c>
      <c r="N7" s="34">
        <f t="shared" si="2"/>
        <v>36411</v>
      </c>
      <c r="O7" s="34">
        <f t="shared" si="3"/>
        <v>56464</v>
      </c>
      <c r="P7" s="34">
        <f t="shared" si="4"/>
        <v>133013</v>
      </c>
      <c r="Q7" s="34">
        <f t="shared" si="5"/>
        <v>55326</v>
      </c>
      <c r="R7" s="34">
        <f t="shared" si="6"/>
        <v>4147</v>
      </c>
      <c r="S7" s="34">
        <f t="shared" si="7"/>
        <v>64729</v>
      </c>
    </row>
    <row r="8" spans="1:19" x14ac:dyDescent="0.25">
      <c r="A8" s="10" t="s">
        <v>2</v>
      </c>
      <c r="B8" s="12" t="s">
        <v>9</v>
      </c>
      <c r="C8" s="34">
        <v>38531</v>
      </c>
      <c r="D8" s="34">
        <v>52286</v>
      </c>
      <c r="E8" s="34">
        <v>132524</v>
      </c>
      <c r="F8" s="34">
        <v>55815</v>
      </c>
      <c r="G8" s="34">
        <v>4336</v>
      </c>
      <c r="H8" s="34">
        <v>65583</v>
      </c>
      <c r="I8" s="34"/>
      <c r="J8" s="34"/>
      <c r="K8" s="10" t="s">
        <v>2</v>
      </c>
      <c r="L8" s="12" t="s">
        <v>9</v>
      </c>
      <c r="M8" s="12" t="str">
        <f t="shared" si="1"/>
        <v>THIRUVANANTHAPURAM1962-63</v>
      </c>
      <c r="N8" s="34">
        <f t="shared" si="2"/>
        <v>38531</v>
      </c>
      <c r="O8" s="34">
        <f t="shared" si="3"/>
        <v>52286</v>
      </c>
      <c r="P8" s="34">
        <f t="shared" si="4"/>
        <v>132524</v>
      </c>
      <c r="Q8" s="34">
        <f t="shared" si="5"/>
        <v>55815</v>
      </c>
      <c r="R8" s="34">
        <f t="shared" si="6"/>
        <v>4336</v>
      </c>
      <c r="S8" s="34">
        <f t="shared" si="7"/>
        <v>65583</v>
      </c>
    </row>
    <row r="9" spans="1:19" x14ac:dyDescent="0.25">
      <c r="A9" s="10" t="s">
        <v>2</v>
      </c>
      <c r="B9" s="12" t="s">
        <v>10</v>
      </c>
      <c r="C9" s="34">
        <v>38789</v>
      </c>
      <c r="D9" s="34">
        <v>50183</v>
      </c>
      <c r="E9" s="34">
        <v>129172</v>
      </c>
      <c r="F9" s="34">
        <v>56864</v>
      </c>
      <c r="G9" s="34">
        <v>4693</v>
      </c>
      <c r="H9" s="34">
        <v>66914</v>
      </c>
      <c r="I9" s="34"/>
      <c r="J9" s="34"/>
      <c r="K9" s="10" t="s">
        <v>2</v>
      </c>
      <c r="L9" s="12" t="s">
        <v>10</v>
      </c>
      <c r="M9" s="12" t="str">
        <f t="shared" si="1"/>
        <v>THIRUVANANTHAPURAM1963-64</v>
      </c>
      <c r="N9" s="34">
        <f t="shared" si="2"/>
        <v>38789</v>
      </c>
      <c r="O9" s="34">
        <f t="shared" si="3"/>
        <v>50183</v>
      </c>
      <c r="P9" s="34">
        <f t="shared" si="4"/>
        <v>129172</v>
      </c>
      <c r="Q9" s="34">
        <f t="shared" si="5"/>
        <v>56864</v>
      </c>
      <c r="R9" s="34">
        <f t="shared" si="6"/>
        <v>4693</v>
      </c>
      <c r="S9" s="34">
        <f t="shared" si="7"/>
        <v>66914</v>
      </c>
    </row>
    <row r="10" spans="1:19" x14ac:dyDescent="0.25">
      <c r="A10" s="10" t="s">
        <v>2</v>
      </c>
      <c r="B10" s="12" t="s">
        <v>11</v>
      </c>
      <c r="C10" s="34">
        <v>38602</v>
      </c>
      <c r="D10" s="34">
        <v>48114</v>
      </c>
      <c r="E10" s="34">
        <v>128161</v>
      </c>
      <c r="F10" s="34">
        <v>58711</v>
      </c>
      <c r="G10" s="34">
        <v>4844</v>
      </c>
      <c r="H10" s="34">
        <v>69061</v>
      </c>
      <c r="I10" s="34"/>
      <c r="J10" s="34"/>
      <c r="K10" s="10" t="s">
        <v>2</v>
      </c>
      <c r="L10" s="12" t="s">
        <v>11</v>
      </c>
      <c r="M10" s="12" t="str">
        <f t="shared" si="1"/>
        <v>THIRUVANANTHAPURAM1964-65</v>
      </c>
      <c r="N10" s="34">
        <f t="shared" si="2"/>
        <v>38602</v>
      </c>
      <c r="O10" s="34">
        <f t="shared" si="3"/>
        <v>48114</v>
      </c>
      <c r="P10" s="34">
        <f t="shared" si="4"/>
        <v>128161</v>
      </c>
      <c r="Q10" s="34">
        <f t="shared" si="5"/>
        <v>58711</v>
      </c>
      <c r="R10" s="34">
        <f t="shared" si="6"/>
        <v>4844</v>
      </c>
      <c r="S10" s="34">
        <f t="shared" si="7"/>
        <v>69061</v>
      </c>
    </row>
    <row r="11" spans="1:19" x14ac:dyDescent="0.25">
      <c r="A11" s="10" t="s">
        <v>2</v>
      </c>
      <c r="B11" s="12" t="s">
        <v>12</v>
      </c>
      <c r="C11" s="34">
        <v>38734</v>
      </c>
      <c r="D11" s="34">
        <v>53844</v>
      </c>
      <c r="E11" s="34">
        <v>134510</v>
      </c>
      <c r="F11" s="34">
        <v>61150</v>
      </c>
      <c r="G11" s="34">
        <v>4844</v>
      </c>
      <c r="H11" s="34">
        <v>71634</v>
      </c>
      <c r="I11" s="34"/>
      <c r="J11" s="34"/>
      <c r="K11" s="10" t="s">
        <v>2</v>
      </c>
      <c r="L11" s="12" t="s">
        <v>12</v>
      </c>
      <c r="M11" s="12" t="str">
        <f t="shared" si="1"/>
        <v>THIRUVANANTHAPURAM1965-66</v>
      </c>
      <c r="N11" s="34">
        <f t="shared" si="2"/>
        <v>38734</v>
      </c>
      <c r="O11" s="34">
        <f t="shared" si="3"/>
        <v>53844</v>
      </c>
      <c r="P11" s="34">
        <f t="shared" si="4"/>
        <v>134510</v>
      </c>
      <c r="Q11" s="34">
        <f t="shared" si="5"/>
        <v>61150</v>
      </c>
      <c r="R11" s="34">
        <f t="shared" si="6"/>
        <v>4844</v>
      </c>
      <c r="S11" s="34">
        <f t="shared" si="7"/>
        <v>71634</v>
      </c>
    </row>
    <row r="12" spans="1:19" x14ac:dyDescent="0.25">
      <c r="A12" s="10" t="s">
        <v>2</v>
      </c>
      <c r="B12" s="12" t="s">
        <v>13</v>
      </c>
      <c r="C12" s="34">
        <v>39036</v>
      </c>
      <c r="D12" s="34">
        <v>59228</v>
      </c>
      <c r="E12" s="34">
        <v>142782</v>
      </c>
      <c r="F12" s="34">
        <v>61762</v>
      </c>
      <c r="G12" s="34">
        <v>5245</v>
      </c>
      <c r="H12" s="34">
        <v>72768</v>
      </c>
      <c r="I12" s="34"/>
      <c r="J12" s="34"/>
      <c r="K12" s="10" t="s">
        <v>2</v>
      </c>
      <c r="L12" s="12" t="s">
        <v>13</v>
      </c>
      <c r="M12" s="12" t="str">
        <f t="shared" si="1"/>
        <v>THIRUVANANTHAPURAM1966-67</v>
      </c>
      <c r="N12" s="34">
        <f t="shared" si="2"/>
        <v>39036</v>
      </c>
      <c r="O12" s="34">
        <f t="shared" si="3"/>
        <v>59228</v>
      </c>
      <c r="P12" s="34">
        <f t="shared" si="4"/>
        <v>142782</v>
      </c>
      <c r="Q12" s="34">
        <f t="shared" si="5"/>
        <v>61762</v>
      </c>
      <c r="R12" s="34">
        <f t="shared" si="6"/>
        <v>5245</v>
      </c>
      <c r="S12" s="34">
        <f t="shared" si="7"/>
        <v>72768</v>
      </c>
    </row>
    <row r="13" spans="1:19" x14ac:dyDescent="0.25">
      <c r="A13" s="10" t="s">
        <v>2</v>
      </c>
      <c r="B13" s="12" t="s">
        <v>14</v>
      </c>
      <c r="C13" s="34">
        <v>39583</v>
      </c>
      <c r="D13" s="34">
        <v>72735</v>
      </c>
      <c r="E13" s="34">
        <v>158101</v>
      </c>
      <c r="F13" s="34">
        <v>70401</v>
      </c>
      <c r="G13" s="34">
        <v>5851</v>
      </c>
      <c r="H13" s="34">
        <v>82649</v>
      </c>
      <c r="I13" s="34"/>
      <c r="J13" s="34"/>
      <c r="K13" s="10" t="s">
        <v>2</v>
      </c>
      <c r="L13" s="12" t="s">
        <v>14</v>
      </c>
      <c r="M13" s="12" t="str">
        <f t="shared" si="1"/>
        <v>THIRUVANANTHAPURAM1967-68</v>
      </c>
      <c r="N13" s="34">
        <f t="shared" si="2"/>
        <v>39583</v>
      </c>
      <c r="O13" s="34">
        <f t="shared" si="3"/>
        <v>72735</v>
      </c>
      <c r="P13" s="34">
        <f t="shared" si="4"/>
        <v>158101</v>
      </c>
      <c r="Q13" s="34">
        <f t="shared" si="5"/>
        <v>70401</v>
      </c>
      <c r="R13" s="34">
        <f t="shared" si="6"/>
        <v>5851</v>
      </c>
      <c r="S13" s="34">
        <f t="shared" si="7"/>
        <v>82649</v>
      </c>
    </row>
    <row r="14" spans="1:19" x14ac:dyDescent="0.25">
      <c r="A14" s="10" t="s">
        <v>2</v>
      </c>
      <c r="B14" s="36" t="s">
        <v>15</v>
      </c>
      <c r="C14" s="34">
        <v>39962</v>
      </c>
      <c r="D14" s="34">
        <v>65385</v>
      </c>
      <c r="E14" s="34">
        <v>149946</v>
      </c>
      <c r="F14" s="34">
        <v>73885</v>
      </c>
      <c r="G14" s="34">
        <v>6328</v>
      </c>
      <c r="H14" s="34">
        <v>85284</v>
      </c>
      <c r="I14" s="34"/>
      <c r="J14" s="34"/>
      <c r="K14" s="10" t="s">
        <v>2</v>
      </c>
      <c r="L14" s="36" t="s">
        <v>15</v>
      </c>
      <c r="M14" s="12" t="str">
        <f t="shared" si="1"/>
        <v>THIRUVANANTHAPURAM1968-69</v>
      </c>
      <c r="N14" s="34">
        <f t="shared" si="2"/>
        <v>39962</v>
      </c>
      <c r="O14" s="34">
        <f t="shared" si="3"/>
        <v>65385</v>
      </c>
      <c r="P14" s="34">
        <f t="shared" si="4"/>
        <v>149946</v>
      </c>
      <c r="Q14" s="34">
        <f t="shared" si="5"/>
        <v>73885</v>
      </c>
      <c r="R14" s="34">
        <f t="shared" si="6"/>
        <v>6328</v>
      </c>
      <c r="S14" s="34">
        <f t="shared" si="7"/>
        <v>85284</v>
      </c>
    </row>
    <row r="15" spans="1:19" x14ac:dyDescent="0.25">
      <c r="A15" s="10" t="s">
        <v>2</v>
      </c>
      <c r="B15" s="36" t="s">
        <v>16</v>
      </c>
      <c r="C15" s="34">
        <v>39489</v>
      </c>
      <c r="D15" s="34">
        <v>62937</v>
      </c>
      <c r="E15" s="34">
        <v>148904</v>
      </c>
      <c r="F15" s="34">
        <v>76137</v>
      </c>
      <c r="G15" s="34">
        <v>6821</v>
      </c>
      <c r="H15" s="34">
        <v>87017</v>
      </c>
      <c r="I15" s="34"/>
      <c r="J15" s="34"/>
      <c r="K15" s="10" t="s">
        <v>2</v>
      </c>
      <c r="L15" s="36" t="s">
        <v>16</v>
      </c>
      <c r="M15" s="12" t="str">
        <f t="shared" si="1"/>
        <v>THIRUVANANTHAPURAM1969-70</v>
      </c>
      <c r="N15" s="34">
        <f t="shared" si="2"/>
        <v>39489</v>
      </c>
      <c r="O15" s="34">
        <f t="shared" si="3"/>
        <v>62937</v>
      </c>
      <c r="P15" s="34">
        <f t="shared" si="4"/>
        <v>148904</v>
      </c>
      <c r="Q15" s="34">
        <f t="shared" si="5"/>
        <v>76137</v>
      </c>
      <c r="R15" s="34">
        <f t="shared" si="6"/>
        <v>6821</v>
      </c>
      <c r="S15" s="34">
        <f t="shared" si="7"/>
        <v>87017</v>
      </c>
    </row>
    <row r="16" spans="1:19" x14ac:dyDescent="0.25">
      <c r="A16" s="10" t="s">
        <v>2</v>
      </c>
      <c r="B16" s="36" t="s">
        <v>17</v>
      </c>
      <c r="C16" s="34">
        <v>39496</v>
      </c>
      <c r="D16" s="34">
        <v>70084</v>
      </c>
      <c r="E16" s="34">
        <v>155694</v>
      </c>
      <c r="F16" s="34">
        <v>76515</v>
      </c>
      <c r="G16" s="34">
        <v>7040</v>
      </c>
      <c r="H16" s="34">
        <v>87302</v>
      </c>
      <c r="I16" s="34"/>
      <c r="J16" s="34"/>
      <c r="K16" s="10" t="s">
        <v>2</v>
      </c>
      <c r="L16" s="36" t="s">
        <v>17</v>
      </c>
      <c r="M16" s="12" t="str">
        <f t="shared" si="1"/>
        <v>THIRUVANANTHAPURAM1970-71</v>
      </c>
      <c r="N16" s="34">
        <f t="shared" si="2"/>
        <v>39496</v>
      </c>
      <c r="O16" s="34">
        <f t="shared" si="3"/>
        <v>70084</v>
      </c>
      <c r="P16" s="34">
        <f t="shared" si="4"/>
        <v>155694</v>
      </c>
      <c r="Q16" s="34">
        <f t="shared" si="5"/>
        <v>76515</v>
      </c>
      <c r="R16" s="34">
        <f t="shared" si="6"/>
        <v>7040</v>
      </c>
      <c r="S16" s="34">
        <f t="shared" si="7"/>
        <v>87302</v>
      </c>
    </row>
    <row r="17" spans="1:19" x14ac:dyDescent="0.25">
      <c r="A17" s="10" t="s">
        <v>2</v>
      </c>
      <c r="B17" s="36" t="s">
        <v>18</v>
      </c>
      <c r="C17" s="34">
        <v>39496</v>
      </c>
      <c r="D17" s="34">
        <v>76111</v>
      </c>
      <c r="E17" s="34">
        <v>161163</v>
      </c>
      <c r="F17" s="34">
        <v>77326</v>
      </c>
      <c r="G17" s="34">
        <v>7407</v>
      </c>
      <c r="H17" s="34">
        <v>88291</v>
      </c>
      <c r="I17" s="34"/>
      <c r="J17" s="34"/>
      <c r="K17" s="10" t="s">
        <v>2</v>
      </c>
      <c r="L17" s="36" t="s">
        <v>18</v>
      </c>
      <c r="M17" s="12" t="str">
        <f t="shared" si="1"/>
        <v>THIRUVANANTHAPURAM1971-72</v>
      </c>
      <c r="N17" s="34">
        <f t="shared" si="2"/>
        <v>39496</v>
      </c>
      <c r="O17" s="34">
        <f t="shared" si="3"/>
        <v>76111</v>
      </c>
      <c r="P17" s="34">
        <f t="shared" si="4"/>
        <v>161163</v>
      </c>
      <c r="Q17" s="34">
        <f t="shared" si="5"/>
        <v>77326</v>
      </c>
      <c r="R17" s="34">
        <f t="shared" si="6"/>
        <v>7407</v>
      </c>
      <c r="S17" s="34">
        <f t="shared" si="7"/>
        <v>88291</v>
      </c>
    </row>
    <row r="18" spans="1:19" x14ac:dyDescent="0.25">
      <c r="A18" s="10" t="s">
        <v>2</v>
      </c>
      <c r="B18" s="36" t="s">
        <v>19</v>
      </c>
      <c r="C18" s="34">
        <v>39486</v>
      </c>
      <c r="D18" s="34">
        <v>76111</v>
      </c>
      <c r="E18" s="34">
        <v>161321</v>
      </c>
      <c r="F18" s="34">
        <v>76194</v>
      </c>
      <c r="G18" s="34">
        <v>7620</v>
      </c>
      <c r="H18" s="34">
        <v>87702</v>
      </c>
      <c r="I18" s="34"/>
      <c r="J18" s="34"/>
      <c r="K18" s="10" t="s">
        <v>2</v>
      </c>
      <c r="L18" s="36" t="s">
        <v>19</v>
      </c>
      <c r="M18" s="12" t="str">
        <f t="shared" si="1"/>
        <v>THIRUVANANTHAPURAM1972-73</v>
      </c>
      <c r="N18" s="34">
        <f t="shared" si="2"/>
        <v>39486</v>
      </c>
      <c r="O18" s="34">
        <f t="shared" si="3"/>
        <v>76111</v>
      </c>
      <c r="P18" s="34">
        <f t="shared" si="4"/>
        <v>161321</v>
      </c>
      <c r="Q18" s="34">
        <f t="shared" si="5"/>
        <v>76194</v>
      </c>
      <c r="R18" s="34">
        <f t="shared" si="6"/>
        <v>7620</v>
      </c>
      <c r="S18" s="34">
        <f t="shared" si="7"/>
        <v>87702</v>
      </c>
    </row>
    <row r="19" spans="1:19" x14ac:dyDescent="0.25">
      <c r="A19" s="10" t="s">
        <v>2</v>
      </c>
      <c r="B19" s="36" t="s">
        <v>20</v>
      </c>
      <c r="C19" s="34">
        <v>39705</v>
      </c>
      <c r="D19" s="34">
        <v>76111</v>
      </c>
      <c r="E19" s="34">
        <v>155478</v>
      </c>
      <c r="F19" s="34">
        <v>76956</v>
      </c>
      <c r="G19" s="34">
        <v>7640</v>
      </c>
      <c r="H19" s="34">
        <v>88816</v>
      </c>
      <c r="I19" s="34"/>
      <c r="J19" s="34"/>
      <c r="K19" s="10" t="s">
        <v>2</v>
      </c>
      <c r="L19" s="36" t="s">
        <v>20</v>
      </c>
      <c r="M19" s="12" t="str">
        <f t="shared" si="1"/>
        <v>THIRUVANANTHAPURAM1973-74</v>
      </c>
      <c r="N19" s="34">
        <f t="shared" si="2"/>
        <v>39705</v>
      </c>
      <c r="O19" s="34">
        <f t="shared" si="3"/>
        <v>76111</v>
      </c>
      <c r="P19" s="34">
        <f t="shared" si="4"/>
        <v>155478</v>
      </c>
      <c r="Q19" s="34">
        <f t="shared" si="5"/>
        <v>76956</v>
      </c>
      <c r="R19" s="34">
        <f t="shared" si="6"/>
        <v>7640</v>
      </c>
      <c r="S19" s="34">
        <f t="shared" si="7"/>
        <v>88816</v>
      </c>
    </row>
    <row r="20" spans="1:19" x14ac:dyDescent="0.25">
      <c r="A20" s="10" t="s">
        <v>2</v>
      </c>
      <c r="B20" s="36" t="s">
        <v>21</v>
      </c>
      <c r="C20" s="34">
        <v>39926</v>
      </c>
      <c r="D20" s="34">
        <v>78625</v>
      </c>
      <c r="E20" s="34">
        <v>157674</v>
      </c>
      <c r="F20" s="34">
        <v>77270</v>
      </c>
      <c r="G20" s="34">
        <v>7732</v>
      </c>
      <c r="H20" s="34">
        <v>88989</v>
      </c>
      <c r="I20" s="34"/>
      <c r="J20" s="34"/>
      <c r="K20" s="10" t="s">
        <v>2</v>
      </c>
      <c r="L20" s="36" t="s">
        <v>21</v>
      </c>
      <c r="M20" s="12" t="str">
        <f t="shared" si="1"/>
        <v>THIRUVANANTHAPURAM1974-75</v>
      </c>
      <c r="N20" s="34">
        <f t="shared" si="2"/>
        <v>39926</v>
      </c>
      <c r="O20" s="34">
        <f t="shared" si="3"/>
        <v>78625</v>
      </c>
      <c r="P20" s="34">
        <f t="shared" si="4"/>
        <v>157674</v>
      </c>
      <c r="Q20" s="34">
        <f t="shared" si="5"/>
        <v>77270</v>
      </c>
      <c r="R20" s="34">
        <f t="shared" si="6"/>
        <v>7732</v>
      </c>
      <c r="S20" s="34">
        <f t="shared" si="7"/>
        <v>88989</v>
      </c>
    </row>
    <row r="21" spans="1:19" x14ac:dyDescent="0.25">
      <c r="A21" s="10" t="s">
        <v>2</v>
      </c>
      <c r="B21" s="36" t="s">
        <v>22</v>
      </c>
      <c r="C21" s="34">
        <v>37447</v>
      </c>
      <c r="D21" s="34">
        <v>72035</v>
      </c>
      <c r="E21" s="34">
        <v>154449</v>
      </c>
      <c r="F21" s="34">
        <v>74074</v>
      </c>
      <c r="G21" s="34">
        <v>6307</v>
      </c>
      <c r="H21" s="34">
        <v>82599</v>
      </c>
      <c r="I21" s="34"/>
      <c r="J21" s="34"/>
      <c r="K21" s="10" t="s">
        <v>2</v>
      </c>
      <c r="L21" s="36" t="s">
        <v>22</v>
      </c>
      <c r="M21" s="12" t="str">
        <f t="shared" si="1"/>
        <v>THIRUVANANTHAPURAM1975-76</v>
      </c>
      <c r="N21" s="34">
        <f t="shared" si="2"/>
        <v>37447</v>
      </c>
      <c r="O21" s="34">
        <f t="shared" si="3"/>
        <v>72035</v>
      </c>
      <c r="P21" s="34">
        <f t="shared" si="4"/>
        <v>154449</v>
      </c>
      <c r="Q21" s="34">
        <f t="shared" si="5"/>
        <v>74074</v>
      </c>
      <c r="R21" s="34">
        <f t="shared" si="6"/>
        <v>6307</v>
      </c>
      <c r="S21" s="34">
        <f t="shared" si="7"/>
        <v>82599</v>
      </c>
    </row>
    <row r="22" spans="1:19" x14ac:dyDescent="0.25">
      <c r="A22" s="10" t="s">
        <v>2</v>
      </c>
      <c r="B22" s="36" t="s">
        <v>23</v>
      </c>
      <c r="C22" s="34">
        <v>37976</v>
      </c>
      <c r="D22" s="34">
        <v>66633</v>
      </c>
      <c r="E22" s="34">
        <v>151273</v>
      </c>
      <c r="F22" s="34">
        <v>79335</v>
      </c>
      <c r="G22" s="34">
        <v>7907</v>
      </c>
      <c r="H22" s="34">
        <v>90397</v>
      </c>
      <c r="I22" s="34"/>
      <c r="J22" s="34"/>
      <c r="K22" s="10" t="s">
        <v>2</v>
      </c>
      <c r="L22" s="36" t="s">
        <v>23</v>
      </c>
      <c r="M22" s="12" t="str">
        <f t="shared" si="1"/>
        <v>THIRUVANANTHAPURAM1976-77</v>
      </c>
      <c r="N22" s="34">
        <f t="shared" si="2"/>
        <v>37976</v>
      </c>
      <c r="O22" s="34">
        <f t="shared" si="3"/>
        <v>66633</v>
      </c>
      <c r="P22" s="34">
        <f t="shared" si="4"/>
        <v>151273</v>
      </c>
      <c r="Q22" s="34">
        <f t="shared" si="5"/>
        <v>79335</v>
      </c>
      <c r="R22" s="34">
        <f t="shared" si="6"/>
        <v>7907</v>
      </c>
      <c r="S22" s="34">
        <f t="shared" si="7"/>
        <v>90397</v>
      </c>
    </row>
    <row r="23" spans="1:19" x14ac:dyDescent="0.25">
      <c r="A23" s="10" t="s">
        <v>2</v>
      </c>
      <c r="B23" s="36" t="s">
        <v>24</v>
      </c>
      <c r="C23" s="34">
        <v>34529</v>
      </c>
      <c r="D23" s="34">
        <v>50668</v>
      </c>
      <c r="E23" s="34">
        <v>132053</v>
      </c>
      <c r="F23" s="34">
        <v>75806</v>
      </c>
      <c r="G23" s="34">
        <v>8031</v>
      </c>
      <c r="H23" s="34">
        <v>94787</v>
      </c>
      <c r="I23" s="34"/>
      <c r="J23" s="34"/>
      <c r="K23" s="10" t="s">
        <v>2</v>
      </c>
      <c r="L23" s="36" t="s">
        <v>24</v>
      </c>
      <c r="M23" s="12" t="str">
        <f t="shared" si="1"/>
        <v>THIRUVANANTHAPURAM1977-78</v>
      </c>
      <c r="N23" s="34">
        <f t="shared" si="2"/>
        <v>34529</v>
      </c>
      <c r="O23" s="34">
        <f t="shared" si="3"/>
        <v>50668</v>
      </c>
      <c r="P23" s="34">
        <f t="shared" si="4"/>
        <v>132053</v>
      </c>
      <c r="Q23" s="34">
        <f t="shared" si="5"/>
        <v>75806</v>
      </c>
      <c r="R23" s="34">
        <f t="shared" si="6"/>
        <v>8031</v>
      </c>
      <c r="S23" s="34">
        <f t="shared" si="7"/>
        <v>94787</v>
      </c>
    </row>
    <row r="24" spans="1:19" x14ac:dyDescent="0.25">
      <c r="A24" s="10" t="s">
        <v>2</v>
      </c>
      <c r="B24" s="37" t="s">
        <v>25</v>
      </c>
      <c r="C24" s="34">
        <v>33080</v>
      </c>
      <c r="D24" s="34">
        <v>55796</v>
      </c>
      <c r="E24" s="34">
        <v>139868</v>
      </c>
      <c r="F24" s="34">
        <v>72775</v>
      </c>
      <c r="G24" s="34">
        <v>8153</v>
      </c>
      <c r="H24" s="34">
        <v>85641</v>
      </c>
      <c r="I24" s="34"/>
      <c r="J24" s="34"/>
      <c r="K24" s="10" t="s">
        <v>2</v>
      </c>
      <c r="L24" s="37" t="s">
        <v>25</v>
      </c>
      <c r="M24" s="12" t="str">
        <f t="shared" si="1"/>
        <v>THIRUVANANTHAPURAM1978-79</v>
      </c>
      <c r="N24" s="34">
        <f t="shared" si="2"/>
        <v>33080</v>
      </c>
      <c r="O24" s="34">
        <f t="shared" si="3"/>
        <v>55796</v>
      </c>
      <c r="P24" s="34">
        <f t="shared" si="4"/>
        <v>139868</v>
      </c>
      <c r="Q24" s="34">
        <f t="shared" si="5"/>
        <v>72775</v>
      </c>
      <c r="R24" s="34">
        <f t="shared" si="6"/>
        <v>8153</v>
      </c>
      <c r="S24" s="34">
        <f t="shared" si="7"/>
        <v>85641</v>
      </c>
    </row>
    <row r="25" spans="1:19" x14ac:dyDescent="0.25">
      <c r="A25" s="10" t="s">
        <v>2</v>
      </c>
      <c r="B25" s="10" t="s">
        <v>26</v>
      </c>
      <c r="C25" s="34">
        <v>32569</v>
      </c>
      <c r="D25" s="34">
        <v>49362</v>
      </c>
      <c r="E25" s="34">
        <v>132092</v>
      </c>
      <c r="F25" s="34">
        <v>73485</v>
      </c>
      <c r="G25" s="34">
        <v>8246</v>
      </c>
      <c r="H25" s="34">
        <v>86695</v>
      </c>
      <c r="I25" s="34"/>
      <c r="J25" s="34"/>
      <c r="K25" s="10" t="s">
        <v>2</v>
      </c>
      <c r="L25" s="10" t="s">
        <v>26</v>
      </c>
      <c r="M25" s="12" t="str">
        <f t="shared" si="1"/>
        <v>THIRUVANANTHAPURAM1979-80</v>
      </c>
      <c r="N25" s="34">
        <f t="shared" si="2"/>
        <v>32569</v>
      </c>
      <c r="O25" s="34">
        <f t="shared" si="3"/>
        <v>49362</v>
      </c>
      <c r="P25" s="34">
        <f t="shared" si="4"/>
        <v>132092</v>
      </c>
      <c r="Q25" s="34">
        <f t="shared" si="5"/>
        <v>73485</v>
      </c>
      <c r="R25" s="34">
        <f t="shared" si="6"/>
        <v>8246</v>
      </c>
      <c r="S25" s="34">
        <f t="shared" si="7"/>
        <v>86695</v>
      </c>
    </row>
    <row r="26" spans="1:19" x14ac:dyDescent="0.25">
      <c r="A26" s="10" t="s">
        <v>2</v>
      </c>
      <c r="B26" s="10" t="s">
        <v>27</v>
      </c>
      <c r="C26" s="34">
        <v>32583</v>
      </c>
      <c r="D26" s="34">
        <v>56545</v>
      </c>
      <c r="E26" s="34">
        <v>140408</v>
      </c>
      <c r="F26" s="34">
        <v>73771</v>
      </c>
      <c r="G26" s="34">
        <v>8735</v>
      </c>
      <c r="H26" s="34">
        <v>87517</v>
      </c>
      <c r="I26" s="34"/>
      <c r="J26" s="34"/>
      <c r="K26" s="10" t="s">
        <v>2</v>
      </c>
      <c r="L26" s="10" t="s">
        <v>27</v>
      </c>
      <c r="M26" s="12" t="str">
        <f t="shared" si="1"/>
        <v>THIRUVANANTHAPURAM1980-81</v>
      </c>
      <c r="N26" s="34">
        <f t="shared" si="2"/>
        <v>32583</v>
      </c>
      <c r="O26" s="34">
        <f t="shared" si="3"/>
        <v>56545</v>
      </c>
      <c r="P26" s="34">
        <f t="shared" si="4"/>
        <v>140408</v>
      </c>
      <c r="Q26" s="34">
        <f t="shared" si="5"/>
        <v>73771</v>
      </c>
      <c r="R26" s="34">
        <f t="shared" si="6"/>
        <v>8735</v>
      </c>
      <c r="S26" s="34">
        <f t="shared" si="7"/>
        <v>87517</v>
      </c>
    </row>
    <row r="27" spans="1:19" x14ac:dyDescent="0.25">
      <c r="A27" s="10" t="s">
        <v>2</v>
      </c>
      <c r="B27" s="10" t="s">
        <v>28</v>
      </c>
      <c r="C27" s="34">
        <v>30775</v>
      </c>
      <c r="D27" s="34">
        <v>60320</v>
      </c>
      <c r="E27" s="34">
        <v>143709</v>
      </c>
      <c r="F27" s="34">
        <v>73515</v>
      </c>
      <c r="G27" s="34">
        <v>8735</v>
      </c>
      <c r="H27" s="34">
        <v>87238</v>
      </c>
      <c r="I27" s="34"/>
      <c r="J27" s="34"/>
      <c r="K27" s="10" t="s">
        <v>2</v>
      </c>
      <c r="L27" s="10" t="s">
        <v>28</v>
      </c>
      <c r="M27" s="12" t="str">
        <f t="shared" si="1"/>
        <v>THIRUVANANTHAPURAM1981-82</v>
      </c>
      <c r="N27" s="34">
        <f t="shared" si="2"/>
        <v>30775</v>
      </c>
      <c r="O27" s="34">
        <f t="shared" si="3"/>
        <v>60320</v>
      </c>
      <c r="P27" s="34">
        <f t="shared" si="4"/>
        <v>143709</v>
      </c>
      <c r="Q27" s="34">
        <f t="shared" si="5"/>
        <v>73515</v>
      </c>
      <c r="R27" s="34">
        <f t="shared" si="6"/>
        <v>8735</v>
      </c>
      <c r="S27" s="34">
        <f t="shared" si="7"/>
        <v>87238</v>
      </c>
    </row>
    <row r="28" spans="1:19" x14ac:dyDescent="0.25">
      <c r="A28" s="10" t="s">
        <v>2</v>
      </c>
      <c r="B28" s="10" t="s">
        <v>29</v>
      </c>
      <c r="C28" s="34">
        <v>29391</v>
      </c>
      <c r="D28" s="34">
        <v>53733</v>
      </c>
      <c r="E28" s="34">
        <v>132547</v>
      </c>
      <c r="F28" s="34">
        <v>73727</v>
      </c>
      <c r="G28" s="34">
        <v>10158</v>
      </c>
      <c r="H28" s="34">
        <v>88736</v>
      </c>
      <c r="I28" s="34"/>
      <c r="J28" s="34"/>
      <c r="K28" s="10" t="s">
        <v>2</v>
      </c>
      <c r="L28" s="10" t="s">
        <v>29</v>
      </c>
      <c r="M28" s="12" t="str">
        <f t="shared" si="1"/>
        <v>THIRUVANANTHAPURAM1982-83</v>
      </c>
      <c r="N28" s="34">
        <f t="shared" si="2"/>
        <v>29391</v>
      </c>
      <c r="O28" s="34">
        <f t="shared" si="3"/>
        <v>53733</v>
      </c>
      <c r="P28" s="34">
        <f t="shared" si="4"/>
        <v>132547</v>
      </c>
      <c r="Q28" s="34">
        <f t="shared" si="5"/>
        <v>73727</v>
      </c>
      <c r="R28" s="34">
        <f t="shared" si="6"/>
        <v>10158</v>
      </c>
      <c r="S28" s="34">
        <f t="shared" si="7"/>
        <v>88736</v>
      </c>
    </row>
    <row r="29" spans="1:19" x14ac:dyDescent="0.25">
      <c r="A29" s="10" t="s">
        <v>2</v>
      </c>
      <c r="B29" s="10" t="s">
        <v>30</v>
      </c>
      <c r="C29" s="34">
        <v>27079</v>
      </c>
      <c r="D29" s="34">
        <v>55432</v>
      </c>
      <c r="E29" s="34">
        <v>133133</v>
      </c>
      <c r="F29" s="34">
        <v>73568</v>
      </c>
      <c r="G29" s="34">
        <v>11574</v>
      </c>
      <c r="H29" s="34">
        <v>89928</v>
      </c>
      <c r="I29" s="34"/>
      <c r="J29" s="34"/>
      <c r="K29" s="10" t="s">
        <v>2</v>
      </c>
      <c r="L29" s="10" t="s">
        <v>30</v>
      </c>
      <c r="M29" s="12" t="str">
        <f t="shared" si="1"/>
        <v>THIRUVANANTHAPURAM1983-84</v>
      </c>
      <c r="N29" s="34">
        <f t="shared" si="2"/>
        <v>27079</v>
      </c>
      <c r="O29" s="34">
        <f t="shared" si="3"/>
        <v>55432</v>
      </c>
      <c r="P29" s="34">
        <f t="shared" si="4"/>
        <v>133133</v>
      </c>
      <c r="Q29" s="34">
        <f t="shared" si="5"/>
        <v>73568</v>
      </c>
      <c r="R29" s="34">
        <f t="shared" si="6"/>
        <v>11574</v>
      </c>
      <c r="S29" s="34">
        <f t="shared" si="7"/>
        <v>89928</v>
      </c>
    </row>
    <row r="30" spans="1:19" x14ac:dyDescent="0.25">
      <c r="A30" s="10" t="s">
        <v>2</v>
      </c>
      <c r="B30" s="10" t="s">
        <v>31</v>
      </c>
      <c r="C30" s="34">
        <v>27020</v>
      </c>
      <c r="D30" s="34">
        <v>52629</v>
      </c>
      <c r="E30" s="34">
        <v>128364</v>
      </c>
      <c r="F30" s="34">
        <v>76969</v>
      </c>
      <c r="G30" s="34">
        <v>14891</v>
      </c>
      <c r="H30" s="34">
        <v>96745</v>
      </c>
      <c r="I30" s="34"/>
      <c r="J30" s="34"/>
      <c r="K30" s="10" t="s">
        <v>2</v>
      </c>
      <c r="L30" s="10" t="s">
        <v>31</v>
      </c>
      <c r="M30" s="12" t="str">
        <f t="shared" si="1"/>
        <v>THIRUVANANTHAPURAM1984-85</v>
      </c>
      <c r="N30" s="34">
        <f t="shared" si="2"/>
        <v>27020</v>
      </c>
      <c r="O30" s="34">
        <f t="shared" si="3"/>
        <v>52629</v>
      </c>
      <c r="P30" s="34">
        <f t="shared" si="4"/>
        <v>128364</v>
      </c>
      <c r="Q30" s="34">
        <f t="shared" si="5"/>
        <v>76969</v>
      </c>
      <c r="R30" s="34">
        <f t="shared" si="6"/>
        <v>14891</v>
      </c>
      <c r="S30" s="34">
        <f t="shared" si="7"/>
        <v>96745</v>
      </c>
    </row>
    <row r="31" spans="1:19" x14ac:dyDescent="0.25">
      <c r="A31" s="10" t="s">
        <v>2</v>
      </c>
      <c r="B31" s="10" t="s">
        <v>32</v>
      </c>
      <c r="C31" s="34">
        <v>26352</v>
      </c>
      <c r="D31" s="34">
        <v>51010</v>
      </c>
      <c r="E31" s="34">
        <v>125246</v>
      </c>
      <c r="F31" s="34">
        <v>73094</v>
      </c>
      <c r="G31" s="34">
        <v>14721</v>
      </c>
      <c r="H31" s="34">
        <v>92765</v>
      </c>
      <c r="I31" s="34"/>
      <c r="J31" s="34"/>
      <c r="K31" s="10" t="s">
        <v>2</v>
      </c>
      <c r="L31" s="10" t="s">
        <v>32</v>
      </c>
      <c r="M31" s="12" t="str">
        <f t="shared" si="1"/>
        <v>THIRUVANANTHAPURAM1985-86</v>
      </c>
      <c r="N31" s="34">
        <f t="shared" si="2"/>
        <v>26352</v>
      </c>
      <c r="O31" s="34">
        <f t="shared" si="3"/>
        <v>51010</v>
      </c>
      <c r="P31" s="34">
        <f t="shared" si="4"/>
        <v>125246</v>
      </c>
      <c r="Q31" s="34">
        <f t="shared" si="5"/>
        <v>73094</v>
      </c>
      <c r="R31" s="34">
        <f t="shared" si="6"/>
        <v>14721</v>
      </c>
      <c r="S31" s="34">
        <f t="shared" si="7"/>
        <v>92765</v>
      </c>
    </row>
    <row r="32" spans="1:19" x14ac:dyDescent="0.25">
      <c r="A32" s="10" t="s">
        <v>2</v>
      </c>
      <c r="B32" s="10" t="s">
        <v>33</v>
      </c>
      <c r="C32" s="34">
        <v>25444</v>
      </c>
      <c r="D32" s="34">
        <v>49414</v>
      </c>
      <c r="E32" s="34">
        <v>121839</v>
      </c>
      <c r="F32" s="34">
        <v>75528</v>
      </c>
      <c r="G32" s="34">
        <v>15636</v>
      </c>
      <c r="H32" s="34">
        <v>95766</v>
      </c>
      <c r="I32" s="34"/>
      <c r="J32" s="34"/>
      <c r="K32" s="10" t="s">
        <v>2</v>
      </c>
      <c r="L32" s="10" t="s">
        <v>33</v>
      </c>
      <c r="M32" s="12" t="str">
        <f t="shared" si="1"/>
        <v>THIRUVANANTHAPURAM1986-87</v>
      </c>
      <c r="N32" s="34">
        <f t="shared" si="2"/>
        <v>25444</v>
      </c>
      <c r="O32" s="34">
        <f t="shared" si="3"/>
        <v>49414</v>
      </c>
      <c r="P32" s="34">
        <f t="shared" si="4"/>
        <v>121839</v>
      </c>
      <c r="Q32" s="34">
        <f t="shared" si="5"/>
        <v>75528</v>
      </c>
      <c r="R32" s="34">
        <f t="shared" si="6"/>
        <v>15636</v>
      </c>
      <c r="S32" s="34">
        <f t="shared" si="7"/>
        <v>95766</v>
      </c>
    </row>
    <row r="33" spans="1:19" x14ac:dyDescent="0.25">
      <c r="A33" s="10" t="s">
        <v>2</v>
      </c>
      <c r="B33" s="10" t="s">
        <v>34</v>
      </c>
      <c r="C33" s="34">
        <v>23300</v>
      </c>
      <c r="D33" s="34">
        <v>41759</v>
      </c>
      <c r="E33" s="34">
        <v>106003</v>
      </c>
      <c r="F33" s="34">
        <v>81028</v>
      </c>
      <c r="G33" s="34">
        <v>17210</v>
      </c>
      <c r="H33" s="34">
        <v>103053</v>
      </c>
      <c r="I33" s="34"/>
      <c r="J33" s="34"/>
      <c r="K33" s="10" t="s">
        <v>2</v>
      </c>
      <c r="L33" s="10" t="s">
        <v>34</v>
      </c>
      <c r="M33" s="12" t="str">
        <f t="shared" si="1"/>
        <v>THIRUVANANTHAPURAM1987-88</v>
      </c>
      <c r="N33" s="34">
        <f t="shared" si="2"/>
        <v>23300</v>
      </c>
      <c r="O33" s="34">
        <f t="shared" si="3"/>
        <v>41759</v>
      </c>
      <c r="P33" s="34">
        <f t="shared" si="4"/>
        <v>106003</v>
      </c>
      <c r="Q33" s="34">
        <f t="shared" si="5"/>
        <v>81028</v>
      </c>
      <c r="R33" s="34">
        <f t="shared" si="6"/>
        <v>17210</v>
      </c>
      <c r="S33" s="34">
        <f t="shared" si="7"/>
        <v>103053</v>
      </c>
    </row>
    <row r="34" spans="1:19" x14ac:dyDescent="0.25">
      <c r="A34" s="10" t="s">
        <v>2</v>
      </c>
      <c r="B34" s="10" t="s">
        <v>35</v>
      </c>
      <c r="C34" s="34">
        <v>21487</v>
      </c>
      <c r="D34" s="34">
        <v>40358</v>
      </c>
      <c r="E34" s="34">
        <v>104468</v>
      </c>
      <c r="F34" s="34">
        <v>84847</v>
      </c>
      <c r="G34" s="34">
        <v>18296</v>
      </c>
      <c r="H34" s="34">
        <v>107691</v>
      </c>
      <c r="I34" s="34"/>
      <c r="J34" s="34"/>
      <c r="K34" s="10" t="s">
        <v>2</v>
      </c>
      <c r="L34" s="10" t="s">
        <v>35</v>
      </c>
      <c r="M34" s="12" t="str">
        <f t="shared" si="1"/>
        <v>THIRUVANANTHAPURAM1988-89</v>
      </c>
      <c r="N34" s="34">
        <f t="shared" si="2"/>
        <v>21487</v>
      </c>
      <c r="O34" s="34">
        <f t="shared" si="3"/>
        <v>40358</v>
      </c>
      <c r="P34" s="34">
        <f t="shared" si="4"/>
        <v>104468</v>
      </c>
      <c r="Q34" s="34">
        <f t="shared" si="5"/>
        <v>84847</v>
      </c>
      <c r="R34" s="34">
        <f t="shared" si="6"/>
        <v>18296</v>
      </c>
      <c r="S34" s="34">
        <f t="shared" si="7"/>
        <v>107691</v>
      </c>
    </row>
    <row r="35" spans="1:19" x14ac:dyDescent="0.25">
      <c r="A35" s="10" t="s">
        <v>2</v>
      </c>
      <c r="B35" s="10" t="s">
        <v>36</v>
      </c>
      <c r="C35" s="34">
        <v>20921</v>
      </c>
      <c r="D35" s="34">
        <v>36681</v>
      </c>
      <c r="E35" s="34">
        <v>98826</v>
      </c>
      <c r="F35" s="34">
        <v>87091</v>
      </c>
      <c r="G35" s="34">
        <v>19924</v>
      </c>
      <c r="H35" s="34">
        <v>111623</v>
      </c>
      <c r="I35" s="34"/>
      <c r="J35" s="34"/>
      <c r="K35" s="10" t="s">
        <v>2</v>
      </c>
      <c r="L35" s="10" t="s">
        <v>36</v>
      </c>
      <c r="M35" s="12" t="str">
        <f t="shared" si="1"/>
        <v>THIRUVANANTHAPURAM1989-90</v>
      </c>
      <c r="N35" s="34">
        <f t="shared" si="2"/>
        <v>20921</v>
      </c>
      <c r="O35" s="34">
        <f t="shared" si="3"/>
        <v>36681</v>
      </c>
      <c r="P35" s="34">
        <f t="shared" si="4"/>
        <v>98826</v>
      </c>
      <c r="Q35" s="34">
        <f t="shared" si="5"/>
        <v>87091</v>
      </c>
      <c r="R35" s="34">
        <f t="shared" si="6"/>
        <v>19924</v>
      </c>
      <c r="S35" s="34">
        <f t="shared" si="7"/>
        <v>111623</v>
      </c>
    </row>
    <row r="36" spans="1:19" x14ac:dyDescent="0.25">
      <c r="A36" s="10" t="s">
        <v>2</v>
      </c>
      <c r="B36" s="10" t="s">
        <v>37</v>
      </c>
      <c r="C36" s="34">
        <v>21677</v>
      </c>
      <c r="D36" s="34">
        <v>33153</v>
      </c>
      <c r="E36" s="34">
        <v>94533</v>
      </c>
      <c r="F36" s="34">
        <v>85581</v>
      </c>
      <c r="G36" s="34">
        <v>22657</v>
      </c>
      <c r="H36" s="34">
        <v>112522</v>
      </c>
      <c r="I36" s="34"/>
      <c r="J36" s="34"/>
      <c r="K36" s="10" t="s">
        <v>2</v>
      </c>
      <c r="L36" s="10" t="s">
        <v>37</v>
      </c>
      <c r="M36" s="12" t="str">
        <f t="shared" si="1"/>
        <v>THIRUVANANTHAPURAM1990-91</v>
      </c>
      <c r="N36" s="34">
        <f t="shared" si="2"/>
        <v>21677</v>
      </c>
      <c r="O36" s="34">
        <f t="shared" si="3"/>
        <v>33153</v>
      </c>
      <c r="P36" s="34">
        <f t="shared" si="4"/>
        <v>94533</v>
      </c>
      <c r="Q36" s="34">
        <f t="shared" si="5"/>
        <v>85581</v>
      </c>
      <c r="R36" s="34">
        <f t="shared" si="6"/>
        <v>22657</v>
      </c>
      <c r="S36" s="34">
        <f t="shared" si="7"/>
        <v>112522</v>
      </c>
    </row>
    <row r="37" spans="1:19" x14ac:dyDescent="0.25">
      <c r="A37" s="10" t="s">
        <v>2</v>
      </c>
      <c r="B37" s="10" t="s">
        <v>38</v>
      </c>
      <c r="C37" s="34">
        <v>19604</v>
      </c>
      <c r="D37" s="34">
        <v>31940</v>
      </c>
      <c r="E37" s="34">
        <v>89902</v>
      </c>
      <c r="F37" s="34">
        <v>82907</v>
      </c>
      <c r="G37" s="34">
        <v>25420</v>
      </c>
      <c r="H37" s="34">
        <v>112353</v>
      </c>
      <c r="I37" s="34"/>
      <c r="J37" s="34"/>
      <c r="K37" s="10" t="s">
        <v>2</v>
      </c>
      <c r="L37" s="10" t="s">
        <v>38</v>
      </c>
      <c r="M37" s="12" t="str">
        <f t="shared" si="1"/>
        <v>THIRUVANANTHAPURAM1991-92</v>
      </c>
      <c r="N37" s="34">
        <f t="shared" si="2"/>
        <v>19604</v>
      </c>
      <c r="O37" s="34">
        <f t="shared" si="3"/>
        <v>31940</v>
      </c>
      <c r="P37" s="34">
        <f t="shared" si="4"/>
        <v>89902</v>
      </c>
      <c r="Q37" s="34">
        <f t="shared" si="5"/>
        <v>82907</v>
      </c>
      <c r="R37" s="34">
        <f t="shared" si="6"/>
        <v>25420</v>
      </c>
      <c r="S37" s="34">
        <f t="shared" si="7"/>
        <v>112353</v>
      </c>
    </row>
    <row r="38" spans="1:19" x14ac:dyDescent="0.25">
      <c r="A38" s="10" t="s">
        <v>2</v>
      </c>
      <c r="B38" s="10" t="s">
        <v>39</v>
      </c>
      <c r="C38" s="34">
        <v>18361</v>
      </c>
      <c r="D38" s="34">
        <v>31760</v>
      </c>
      <c r="E38" s="34">
        <v>87062</v>
      </c>
      <c r="F38" s="34">
        <v>86601</v>
      </c>
      <c r="G38" s="34">
        <v>27864</v>
      </c>
      <c r="H38" s="34">
        <v>118360</v>
      </c>
      <c r="I38" s="34"/>
      <c r="J38" s="34"/>
      <c r="K38" s="10" t="s">
        <v>2</v>
      </c>
      <c r="L38" s="10" t="s">
        <v>39</v>
      </c>
      <c r="M38" s="12" t="str">
        <f t="shared" si="1"/>
        <v>THIRUVANANTHAPURAM1992-93</v>
      </c>
      <c r="N38" s="34">
        <f t="shared" si="2"/>
        <v>18361</v>
      </c>
      <c r="O38" s="34">
        <f t="shared" si="3"/>
        <v>31760</v>
      </c>
      <c r="P38" s="34">
        <f t="shared" si="4"/>
        <v>87062</v>
      </c>
      <c r="Q38" s="34">
        <f t="shared" si="5"/>
        <v>86601</v>
      </c>
      <c r="R38" s="34">
        <f t="shared" si="6"/>
        <v>27864</v>
      </c>
      <c r="S38" s="34">
        <f t="shared" si="7"/>
        <v>118360</v>
      </c>
    </row>
    <row r="39" spans="1:19" x14ac:dyDescent="0.25">
      <c r="A39" s="10" t="s">
        <v>2</v>
      </c>
      <c r="B39" s="10" t="s">
        <v>40</v>
      </c>
      <c r="C39" s="34">
        <v>18103</v>
      </c>
      <c r="D39" s="34">
        <v>28855</v>
      </c>
      <c r="E39" s="34">
        <v>85022</v>
      </c>
      <c r="F39" s="34">
        <v>87976</v>
      </c>
      <c r="G39" s="34">
        <v>25279</v>
      </c>
      <c r="H39" s="34">
        <v>117361</v>
      </c>
      <c r="I39" s="34"/>
      <c r="J39" s="34"/>
      <c r="K39" s="10" t="s">
        <v>2</v>
      </c>
      <c r="L39" s="10" t="s">
        <v>40</v>
      </c>
      <c r="M39" s="12" t="str">
        <f t="shared" si="1"/>
        <v>THIRUVANANTHAPURAM1993-94</v>
      </c>
      <c r="N39" s="34">
        <f t="shared" si="2"/>
        <v>18103</v>
      </c>
      <c r="O39" s="34">
        <f t="shared" si="3"/>
        <v>28855</v>
      </c>
      <c r="P39" s="34">
        <f t="shared" si="4"/>
        <v>85022</v>
      </c>
      <c r="Q39" s="34">
        <f t="shared" si="5"/>
        <v>87976</v>
      </c>
      <c r="R39" s="34">
        <f t="shared" si="6"/>
        <v>25279</v>
      </c>
      <c r="S39" s="34">
        <f t="shared" si="7"/>
        <v>117361</v>
      </c>
    </row>
    <row r="40" spans="1:19" x14ac:dyDescent="0.25">
      <c r="A40" s="10" t="s">
        <v>2</v>
      </c>
      <c r="B40" s="10" t="s">
        <v>41</v>
      </c>
      <c r="C40" s="34">
        <v>17338</v>
      </c>
      <c r="D40" s="34">
        <v>22104</v>
      </c>
      <c r="E40" s="34">
        <v>78691</v>
      </c>
      <c r="F40" s="34">
        <v>89706</v>
      </c>
      <c r="G40" s="34">
        <v>25674</v>
      </c>
      <c r="H40" s="34">
        <v>119211</v>
      </c>
      <c r="I40" s="34"/>
      <c r="J40" s="34"/>
      <c r="K40" s="10" t="s">
        <v>2</v>
      </c>
      <c r="L40" s="10" t="s">
        <v>41</v>
      </c>
      <c r="M40" s="12" t="str">
        <f t="shared" si="1"/>
        <v>THIRUVANANTHAPURAM1994-95</v>
      </c>
      <c r="N40" s="34">
        <f t="shared" si="2"/>
        <v>17338</v>
      </c>
      <c r="O40" s="34">
        <f t="shared" si="3"/>
        <v>22104</v>
      </c>
      <c r="P40" s="34">
        <f t="shared" si="4"/>
        <v>78691</v>
      </c>
      <c r="Q40" s="34">
        <f t="shared" si="5"/>
        <v>89706</v>
      </c>
      <c r="R40" s="34">
        <f t="shared" si="6"/>
        <v>25674</v>
      </c>
      <c r="S40" s="34">
        <f t="shared" si="7"/>
        <v>119211</v>
      </c>
    </row>
    <row r="41" spans="1:19" x14ac:dyDescent="0.25">
      <c r="A41" s="10" t="s">
        <v>2</v>
      </c>
      <c r="B41" s="10" t="s">
        <v>42</v>
      </c>
      <c r="C41" s="34">
        <v>16986</v>
      </c>
      <c r="D41" s="34">
        <v>25199</v>
      </c>
      <c r="E41" s="34">
        <v>82274</v>
      </c>
      <c r="F41" s="34">
        <v>91667</v>
      </c>
      <c r="G41" s="34">
        <v>25995</v>
      </c>
      <c r="H41" s="34">
        <v>121685</v>
      </c>
      <c r="I41" s="34"/>
      <c r="J41" s="34"/>
      <c r="K41" s="10" t="s">
        <v>2</v>
      </c>
      <c r="L41" s="10" t="s">
        <v>42</v>
      </c>
      <c r="M41" s="12" t="str">
        <f t="shared" si="1"/>
        <v>THIRUVANANTHAPURAM1995-96</v>
      </c>
      <c r="N41" s="34">
        <f t="shared" si="2"/>
        <v>16986</v>
      </c>
      <c r="O41" s="34">
        <f t="shared" si="3"/>
        <v>25199</v>
      </c>
      <c r="P41" s="34">
        <f t="shared" si="4"/>
        <v>82274</v>
      </c>
      <c r="Q41" s="34">
        <f t="shared" si="5"/>
        <v>91667</v>
      </c>
      <c r="R41" s="34">
        <f t="shared" si="6"/>
        <v>25995</v>
      </c>
      <c r="S41" s="34">
        <f t="shared" si="7"/>
        <v>121685</v>
      </c>
    </row>
    <row r="42" spans="1:19" x14ac:dyDescent="0.25">
      <c r="A42" s="10" t="s">
        <v>2</v>
      </c>
      <c r="B42" s="10" t="s">
        <v>43</v>
      </c>
      <c r="C42" s="34">
        <v>13961</v>
      </c>
      <c r="D42" s="34">
        <v>22703</v>
      </c>
      <c r="E42" s="34">
        <v>76451</v>
      </c>
      <c r="F42" s="34">
        <v>89028</v>
      </c>
      <c r="G42" s="34">
        <v>26473</v>
      </c>
      <c r="H42" s="34">
        <v>119378</v>
      </c>
      <c r="I42" s="34"/>
      <c r="J42" s="34"/>
      <c r="K42" s="10" t="s">
        <v>2</v>
      </c>
      <c r="L42" s="10" t="s">
        <v>43</v>
      </c>
      <c r="M42" s="12" t="str">
        <f t="shared" si="1"/>
        <v>THIRUVANANTHAPURAM1996-97</v>
      </c>
      <c r="N42" s="34">
        <f t="shared" si="2"/>
        <v>13961</v>
      </c>
      <c r="O42" s="34">
        <f t="shared" si="3"/>
        <v>22703</v>
      </c>
      <c r="P42" s="34">
        <f t="shared" si="4"/>
        <v>76451</v>
      </c>
      <c r="Q42" s="34">
        <f t="shared" si="5"/>
        <v>89028</v>
      </c>
      <c r="R42" s="34">
        <f t="shared" si="6"/>
        <v>26473</v>
      </c>
      <c r="S42" s="34">
        <f t="shared" si="7"/>
        <v>119378</v>
      </c>
    </row>
    <row r="43" spans="1:19" x14ac:dyDescent="0.25">
      <c r="A43" s="10" t="s">
        <v>2</v>
      </c>
      <c r="B43" s="10" t="s">
        <v>44</v>
      </c>
      <c r="C43" s="34">
        <v>11368</v>
      </c>
      <c r="D43" s="34">
        <v>25253</v>
      </c>
      <c r="E43" s="34">
        <v>73461</v>
      </c>
      <c r="F43" s="34">
        <v>84308</v>
      </c>
      <c r="G43" s="34">
        <v>26999</v>
      </c>
      <c r="H43" s="34">
        <v>115246</v>
      </c>
      <c r="I43" s="34"/>
      <c r="J43" s="34"/>
      <c r="K43" s="10" t="s">
        <v>2</v>
      </c>
      <c r="L43" s="10" t="s">
        <v>44</v>
      </c>
      <c r="M43" s="12" t="str">
        <f t="shared" si="1"/>
        <v>THIRUVANANTHAPURAM1997-98</v>
      </c>
      <c r="N43" s="34">
        <f t="shared" si="2"/>
        <v>11368</v>
      </c>
      <c r="O43" s="34">
        <f t="shared" si="3"/>
        <v>25253</v>
      </c>
      <c r="P43" s="34">
        <f t="shared" si="4"/>
        <v>73461</v>
      </c>
      <c r="Q43" s="34">
        <f t="shared" si="5"/>
        <v>84308</v>
      </c>
      <c r="R43" s="34">
        <f t="shared" si="6"/>
        <v>26999</v>
      </c>
      <c r="S43" s="34">
        <f t="shared" si="7"/>
        <v>115246</v>
      </c>
    </row>
    <row r="44" spans="1:19" x14ac:dyDescent="0.25">
      <c r="A44" s="10" t="s">
        <v>2</v>
      </c>
      <c r="B44" s="10" t="s">
        <v>45</v>
      </c>
      <c r="C44" s="34">
        <v>9598</v>
      </c>
      <c r="D44" s="34">
        <v>26631</v>
      </c>
      <c r="E44" s="34">
        <v>74657</v>
      </c>
      <c r="F44" s="34">
        <v>91271</v>
      </c>
      <c r="G44" s="34">
        <v>27472</v>
      </c>
      <c r="H44" s="34">
        <v>122481</v>
      </c>
      <c r="I44" s="34"/>
      <c r="J44" s="34"/>
      <c r="K44" s="10" t="s">
        <v>2</v>
      </c>
      <c r="L44" s="10" t="s">
        <v>45</v>
      </c>
      <c r="M44" s="12" t="str">
        <f t="shared" si="1"/>
        <v>THIRUVANANTHAPURAM1998-99</v>
      </c>
      <c r="N44" s="34">
        <f t="shared" si="2"/>
        <v>9598</v>
      </c>
      <c r="O44" s="34">
        <f t="shared" si="3"/>
        <v>26631</v>
      </c>
      <c r="P44" s="34">
        <f t="shared" si="4"/>
        <v>74657</v>
      </c>
      <c r="Q44" s="34">
        <f t="shared" si="5"/>
        <v>91271</v>
      </c>
      <c r="R44" s="34">
        <f t="shared" si="6"/>
        <v>27472</v>
      </c>
      <c r="S44" s="34">
        <f t="shared" si="7"/>
        <v>122481</v>
      </c>
    </row>
    <row r="45" spans="1:19" x14ac:dyDescent="0.25">
      <c r="A45" s="10" t="s">
        <v>2</v>
      </c>
      <c r="B45" s="10" t="s">
        <v>46</v>
      </c>
      <c r="C45" s="34">
        <v>7969</v>
      </c>
      <c r="D45" s="34">
        <v>25981</v>
      </c>
      <c r="E45" s="34">
        <v>74184</v>
      </c>
      <c r="F45" s="34">
        <v>91362</v>
      </c>
      <c r="G45" s="34">
        <v>27954</v>
      </c>
      <c r="H45" s="34">
        <v>123307</v>
      </c>
      <c r="I45" s="34"/>
      <c r="J45" s="34"/>
      <c r="K45" s="10" t="s">
        <v>2</v>
      </c>
      <c r="L45" s="10" t="s">
        <v>46</v>
      </c>
      <c r="M45" s="12" t="str">
        <f t="shared" si="1"/>
        <v>THIRUVANANTHAPURAM1999-00</v>
      </c>
      <c r="N45" s="34">
        <f t="shared" si="2"/>
        <v>7969</v>
      </c>
      <c r="O45" s="34">
        <f t="shared" si="3"/>
        <v>25981</v>
      </c>
      <c r="P45" s="34">
        <f t="shared" si="4"/>
        <v>74184</v>
      </c>
      <c r="Q45" s="34">
        <f t="shared" si="5"/>
        <v>91362</v>
      </c>
      <c r="R45" s="34">
        <f t="shared" si="6"/>
        <v>27954</v>
      </c>
      <c r="S45" s="34">
        <f t="shared" si="7"/>
        <v>123307</v>
      </c>
    </row>
    <row r="46" spans="1:19" x14ac:dyDescent="0.25">
      <c r="A46" s="10" t="s">
        <v>2</v>
      </c>
      <c r="B46" s="10" t="s">
        <v>47</v>
      </c>
      <c r="C46" s="34">
        <v>6995</v>
      </c>
      <c r="D46" s="34">
        <v>27084</v>
      </c>
      <c r="E46" s="34">
        <v>73502</v>
      </c>
      <c r="F46" s="34">
        <v>88663</v>
      </c>
      <c r="G46" s="34">
        <v>28196</v>
      </c>
      <c r="H46" s="34">
        <v>121277</v>
      </c>
      <c r="I46" s="34"/>
      <c r="J46" s="34"/>
      <c r="K46" s="10" t="s">
        <v>2</v>
      </c>
      <c r="L46" s="10" t="s">
        <v>47</v>
      </c>
      <c r="M46" s="12" t="str">
        <f t="shared" si="1"/>
        <v>THIRUVANANTHAPURAM2000-01</v>
      </c>
      <c r="N46" s="34">
        <f t="shared" si="2"/>
        <v>6995</v>
      </c>
      <c r="O46" s="34">
        <f t="shared" si="3"/>
        <v>27084</v>
      </c>
      <c r="P46" s="34">
        <f t="shared" si="4"/>
        <v>73502</v>
      </c>
      <c r="Q46" s="34">
        <f t="shared" si="5"/>
        <v>88663</v>
      </c>
      <c r="R46" s="34">
        <f t="shared" si="6"/>
        <v>28196</v>
      </c>
      <c r="S46" s="34">
        <f t="shared" si="7"/>
        <v>121277</v>
      </c>
    </row>
    <row r="47" spans="1:19" x14ac:dyDescent="0.25">
      <c r="A47" s="10" t="s">
        <v>2</v>
      </c>
      <c r="B47" s="10" t="s">
        <v>48</v>
      </c>
      <c r="C47" s="34">
        <v>6810</v>
      </c>
      <c r="D47" s="34">
        <v>25085</v>
      </c>
      <c r="E47" s="34">
        <v>71638</v>
      </c>
      <c r="F47" s="34">
        <v>88604</v>
      </c>
      <c r="G47" s="34">
        <v>28296</v>
      </c>
      <c r="H47" s="34">
        <v>122040</v>
      </c>
      <c r="I47" s="34"/>
      <c r="J47" s="34"/>
      <c r="K47" s="10" t="s">
        <v>2</v>
      </c>
      <c r="L47" s="10" t="s">
        <v>48</v>
      </c>
      <c r="M47" s="12" t="str">
        <f t="shared" si="1"/>
        <v>THIRUVANANTHAPURAM2001-02</v>
      </c>
      <c r="N47" s="34">
        <f t="shared" si="2"/>
        <v>6810</v>
      </c>
      <c r="O47" s="34">
        <f t="shared" si="3"/>
        <v>25085</v>
      </c>
      <c r="P47" s="34">
        <f t="shared" si="4"/>
        <v>71638</v>
      </c>
      <c r="Q47" s="34">
        <f t="shared" si="5"/>
        <v>88604</v>
      </c>
      <c r="R47" s="34">
        <f t="shared" si="6"/>
        <v>28296</v>
      </c>
      <c r="S47" s="34">
        <f t="shared" si="7"/>
        <v>122040</v>
      </c>
    </row>
    <row r="48" spans="1:19" x14ac:dyDescent="0.25">
      <c r="A48" s="10" t="s">
        <v>2</v>
      </c>
      <c r="B48" s="10" t="s">
        <v>49</v>
      </c>
      <c r="C48" s="34">
        <v>6423</v>
      </c>
      <c r="D48" s="34">
        <v>23922</v>
      </c>
      <c r="E48" s="34">
        <v>69405</v>
      </c>
      <c r="F48" s="34">
        <v>87118</v>
      </c>
      <c r="G48" s="34">
        <v>28415</v>
      </c>
      <c r="H48" s="34">
        <v>120317</v>
      </c>
      <c r="I48" s="34"/>
      <c r="J48" s="34"/>
      <c r="K48" s="10" t="s">
        <v>2</v>
      </c>
      <c r="L48" s="10" t="s">
        <v>49</v>
      </c>
      <c r="M48" s="12" t="str">
        <f t="shared" si="1"/>
        <v>THIRUVANANTHAPURAM2002-03</v>
      </c>
      <c r="N48" s="34">
        <f t="shared" si="2"/>
        <v>6423</v>
      </c>
      <c r="O48" s="34">
        <f t="shared" si="3"/>
        <v>23922</v>
      </c>
      <c r="P48" s="34">
        <f t="shared" si="4"/>
        <v>69405</v>
      </c>
      <c r="Q48" s="34">
        <f t="shared" si="5"/>
        <v>87118</v>
      </c>
      <c r="R48" s="34">
        <f t="shared" si="6"/>
        <v>28415</v>
      </c>
      <c r="S48" s="34">
        <f t="shared" si="7"/>
        <v>120317</v>
      </c>
    </row>
    <row r="49" spans="1:19" x14ac:dyDescent="0.25">
      <c r="A49" s="10" t="s">
        <v>2</v>
      </c>
      <c r="B49" s="10" t="s">
        <v>50</v>
      </c>
      <c r="C49" s="34">
        <v>5371</v>
      </c>
      <c r="D49" s="34">
        <v>20621</v>
      </c>
      <c r="E49" s="34">
        <v>64471</v>
      </c>
      <c r="F49" s="34">
        <v>85506</v>
      </c>
      <c r="G49" s="34">
        <v>28432</v>
      </c>
      <c r="H49" s="34">
        <v>118720</v>
      </c>
      <c r="I49" s="34"/>
      <c r="J49" s="34"/>
      <c r="K49" s="10" t="s">
        <v>2</v>
      </c>
      <c r="L49" s="10" t="s">
        <v>50</v>
      </c>
      <c r="M49" s="12" t="str">
        <f t="shared" si="1"/>
        <v>THIRUVANANTHAPURAM2003-04</v>
      </c>
      <c r="N49" s="34">
        <f t="shared" si="2"/>
        <v>5371</v>
      </c>
      <c r="O49" s="34">
        <f t="shared" si="3"/>
        <v>20621</v>
      </c>
      <c r="P49" s="34">
        <f t="shared" si="4"/>
        <v>64471</v>
      </c>
      <c r="Q49" s="34">
        <f t="shared" si="5"/>
        <v>85506</v>
      </c>
      <c r="R49" s="34">
        <f t="shared" si="6"/>
        <v>28432</v>
      </c>
      <c r="S49" s="34">
        <f t="shared" si="7"/>
        <v>118720</v>
      </c>
    </row>
    <row r="50" spans="1:19" x14ac:dyDescent="0.25">
      <c r="A50" s="10" t="s">
        <v>2</v>
      </c>
      <c r="B50" s="10" t="s">
        <v>51</v>
      </c>
      <c r="C50" s="34">
        <v>5196</v>
      </c>
      <c r="D50" s="34">
        <v>19833</v>
      </c>
      <c r="E50" s="34">
        <v>64080</v>
      </c>
      <c r="F50" s="34">
        <v>84073</v>
      </c>
      <c r="G50" s="34">
        <v>28512</v>
      </c>
      <c r="H50" s="34">
        <v>117406</v>
      </c>
      <c r="I50" s="34"/>
      <c r="J50" s="34"/>
      <c r="K50" s="10" t="s">
        <v>2</v>
      </c>
      <c r="L50" s="10" t="s">
        <v>51</v>
      </c>
      <c r="M50" s="12" t="str">
        <f t="shared" si="1"/>
        <v>THIRUVANANTHAPURAM2004-05</v>
      </c>
      <c r="N50" s="34">
        <f t="shared" si="2"/>
        <v>5196</v>
      </c>
      <c r="O50" s="34">
        <f t="shared" si="3"/>
        <v>19833</v>
      </c>
      <c r="P50" s="34">
        <f t="shared" si="4"/>
        <v>64080</v>
      </c>
      <c r="Q50" s="34">
        <f t="shared" si="5"/>
        <v>84073</v>
      </c>
      <c r="R50" s="34">
        <f t="shared" si="6"/>
        <v>28512</v>
      </c>
      <c r="S50" s="34">
        <f t="shared" si="7"/>
        <v>117406</v>
      </c>
    </row>
    <row r="51" spans="1:19" x14ac:dyDescent="0.25">
      <c r="A51" s="10" t="s">
        <v>2</v>
      </c>
      <c r="B51" s="10" t="s">
        <v>52</v>
      </c>
      <c r="C51" s="34">
        <v>4705</v>
      </c>
      <c r="D51" s="34">
        <v>19619</v>
      </c>
      <c r="E51" s="34">
        <v>62494</v>
      </c>
      <c r="F51" s="34">
        <v>84078</v>
      </c>
      <c r="G51" s="34">
        <v>28920</v>
      </c>
      <c r="H51" s="34">
        <v>117727</v>
      </c>
      <c r="I51" s="34"/>
      <c r="J51" s="34"/>
      <c r="K51" s="10" t="s">
        <v>2</v>
      </c>
      <c r="L51" s="10" t="s">
        <v>52</v>
      </c>
      <c r="M51" s="12" t="str">
        <f t="shared" si="1"/>
        <v>THIRUVANANTHAPURAM2005-06</v>
      </c>
      <c r="N51" s="34">
        <f t="shared" si="2"/>
        <v>4705</v>
      </c>
      <c r="O51" s="34">
        <f t="shared" si="3"/>
        <v>19619</v>
      </c>
      <c r="P51" s="34">
        <f t="shared" si="4"/>
        <v>62494</v>
      </c>
      <c r="Q51" s="34">
        <f t="shared" si="5"/>
        <v>84078</v>
      </c>
      <c r="R51" s="34">
        <f t="shared" si="6"/>
        <v>28920</v>
      </c>
      <c r="S51" s="34">
        <f t="shared" si="7"/>
        <v>117727</v>
      </c>
    </row>
    <row r="52" spans="1:19" x14ac:dyDescent="0.25">
      <c r="A52" s="10" t="s">
        <v>2</v>
      </c>
      <c r="B52" s="10" t="s">
        <v>53</v>
      </c>
      <c r="C52" s="34">
        <v>3849</v>
      </c>
      <c r="D52" s="34">
        <v>18122</v>
      </c>
      <c r="E52" s="34">
        <v>55542</v>
      </c>
      <c r="F52" s="34">
        <v>77463</v>
      </c>
      <c r="G52" s="34">
        <v>29230</v>
      </c>
      <c r="H52" s="34">
        <v>111584</v>
      </c>
      <c r="I52" s="34"/>
      <c r="J52" s="34"/>
      <c r="K52" s="10" t="s">
        <v>2</v>
      </c>
      <c r="L52" s="10" t="s">
        <v>53</v>
      </c>
      <c r="M52" s="12" t="str">
        <f t="shared" si="1"/>
        <v>THIRUVANANTHAPURAM2006-07</v>
      </c>
      <c r="N52" s="34">
        <f t="shared" si="2"/>
        <v>3849</v>
      </c>
      <c r="O52" s="34">
        <f t="shared" si="3"/>
        <v>18122</v>
      </c>
      <c r="P52" s="34">
        <f t="shared" si="4"/>
        <v>55542</v>
      </c>
      <c r="Q52" s="34">
        <f t="shared" si="5"/>
        <v>77463</v>
      </c>
      <c r="R52" s="34">
        <f t="shared" si="6"/>
        <v>29230</v>
      </c>
      <c r="S52" s="34">
        <f t="shared" si="7"/>
        <v>111584</v>
      </c>
    </row>
    <row r="53" spans="1:19" x14ac:dyDescent="0.25">
      <c r="A53" s="10" t="s">
        <v>2</v>
      </c>
      <c r="B53" s="10" t="s">
        <v>54</v>
      </c>
      <c r="C53" s="34">
        <v>2867</v>
      </c>
      <c r="D53" s="34">
        <v>16538</v>
      </c>
      <c r="E53" s="34">
        <v>51567</v>
      </c>
      <c r="F53" s="34">
        <v>72473</v>
      </c>
      <c r="G53" s="34">
        <v>29640</v>
      </c>
      <c r="H53" s="34">
        <v>107260</v>
      </c>
      <c r="I53" s="34"/>
      <c r="J53" s="34"/>
      <c r="K53" s="10" t="s">
        <v>2</v>
      </c>
      <c r="L53" s="10" t="s">
        <v>54</v>
      </c>
      <c r="M53" s="12" t="str">
        <f t="shared" si="1"/>
        <v>THIRUVANANTHAPURAM2007-08</v>
      </c>
      <c r="N53" s="34">
        <f t="shared" si="2"/>
        <v>2867</v>
      </c>
      <c r="O53" s="34">
        <f t="shared" si="3"/>
        <v>16538</v>
      </c>
      <c r="P53" s="34">
        <f t="shared" si="4"/>
        <v>51567</v>
      </c>
      <c r="Q53" s="34">
        <f t="shared" si="5"/>
        <v>72473</v>
      </c>
      <c r="R53" s="34">
        <f t="shared" si="6"/>
        <v>29640</v>
      </c>
      <c r="S53" s="34">
        <f t="shared" si="7"/>
        <v>107260</v>
      </c>
    </row>
    <row r="54" spans="1:19" x14ac:dyDescent="0.25">
      <c r="A54" s="10" t="s">
        <v>2</v>
      </c>
      <c r="B54" s="10" t="s">
        <v>55</v>
      </c>
      <c r="C54" s="34">
        <v>2995</v>
      </c>
      <c r="D54" s="34">
        <v>20288</v>
      </c>
      <c r="E54" s="34">
        <v>56382</v>
      </c>
      <c r="F54" s="34">
        <v>71675</v>
      </c>
      <c r="G54" s="34">
        <v>30010</v>
      </c>
      <c r="H54" s="34">
        <v>106903</v>
      </c>
      <c r="I54" s="34"/>
      <c r="J54" s="34"/>
      <c r="K54" s="10" t="s">
        <v>2</v>
      </c>
      <c r="L54" s="10" t="s">
        <v>55</v>
      </c>
      <c r="M54" s="12" t="str">
        <f t="shared" si="1"/>
        <v>THIRUVANANTHAPURAM2008-09</v>
      </c>
      <c r="N54" s="34">
        <f t="shared" si="2"/>
        <v>2995</v>
      </c>
      <c r="O54" s="34">
        <f t="shared" si="3"/>
        <v>20288</v>
      </c>
      <c r="P54" s="34">
        <f t="shared" si="4"/>
        <v>56382</v>
      </c>
      <c r="Q54" s="34">
        <f t="shared" si="5"/>
        <v>71675</v>
      </c>
      <c r="R54" s="34">
        <f t="shared" si="6"/>
        <v>30010</v>
      </c>
      <c r="S54" s="34">
        <f t="shared" si="7"/>
        <v>106903</v>
      </c>
    </row>
    <row r="55" spans="1:19" x14ac:dyDescent="0.25">
      <c r="A55" s="10" t="s">
        <v>2</v>
      </c>
      <c r="B55" s="10" t="s">
        <v>56</v>
      </c>
      <c r="C55" s="34">
        <v>2940</v>
      </c>
      <c r="D55" s="34">
        <v>16132</v>
      </c>
      <c r="E55" s="34">
        <v>47928</v>
      </c>
      <c r="F55" s="34">
        <v>71376</v>
      </c>
      <c r="G55" s="34">
        <v>30449</v>
      </c>
      <c r="H55" s="34">
        <v>106460</v>
      </c>
      <c r="I55" s="34"/>
      <c r="J55" s="34"/>
      <c r="K55" s="10" t="s">
        <v>2</v>
      </c>
      <c r="L55" s="10" t="s">
        <v>56</v>
      </c>
      <c r="M55" s="12" t="str">
        <f t="shared" si="1"/>
        <v>THIRUVANANTHAPURAM2009-10</v>
      </c>
      <c r="N55" s="34">
        <f t="shared" si="2"/>
        <v>2940</v>
      </c>
      <c r="O55" s="34">
        <f t="shared" si="3"/>
        <v>16132</v>
      </c>
      <c r="P55" s="34">
        <f t="shared" si="4"/>
        <v>47928</v>
      </c>
      <c r="Q55" s="34">
        <f t="shared" si="5"/>
        <v>71376</v>
      </c>
      <c r="R55" s="34">
        <f t="shared" si="6"/>
        <v>30449</v>
      </c>
      <c r="S55" s="34">
        <f t="shared" si="7"/>
        <v>106460</v>
      </c>
    </row>
    <row r="56" spans="1:19" x14ac:dyDescent="0.25">
      <c r="A56" s="10" t="s">
        <v>2</v>
      </c>
      <c r="B56" s="10" t="s">
        <v>57</v>
      </c>
      <c r="C56" s="34">
        <v>2919</v>
      </c>
      <c r="D56" s="38">
        <v>14261</v>
      </c>
      <c r="E56" s="38">
        <v>47985</v>
      </c>
      <c r="F56" s="34">
        <v>69668</v>
      </c>
      <c r="G56" s="34">
        <v>30970</v>
      </c>
      <c r="H56" s="34">
        <v>106125</v>
      </c>
      <c r="I56" s="34"/>
      <c r="J56" s="34"/>
      <c r="K56" s="10" t="s">
        <v>2</v>
      </c>
      <c r="L56" s="10" t="s">
        <v>57</v>
      </c>
      <c r="M56" s="12" t="str">
        <f t="shared" si="1"/>
        <v>THIRUVANANTHAPURAM2010-11</v>
      </c>
      <c r="N56" s="34">
        <f t="shared" si="2"/>
        <v>2919</v>
      </c>
      <c r="O56" s="34">
        <f t="shared" si="3"/>
        <v>14261</v>
      </c>
      <c r="P56" s="34">
        <f t="shared" si="4"/>
        <v>47985</v>
      </c>
      <c r="Q56" s="34">
        <f t="shared" si="5"/>
        <v>69668</v>
      </c>
      <c r="R56" s="34">
        <f t="shared" si="6"/>
        <v>30970</v>
      </c>
      <c r="S56" s="34">
        <f t="shared" si="7"/>
        <v>106125</v>
      </c>
    </row>
    <row r="57" spans="1:19" x14ac:dyDescent="0.25">
      <c r="A57" s="10" t="s">
        <v>2</v>
      </c>
      <c r="B57" s="10" t="s">
        <v>58</v>
      </c>
      <c r="C57" s="34">
        <v>2395</v>
      </c>
      <c r="D57" s="34">
        <v>14947</v>
      </c>
      <c r="E57" s="34">
        <v>46841</v>
      </c>
      <c r="F57" s="38">
        <v>71424</v>
      </c>
      <c r="G57" s="34">
        <v>31220</v>
      </c>
      <c r="H57" s="34">
        <v>108224</v>
      </c>
      <c r="I57" s="34"/>
      <c r="J57" s="34"/>
      <c r="K57" s="10" t="s">
        <v>2</v>
      </c>
      <c r="L57" s="10" t="s">
        <v>58</v>
      </c>
      <c r="M57" s="12" t="str">
        <f t="shared" si="1"/>
        <v>THIRUVANANTHAPURAM2011-12</v>
      </c>
      <c r="N57" s="34">
        <f t="shared" si="2"/>
        <v>2395</v>
      </c>
      <c r="O57" s="34">
        <f t="shared" si="3"/>
        <v>14947</v>
      </c>
      <c r="P57" s="34">
        <f t="shared" si="4"/>
        <v>46841</v>
      </c>
      <c r="Q57" s="34">
        <f t="shared" si="5"/>
        <v>71424</v>
      </c>
      <c r="R57" s="34">
        <f t="shared" si="6"/>
        <v>31220</v>
      </c>
      <c r="S57" s="34">
        <f t="shared" si="7"/>
        <v>108224</v>
      </c>
    </row>
    <row r="58" spans="1:19" x14ac:dyDescent="0.25">
      <c r="A58" s="10" t="s">
        <v>2</v>
      </c>
      <c r="B58" s="10" t="s">
        <v>59</v>
      </c>
      <c r="C58" s="34">
        <v>1816</v>
      </c>
      <c r="D58" s="38">
        <v>13625</v>
      </c>
      <c r="E58" s="38">
        <v>47866</v>
      </c>
      <c r="F58" s="38">
        <v>70233</v>
      </c>
      <c r="G58" s="34">
        <v>31220</v>
      </c>
      <c r="H58" s="34">
        <v>106456</v>
      </c>
      <c r="I58" s="34"/>
      <c r="J58" s="34"/>
      <c r="K58" s="10" t="s">
        <v>2</v>
      </c>
      <c r="L58" s="10" t="s">
        <v>59</v>
      </c>
      <c r="M58" s="12" t="str">
        <f t="shared" si="1"/>
        <v>THIRUVANANTHAPURAM2012-13</v>
      </c>
      <c r="N58" s="34">
        <f t="shared" si="2"/>
        <v>1816</v>
      </c>
      <c r="O58" s="34">
        <f t="shared" si="3"/>
        <v>13625</v>
      </c>
      <c r="P58" s="34">
        <f t="shared" si="4"/>
        <v>47866</v>
      </c>
      <c r="Q58" s="34">
        <f t="shared" si="5"/>
        <v>70233</v>
      </c>
      <c r="R58" s="34">
        <f t="shared" si="6"/>
        <v>31220</v>
      </c>
      <c r="S58" s="34">
        <f t="shared" si="7"/>
        <v>106456</v>
      </c>
    </row>
    <row r="59" spans="1:19" x14ac:dyDescent="0.25">
      <c r="A59" s="10" t="s">
        <v>2</v>
      </c>
      <c r="B59" s="10" t="s">
        <v>60</v>
      </c>
      <c r="C59" s="34">
        <v>2001</v>
      </c>
      <c r="D59" s="34">
        <v>14210</v>
      </c>
      <c r="E59" s="34">
        <v>49644</v>
      </c>
      <c r="F59" s="38">
        <v>71320</v>
      </c>
      <c r="G59" s="34">
        <v>31840</v>
      </c>
      <c r="H59" s="34">
        <v>109573</v>
      </c>
      <c r="I59" s="34"/>
      <c r="J59" s="34"/>
      <c r="K59" s="10" t="s">
        <v>2</v>
      </c>
      <c r="L59" s="10" t="s">
        <v>60</v>
      </c>
      <c r="M59" s="12" t="str">
        <f t="shared" si="1"/>
        <v>THIRUVANANTHAPURAM2013-14</v>
      </c>
      <c r="N59" s="34">
        <f t="shared" si="2"/>
        <v>2001</v>
      </c>
      <c r="O59" s="34">
        <f t="shared" si="3"/>
        <v>14210</v>
      </c>
      <c r="P59" s="34">
        <f t="shared" si="4"/>
        <v>49644</v>
      </c>
      <c r="Q59" s="34">
        <f t="shared" si="5"/>
        <v>71320</v>
      </c>
      <c r="R59" s="34">
        <f t="shared" si="6"/>
        <v>31840</v>
      </c>
      <c r="S59" s="34">
        <f t="shared" si="7"/>
        <v>109573</v>
      </c>
    </row>
    <row r="60" spans="1:19" x14ac:dyDescent="0.25">
      <c r="A60" s="10" t="s">
        <v>2</v>
      </c>
      <c r="B60" s="10" t="s">
        <v>61</v>
      </c>
      <c r="C60" s="34">
        <v>2093</v>
      </c>
      <c r="D60" s="34">
        <v>15754</v>
      </c>
      <c r="E60" s="38">
        <v>51529</v>
      </c>
      <c r="F60" s="34">
        <v>73079</v>
      </c>
      <c r="G60" s="34">
        <v>32000</v>
      </c>
      <c r="H60" s="34">
        <v>111219</v>
      </c>
      <c r="I60" s="34"/>
      <c r="J60" s="34"/>
      <c r="K60" s="10" t="s">
        <v>2</v>
      </c>
      <c r="L60" s="10" t="s">
        <v>61</v>
      </c>
      <c r="M60" s="12" t="str">
        <f t="shared" si="1"/>
        <v>THIRUVANANTHAPURAM2014-15</v>
      </c>
      <c r="N60" s="34">
        <f t="shared" si="2"/>
        <v>2093</v>
      </c>
      <c r="O60" s="34">
        <f t="shared" si="3"/>
        <v>15754</v>
      </c>
      <c r="P60" s="34">
        <f t="shared" si="4"/>
        <v>51529</v>
      </c>
      <c r="Q60" s="34">
        <f t="shared" si="5"/>
        <v>73079</v>
      </c>
      <c r="R60" s="34">
        <f t="shared" si="6"/>
        <v>32000</v>
      </c>
      <c r="S60" s="34">
        <f t="shared" si="7"/>
        <v>111219</v>
      </c>
    </row>
    <row r="61" spans="1:19" x14ac:dyDescent="0.25">
      <c r="A61" s="10" t="s">
        <v>2</v>
      </c>
      <c r="B61" s="10" t="s">
        <v>62</v>
      </c>
      <c r="C61" s="34">
        <v>2119</v>
      </c>
      <c r="D61" s="34">
        <v>14585</v>
      </c>
      <c r="E61" s="34">
        <v>51677.09</v>
      </c>
      <c r="F61" s="34">
        <v>72340</v>
      </c>
      <c r="G61" s="34">
        <v>32160</v>
      </c>
      <c r="H61" s="34">
        <v>111171</v>
      </c>
      <c r="I61" s="34"/>
      <c r="J61" s="34"/>
      <c r="K61" s="10" t="s">
        <v>2</v>
      </c>
      <c r="L61" s="10" t="s">
        <v>62</v>
      </c>
      <c r="M61" s="12" t="str">
        <f t="shared" si="1"/>
        <v>THIRUVANANTHAPURAM2015-16</v>
      </c>
      <c r="N61" s="34">
        <f t="shared" si="2"/>
        <v>2119</v>
      </c>
      <c r="O61" s="34">
        <f t="shared" si="3"/>
        <v>14585</v>
      </c>
      <c r="P61" s="34">
        <f t="shared" si="4"/>
        <v>51677.09</v>
      </c>
      <c r="Q61" s="34">
        <f t="shared" si="5"/>
        <v>72340</v>
      </c>
      <c r="R61" s="34">
        <f t="shared" si="6"/>
        <v>32160</v>
      </c>
      <c r="S61" s="34">
        <f t="shared" si="7"/>
        <v>111171</v>
      </c>
    </row>
    <row r="62" spans="1:19" x14ac:dyDescent="0.25">
      <c r="A62" s="10" t="s">
        <v>2</v>
      </c>
      <c r="B62" s="12" t="s">
        <v>123</v>
      </c>
      <c r="C62" s="34">
        <v>1392</v>
      </c>
      <c r="D62" s="38">
        <v>14628</v>
      </c>
      <c r="E62" s="38">
        <v>49801</v>
      </c>
      <c r="F62" s="51">
        <v>70467</v>
      </c>
      <c r="G62" s="51">
        <v>32200</v>
      </c>
      <c r="H62" s="34">
        <v>109178.14</v>
      </c>
      <c r="I62" s="34"/>
      <c r="J62" s="34"/>
      <c r="K62" s="10" t="s">
        <v>2</v>
      </c>
      <c r="L62" s="12" t="s">
        <v>123</v>
      </c>
      <c r="M62" s="12" t="str">
        <f t="shared" si="1"/>
        <v>THIRUVANANTHAPURAM2016-17</v>
      </c>
      <c r="N62" s="34">
        <f t="shared" si="2"/>
        <v>1392</v>
      </c>
      <c r="O62" s="34">
        <f t="shared" si="3"/>
        <v>14628</v>
      </c>
      <c r="P62" s="34">
        <f t="shared" si="4"/>
        <v>49801</v>
      </c>
      <c r="Q62" s="34">
        <f t="shared" si="5"/>
        <v>70467</v>
      </c>
      <c r="R62" s="34">
        <f t="shared" si="6"/>
        <v>32200</v>
      </c>
      <c r="S62" s="34">
        <f t="shared" si="7"/>
        <v>109178.14</v>
      </c>
    </row>
    <row r="63" spans="1:19" x14ac:dyDescent="0.25">
      <c r="A63" s="10" t="s">
        <v>63</v>
      </c>
      <c r="B63" s="12" t="s">
        <v>3</v>
      </c>
      <c r="C63" s="34">
        <v>46675.865399538066</v>
      </c>
      <c r="D63" s="34">
        <v>55480.52868459795</v>
      </c>
      <c r="E63" s="34">
        <v>155456.52220101163</v>
      </c>
      <c r="F63" s="34">
        <v>55803.420904375533</v>
      </c>
      <c r="G63" s="34">
        <v>15153.52639009883</v>
      </c>
      <c r="H63" s="34">
        <v>79086.25404128326</v>
      </c>
      <c r="I63" s="34"/>
      <c r="J63" s="34"/>
      <c r="K63" s="10" t="s">
        <v>63</v>
      </c>
      <c r="L63" s="12" t="s">
        <v>3</v>
      </c>
      <c r="M63" s="12" t="str">
        <f t="shared" si="1"/>
        <v>KOLLAM1956-57</v>
      </c>
      <c r="N63" s="34">
        <f>(C63*Area_Doc!$C$179)+(Area_CALC!C124*Area_Doc!$D$179)</f>
        <v>46675.865399538066</v>
      </c>
      <c r="O63" s="34">
        <f>(D63*Area_Doc!$C$179)+(Area_CALC!D124*Area_Doc!$D$179)</f>
        <v>55480.52868459795</v>
      </c>
      <c r="P63" s="34">
        <f>(E63*Area_Doc!$C$179)+(Area_CALC!E124*Area_Doc!$D$179)</f>
        <v>155456.52220101163</v>
      </c>
      <c r="Q63" s="34">
        <f>(F63*Area_Doc!$C$179)+(Area_CALC!F124*Area_Doc!$D$179)</f>
        <v>55803.420904375533</v>
      </c>
      <c r="R63" s="34">
        <f>(G63*Area_Doc!$C$179)+(Area_CALC!G124*Area_Doc!$D$179)</f>
        <v>15153.52639009883</v>
      </c>
      <c r="S63" s="34">
        <f>(H63*Area_Doc!$C$179)+(Area_CALC!H124*Area_Doc!$D$179)</f>
        <v>79086.25404128326</v>
      </c>
    </row>
    <row r="64" spans="1:19" x14ac:dyDescent="0.25">
      <c r="A64" s="10" t="s">
        <v>63</v>
      </c>
      <c r="B64" s="12" t="s">
        <v>4</v>
      </c>
      <c r="C64" s="34">
        <v>46967</v>
      </c>
      <c r="D64" s="34">
        <v>56932</v>
      </c>
      <c r="E64" s="34">
        <v>155708</v>
      </c>
      <c r="F64" s="34">
        <v>56221</v>
      </c>
      <c r="G64" s="34">
        <v>18397</v>
      </c>
      <c r="H64" s="34">
        <v>82119</v>
      </c>
      <c r="I64" s="34"/>
      <c r="J64" s="34"/>
      <c r="K64" s="10" t="s">
        <v>63</v>
      </c>
      <c r="L64" s="12" t="s">
        <v>4</v>
      </c>
      <c r="M64" s="12" t="str">
        <f t="shared" si="1"/>
        <v>KOLLAM1957-58</v>
      </c>
      <c r="N64" s="34">
        <f>(C64*Area_Doc!$C$179)+(Area_CALC!C125*Area_Doc!$D$179)</f>
        <v>46967</v>
      </c>
      <c r="O64" s="34">
        <f>(D64*Area_Doc!$C$179)+(Area_CALC!D125*Area_Doc!$D$179)</f>
        <v>56932</v>
      </c>
      <c r="P64" s="34">
        <f>(E64*Area_Doc!$C$179)+(Area_CALC!E125*Area_Doc!$D$179)</f>
        <v>155708</v>
      </c>
      <c r="Q64" s="34">
        <f>(F64*Area_Doc!$C$179)+(Area_CALC!F125*Area_Doc!$D$179)</f>
        <v>56221</v>
      </c>
      <c r="R64" s="34">
        <f>(G64*Area_Doc!$C$179)+(Area_CALC!G125*Area_Doc!$D$179)</f>
        <v>18397</v>
      </c>
      <c r="S64" s="34">
        <f>(H64*Area_Doc!$C$179)+(Area_CALC!H125*Area_Doc!$D$179)</f>
        <v>82119</v>
      </c>
    </row>
    <row r="65" spans="1:19" x14ac:dyDescent="0.25">
      <c r="A65" s="10" t="s">
        <v>63</v>
      </c>
      <c r="B65" s="12" t="s">
        <v>5</v>
      </c>
      <c r="C65" s="35">
        <v>47067.883376175218</v>
      </c>
      <c r="D65" s="35">
        <v>59567.53132521674</v>
      </c>
      <c r="E65" s="35">
        <v>157540.97507576493</v>
      </c>
      <c r="F65" s="35">
        <v>57725.668179787215</v>
      </c>
      <c r="G65" s="35">
        <v>20175.227452511841</v>
      </c>
      <c r="H65" s="35">
        <v>83917.317375445578</v>
      </c>
      <c r="I65" s="34"/>
      <c r="J65" s="34"/>
      <c r="K65" s="10" t="s">
        <v>63</v>
      </c>
      <c r="L65" s="12" t="s">
        <v>5</v>
      </c>
      <c r="M65" s="12" t="str">
        <f t="shared" si="1"/>
        <v>KOLLAM1958-59</v>
      </c>
      <c r="N65" s="34">
        <f>(C65*Area_Doc!$C$179)+(Area_CALC!C126*Area_Doc!$D$179)</f>
        <v>47067.883376175218</v>
      </c>
      <c r="O65" s="34">
        <f>(D65*Area_Doc!$C$179)+(Area_CALC!D126*Area_Doc!$D$179)</f>
        <v>59567.53132521674</v>
      </c>
      <c r="P65" s="34">
        <f>(E65*Area_Doc!$C$179)+(Area_CALC!E126*Area_Doc!$D$179)</f>
        <v>157540.97507576493</v>
      </c>
      <c r="Q65" s="34">
        <f>(F65*Area_Doc!$C$179)+(Area_CALC!F126*Area_Doc!$D$179)</f>
        <v>57725.668179787215</v>
      </c>
      <c r="R65" s="34">
        <f>(G65*Area_Doc!$C$179)+(Area_CALC!G126*Area_Doc!$D$179)</f>
        <v>20175.227452511841</v>
      </c>
      <c r="S65" s="34">
        <f>(H65*Area_Doc!$C$179)+(Area_CALC!H126*Area_Doc!$D$179)</f>
        <v>83917.317375445578</v>
      </c>
    </row>
    <row r="66" spans="1:19" x14ac:dyDescent="0.25">
      <c r="A66" s="10" t="s">
        <v>63</v>
      </c>
      <c r="B66" s="12" t="s">
        <v>6</v>
      </c>
      <c r="C66" s="35">
        <v>47100.959892953979</v>
      </c>
      <c r="D66" s="35">
        <v>63795.556843408966</v>
      </c>
      <c r="E66" s="35">
        <v>161884.11001822673</v>
      </c>
      <c r="F66" s="35">
        <v>59771.696529751927</v>
      </c>
      <c r="G66" s="35">
        <v>21503.417645468471</v>
      </c>
      <c r="H66" s="35">
        <v>86638.052433059769</v>
      </c>
      <c r="I66" s="34"/>
      <c r="J66" s="34"/>
      <c r="K66" s="10" t="s">
        <v>63</v>
      </c>
      <c r="L66" s="12" t="s">
        <v>6</v>
      </c>
      <c r="M66" s="12" t="str">
        <f t="shared" si="1"/>
        <v>KOLLAM1959-60</v>
      </c>
      <c r="N66" s="34">
        <f>(C66*Area_Doc!$C$179)+(Area_CALC!C127*Area_Doc!$D$179)</f>
        <v>47100.959892953979</v>
      </c>
      <c r="O66" s="34">
        <f>(D66*Area_Doc!$C$179)+(Area_CALC!D127*Area_Doc!$D$179)</f>
        <v>63795.556843408966</v>
      </c>
      <c r="P66" s="34">
        <f>(E66*Area_Doc!$C$179)+(Area_CALC!E127*Area_Doc!$D$179)</f>
        <v>161884.11001822673</v>
      </c>
      <c r="Q66" s="34">
        <f>(F66*Area_Doc!$C$179)+(Area_CALC!F127*Area_Doc!$D$179)</f>
        <v>59771.696529751927</v>
      </c>
      <c r="R66" s="34">
        <f>(G66*Area_Doc!$C$179)+(Area_CALC!G127*Area_Doc!$D$179)</f>
        <v>21503.417645468471</v>
      </c>
      <c r="S66" s="34">
        <f>(H66*Area_Doc!$C$179)+(Area_CALC!H127*Area_Doc!$D$179)</f>
        <v>86638.052433059769</v>
      </c>
    </row>
    <row r="67" spans="1:19" x14ac:dyDescent="0.25">
      <c r="A67" s="10" t="s">
        <v>63</v>
      </c>
      <c r="B67" s="12" t="s">
        <v>7</v>
      </c>
      <c r="C67" s="34">
        <v>46143</v>
      </c>
      <c r="D67" s="34">
        <v>58050</v>
      </c>
      <c r="E67" s="34">
        <v>161156</v>
      </c>
      <c r="F67" s="34">
        <v>64713</v>
      </c>
      <c r="G67" s="34">
        <v>21534</v>
      </c>
      <c r="H67" s="34">
        <v>95958</v>
      </c>
      <c r="I67" s="34"/>
      <c r="J67" s="34"/>
      <c r="K67" s="10" t="s">
        <v>63</v>
      </c>
      <c r="L67" s="12" t="s">
        <v>7</v>
      </c>
      <c r="M67" s="12" t="str">
        <f t="shared" ref="M67:M123" si="8">K67&amp;L67</f>
        <v>KOLLAM1960-61</v>
      </c>
      <c r="N67" s="34">
        <f>(C67*Area_Doc!$C$179)+(Area_CALC!C128*Area_Doc!$D$179)</f>
        <v>46143</v>
      </c>
      <c r="O67" s="34">
        <f>(D67*Area_Doc!$C$179)+(Area_CALC!D128*Area_Doc!$D$179)</f>
        <v>58050</v>
      </c>
      <c r="P67" s="34">
        <f>(E67*Area_Doc!$C$179)+(Area_CALC!E128*Area_Doc!$D$179)</f>
        <v>161156</v>
      </c>
      <c r="Q67" s="34">
        <f>(F67*Area_Doc!$C$179)+(Area_CALC!F128*Area_Doc!$D$179)</f>
        <v>64713</v>
      </c>
      <c r="R67" s="34">
        <f>(G67*Area_Doc!$C$179)+(Area_CALC!G128*Area_Doc!$D$179)</f>
        <v>21534</v>
      </c>
      <c r="S67" s="34">
        <f>(H67*Area_Doc!$C$179)+(Area_CALC!H128*Area_Doc!$D$179)</f>
        <v>95958</v>
      </c>
    </row>
    <row r="68" spans="1:19" x14ac:dyDescent="0.25">
      <c r="A68" s="10" t="s">
        <v>63</v>
      </c>
      <c r="B68" s="12" t="s">
        <v>8</v>
      </c>
      <c r="C68" s="34">
        <v>44989</v>
      </c>
      <c r="D68" s="34">
        <v>55773</v>
      </c>
      <c r="E68" s="34">
        <v>158901</v>
      </c>
      <c r="F68" s="34">
        <v>64865</v>
      </c>
      <c r="G68" s="34">
        <v>22769</v>
      </c>
      <c r="H68" s="34">
        <v>98757</v>
      </c>
      <c r="I68" s="34"/>
      <c r="J68" s="34"/>
      <c r="K68" s="10" t="s">
        <v>63</v>
      </c>
      <c r="L68" s="12" t="s">
        <v>8</v>
      </c>
      <c r="M68" s="12" t="str">
        <f t="shared" si="8"/>
        <v>KOLLAM1961-62</v>
      </c>
      <c r="N68" s="34">
        <f>(C68*Area_Doc!$C$179)+(Area_CALC!C129*Area_Doc!$D$179)</f>
        <v>44989</v>
      </c>
      <c r="O68" s="34">
        <f>(D68*Area_Doc!$C$179)+(Area_CALC!D129*Area_Doc!$D$179)</f>
        <v>55773</v>
      </c>
      <c r="P68" s="34">
        <f>(E68*Area_Doc!$C$179)+(Area_CALC!E129*Area_Doc!$D$179)</f>
        <v>158901</v>
      </c>
      <c r="Q68" s="34">
        <f>(F68*Area_Doc!$C$179)+(Area_CALC!F129*Area_Doc!$D$179)</f>
        <v>64865</v>
      </c>
      <c r="R68" s="34">
        <f>(G68*Area_Doc!$C$179)+(Area_CALC!G129*Area_Doc!$D$179)</f>
        <v>22769</v>
      </c>
      <c r="S68" s="34">
        <f>(H68*Area_Doc!$C$179)+(Area_CALC!H129*Area_Doc!$D$179)</f>
        <v>98757</v>
      </c>
    </row>
    <row r="69" spans="1:19" x14ac:dyDescent="0.25">
      <c r="A69" s="10" t="s">
        <v>63</v>
      </c>
      <c r="B69" s="12" t="s">
        <v>9</v>
      </c>
      <c r="C69" s="34">
        <v>49691</v>
      </c>
      <c r="D69" s="34">
        <v>55773</v>
      </c>
      <c r="E69" s="34">
        <v>166884</v>
      </c>
      <c r="F69" s="34">
        <v>70261</v>
      </c>
      <c r="G69" s="34">
        <v>23035</v>
      </c>
      <c r="H69" s="34">
        <v>104159</v>
      </c>
      <c r="I69" s="34"/>
      <c r="J69" s="34"/>
      <c r="K69" s="10" t="s">
        <v>63</v>
      </c>
      <c r="L69" s="12" t="s">
        <v>9</v>
      </c>
      <c r="M69" s="12" t="str">
        <f t="shared" si="8"/>
        <v>KOLLAM1962-63</v>
      </c>
      <c r="N69" s="34">
        <f>(C69*Area_Doc!$C$179)+(Area_CALC!C130*Area_Doc!$D$179)</f>
        <v>49691</v>
      </c>
      <c r="O69" s="34">
        <f>(D69*Area_Doc!$C$179)+(Area_CALC!D130*Area_Doc!$D$179)</f>
        <v>55773</v>
      </c>
      <c r="P69" s="34">
        <f>(E69*Area_Doc!$C$179)+(Area_CALC!E130*Area_Doc!$D$179)</f>
        <v>166884</v>
      </c>
      <c r="Q69" s="34">
        <f>(F69*Area_Doc!$C$179)+(Area_CALC!F130*Area_Doc!$D$179)</f>
        <v>70261</v>
      </c>
      <c r="R69" s="34">
        <f>(G69*Area_Doc!$C$179)+(Area_CALC!G130*Area_Doc!$D$179)</f>
        <v>23035</v>
      </c>
      <c r="S69" s="34">
        <f>(H69*Area_Doc!$C$179)+(Area_CALC!H130*Area_Doc!$D$179)</f>
        <v>104159</v>
      </c>
    </row>
    <row r="70" spans="1:19" x14ac:dyDescent="0.25">
      <c r="A70" s="10" t="s">
        <v>63</v>
      </c>
      <c r="B70" s="12" t="s">
        <v>10</v>
      </c>
      <c r="C70" s="34">
        <v>49605</v>
      </c>
      <c r="D70" s="34">
        <v>54841</v>
      </c>
      <c r="E70" s="34">
        <v>170898</v>
      </c>
      <c r="F70" s="34">
        <v>70431</v>
      </c>
      <c r="G70" s="34">
        <v>24755</v>
      </c>
      <c r="H70" s="34">
        <v>106103</v>
      </c>
      <c r="I70" s="34"/>
      <c r="J70" s="34"/>
      <c r="K70" s="10" t="s">
        <v>63</v>
      </c>
      <c r="L70" s="12" t="s">
        <v>10</v>
      </c>
      <c r="M70" s="12" t="str">
        <f t="shared" si="8"/>
        <v>KOLLAM1963-64</v>
      </c>
      <c r="N70" s="34">
        <f>(C70*Area_Doc!$C$179)+(Area_CALC!C131*Area_Doc!$D$179)</f>
        <v>49605</v>
      </c>
      <c r="O70" s="34">
        <f>(D70*Area_Doc!$C$179)+(Area_CALC!D131*Area_Doc!$D$179)</f>
        <v>54841</v>
      </c>
      <c r="P70" s="34">
        <f>(E70*Area_Doc!$C$179)+(Area_CALC!E131*Area_Doc!$D$179)</f>
        <v>170898</v>
      </c>
      <c r="Q70" s="34">
        <f>(F70*Area_Doc!$C$179)+(Area_CALC!F131*Area_Doc!$D$179)</f>
        <v>70431</v>
      </c>
      <c r="R70" s="34">
        <f>(G70*Area_Doc!$C$179)+(Area_CALC!G131*Area_Doc!$D$179)</f>
        <v>24755</v>
      </c>
      <c r="S70" s="34">
        <f>(H70*Area_Doc!$C$179)+(Area_CALC!H131*Area_Doc!$D$179)</f>
        <v>106103</v>
      </c>
    </row>
    <row r="71" spans="1:19" x14ac:dyDescent="0.25">
      <c r="A71" s="10" t="s">
        <v>63</v>
      </c>
      <c r="B71" s="12" t="s">
        <v>11</v>
      </c>
      <c r="C71" s="34">
        <v>49469</v>
      </c>
      <c r="D71" s="34">
        <v>53089</v>
      </c>
      <c r="E71" s="34">
        <v>169971</v>
      </c>
      <c r="F71" s="34">
        <v>73455</v>
      </c>
      <c r="G71" s="34">
        <v>24920</v>
      </c>
      <c r="H71" s="34">
        <v>108740</v>
      </c>
      <c r="I71" s="34"/>
      <c r="J71" s="34"/>
      <c r="K71" s="10" t="s">
        <v>63</v>
      </c>
      <c r="L71" s="12" t="s">
        <v>11</v>
      </c>
      <c r="M71" s="12" t="str">
        <f t="shared" si="8"/>
        <v>KOLLAM1964-65</v>
      </c>
      <c r="N71" s="34">
        <f>(C71*Area_Doc!$C$179)+(Area_CALC!C132*Area_Doc!$D$179)</f>
        <v>49469</v>
      </c>
      <c r="O71" s="34">
        <f>(D71*Area_Doc!$C$179)+(Area_CALC!D132*Area_Doc!$D$179)</f>
        <v>53089</v>
      </c>
      <c r="P71" s="34">
        <f>(E71*Area_Doc!$C$179)+(Area_CALC!E132*Area_Doc!$D$179)</f>
        <v>169971</v>
      </c>
      <c r="Q71" s="34">
        <f>(F71*Area_Doc!$C$179)+(Area_CALC!F132*Area_Doc!$D$179)</f>
        <v>73455</v>
      </c>
      <c r="R71" s="34">
        <f>(G71*Area_Doc!$C$179)+(Area_CALC!G132*Area_Doc!$D$179)</f>
        <v>24920</v>
      </c>
      <c r="S71" s="34">
        <f>(H71*Area_Doc!$C$179)+(Area_CALC!H132*Area_Doc!$D$179)</f>
        <v>108740</v>
      </c>
    </row>
    <row r="72" spans="1:19" x14ac:dyDescent="0.25">
      <c r="A72" s="10" t="s">
        <v>63</v>
      </c>
      <c r="B72" s="12" t="s">
        <v>12</v>
      </c>
      <c r="C72" s="34">
        <v>49637</v>
      </c>
      <c r="D72" s="34">
        <v>57599</v>
      </c>
      <c r="E72" s="34">
        <v>177552</v>
      </c>
      <c r="F72" s="34">
        <v>74019</v>
      </c>
      <c r="G72" s="34">
        <v>25672</v>
      </c>
      <c r="H72" s="34">
        <v>109970</v>
      </c>
      <c r="I72" s="34"/>
      <c r="J72" s="34"/>
      <c r="K72" s="10" t="s">
        <v>63</v>
      </c>
      <c r="L72" s="12" t="s">
        <v>12</v>
      </c>
      <c r="M72" s="12" t="str">
        <f t="shared" si="8"/>
        <v>KOLLAM1965-66</v>
      </c>
      <c r="N72" s="34">
        <f>(C72*Area_Doc!$C$179)+(Area_CALC!C133*Area_Doc!$D$179)</f>
        <v>49637</v>
      </c>
      <c r="O72" s="34">
        <f>(D72*Area_Doc!$C$179)+(Area_CALC!D133*Area_Doc!$D$179)</f>
        <v>57599</v>
      </c>
      <c r="P72" s="34">
        <f>(E72*Area_Doc!$C$179)+(Area_CALC!E133*Area_Doc!$D$179)</f>
        <v>177552</v>
      </c>
      <c r="Q72" s="34">
        <f>(F72*Area_Doc!$C$179)+(Area_CALC!F133*Area_Doc!$D$179)</f>
        <v>74019</v>
      </c>
      <c r="R72" s="34">
        <f>(G72*Area_Doc!$C$179)+(Area_CALC!G133*Area_Doc!$D$179)</f>
        <v>25672</v>
      </c>
      <c r="S72" s="34">
        <f>(H72*Area_Doc!$C$179)+(Area_CALC!H133*Area_Doc!$D$179)</f>
        <v>109970</v>
      </c>
    </row>
    <row r="73" spans="1:19" x14ac:dyDescent="0.25">
      <c r="A73" s="10" t="s">
        <v>63</v>
      </c>
      <c r="B73" s="12" t="s">
        <v>13</v>
      </c>
      <c r="C73" s="34">
        <v>50057</v>
      </c>
      <c r="D73" s="34">
        <v>63359</v>
      </c>
      <c r="E73" s="34">
        <v>182537</v>
      </c>
      <c r="F73" s="34">
        <v>77718</v>
      </c>
      <c r="G73" s="34">
        <v>26487</v>
      </c>
      <c r="H73" s="34">
        <v>114645</v>
      </c>
      <c r="I73" s="34"/>
      <c r="J73" s="34"/>
      <c r="K73" s="10" t="s">
        <v>63</v>
      </c>
      <c r="L73" s="12" t="s">
        <v>13</v>
      </c>
      <c r="M73" s="12" t="str">
        <f t="shared" si="8"/>
        <v>KOLLAM1966-67</v>
      </c>
      <c r="N73" s="34">
        <f>(C73*Area_Doc!$C$179)+(Area_CALC!C134*Area_Doc!$D$179)</f>
        <v>50057</v>
      </c>
      <c r="O73" s="34">
        <f>(D73*Area_Doc!$C$179)+(Area_CALC!D134*Area_Doc!$D$179)</f>
        <v>63359</v>
      </c>
      <c r="P73" s="34">
        <f>(E73*Area_Doc!$C$179)+(Area_CALC!E134*Area_Doc!$D$179)</f>
        <v>182537</v>
      </c>
      <c r="Q73" s="34">
        <f>(F73*Area_Doc!$C$179)+(Area_CALC!F134*Area_Doc!$D$179)</f>
        <v>77718</v>
      </c>
      <c r="R73" s="34">
        <f>(G73*Area_Doc!$C$179)+(Area_CALC!G134*Area_Doc!$D$179)</f>
        <v>26487</v>
      </c>
      <c r="S73" s="34">
        <f>(H73*Area_Doc!$C$179)+(Area_CALC!H134*Area_Doc!$D$179)</f>
        <v>114645</v>
      </c>
    </row>
    <row r="74" spans="1:19" x14ac:dyDescent="0.25">
      <c r="A74" s="10" t="s">
        <v>63</v>
      </c>
      <c r="B74" s="36" t="s">
        <v>14</v>
      </c>
      <c r="C74" s="34">
        <v>50378</v>
      </c>
      <c r="D74" s="34">
        <v>94165</v>
      </c>
      <c r="E74" s="34">
        <v>215338</v>
      </c>
      <c r="F74" s="34">
        <v>80052</v>
      </c>
      <c r="G74" s="34">
        <v>28069</v>
      </c>
      <c r="H74" s="34">
        <v>118301</v>
      </c>
      <c r="I74" s="34"/>
      <c r="J74" s="34"/>
      <c r="K74" s="10" t="s">
        <v>63</v>
      </c>
      <c r="L74" s="36" t="s">
        <v>14</v>
      </c>
      <c r="M74" s="12" t="str">
        <f t="shared" si="8"/>
        <v>KOLLAM1967-68</v>
      </c>
      <c r="N74" s="34">
        <f>(C74*Area_Doc!$C$179)+(Area_CALC!C135*Area_Doc!$D$179)</f>
        <v>50378</v>
      </c>
      <c r="O74" s="34">
        <f>(D74*Area_Doc!$C$179)+(Area_CALC!D135*Area_Doc!$D$179)</f>
        <v>94165</v>
      </c>
      <c r="P74" s="34">
        <f>(E74*Area_Doc!$C$179)+(Area_CALC!E135*Area_Doc!$D$179)</f>
        <v>215338</v>
      </c>
      <c r="Q74" s="34">
        <f>(F74*Area_Doc!$C$179)+(Area_CALC!F135*Area_Doc!$D$179)</f>
        <v>80052</v>
      </c>
      <c r="R74" s="34">
        <f>(G74*Area_Doc!$C$179)+(Area_CALC!G135*Area_Doc!$D$179)</f>
        <v>28069</v>
      </c>
      <c r="S74" s="34">
        <f>(H74*Area_Doc!$C$179)+(Area_CALC!H135*Area_Doc!$D$179)</f>
        <v>118301</v>
      </c>
    </row>
    <row r="75" spans="1:19" x14ac:dyDescent="0.25">
      <c r="A75" s="10" t="s">
        <v>63</v>
      </c>
      <c r="B75" s="36" t="s">
        <v>15</v>
      </c>
      <c r="C75" s="34">
        <v>51785</v>
      </c>
      <c r="D75" s="34">
        <v>100889</v>
      </c>
      <c r="E75" s="34">
        <v>221092</v>
      </c>
      <c r="F75" s="34">
        <v>85000</v>
      </c>
      <c r="G75" s="34">
        <v>29320</v>
      </c>
      <c r="H75" s="34">
        <v>124419</v>
      </c>
      <c r="I75" s="34"/>
      <c r="J75" s="34"/>
      <c r="K75" s="10" t="s">
        <v>63</v>
      </c>
      <c r="L75" s="36" t="s">
        <v>15</v>
      </c>
      <c r="M75" s="12" t="str">
        <f t="shared" si="8"/>
        <v>KOLLAM1968-69</v>
      </c>
      <c r="N75" s="34">
        <f>(C75*Area_Doc!$C$179)+(Area_CALC!C136*Area_Doc!$D$179)</f>
        <v>51785</v>
      </c>
      <c r="O75" s="34">
        <f>(D75*Area_Doc!$C$179)+(Area_CALC!D136*Area_Doc!$D$179)</f>
        <v>100889</v>
      </c>
      <c r="P75" s="34">
        <f>(E75*Area_Doc!$C$179)+(Area_CALC!E136*Area_Doc!$D$179)</f>
        <v>221092</v>
      </c>
      <c r="Q75" s="34">
        <f>(F75*Area_Doc!$C$179)+(Area_CALC!F136*Area_Doc!$D$179)</f>
        <v>85000</v>
      </c>
      <c r="R75" s="34">
        <f>(G75*Area_Doc!$C$179)+(Area_CALC!G136*Area_Doc!$D$179)</f>
        <v>29320</v>
      </c>
      <c r="S75" s="34">
        <f>(H75*Area_Doc!$C$179)+(Area_CALC!H136*Area_Doc!$D$179)</f>
        <v>124419</v>
      </c>
    </row>
    <row r="76" spans="1:19" x14ac:dyDescent="0.25">
      <c r="A76" s="10" t="s">
        <v>63</v>
      </c>
      <c r="B76" s="36" t="s">
        <v>16</v>
      </c>
      <c r="C76" s="34">
        <v>51884</v>
      </c>
      <c r="D76" s="34">
        <v>101813</v>
      </c>
      <c r="E76" s="34">
        <v>220186</v>
      </c>
      <c r="F76" s="34">
        <v>91732</v>
      </c>
      <c r="G76" s="34">
        <v>30653</v>
      </c>
      <c r="H76" s="34">
        <v>131877</v>
      </c>
      <c r="I76" s="34"/>
      <c r="J76" s="34"/>
      <c r="K76" s="10" t="s">
        <v>63</v>
      </c>
      <c r="L76" s="36" t="s">
        <v>16</v>
      </c>
      <c r="M76" s="12" t="str">
        <f t="shared" si="8"/>
        <v>KOLLAM1969-70</v>
      </c>
      <c r="N76" s="34">
        <f>(C76*Area_Doc!$C$179)+(Area_CALC!C137*Area_Doc!$D$179)</f>
        <v>51884</v>
      </c>
      <c r="O76" s="34">
        <f>(D76*Area_Doc!$C$179)+(Area_CALC!D137*Area_Doc!$D$179)</f>
        <v>101813</v>
      </c>
      <c r="P76" s="34">
        <f>(E76*Area_Doc!$C$179)+(Area_CALC!E137*Area_Doc!$D$179)</f>
        <v>220186</v>
      </c>
      <c r="Q76" s="34">
        <f>(F76*Area_Doc!$C$179)+(Area_CALC!F137*Area_Doc!$D$179)</f>
        <v>91732</v>
      </c>
      <c r="R76" s="34">
        <f>(G76*Area_Doc!$C$179)+(Area_CALC!G137*Area_Doc!$D$179)</f>
        <v>30653</v>
      </c>
      <c r="S76" s="34">
        <f>(H76*Area_Doc!$C$179)+(Area_CALC!H137*Area_Doc!$D$179)</f>
        <v>131877</v>
      </c>
    </row>
    <row r="77" spans="1:19" x14ac:dyDescent="0.25">
      <c r="A77" s="10" t="s">
        <v>63</v>
      </c>
      <c r="B77" s="36" t="s">
        <v>17</v>
      </c>
      <c r="C77" s="34">
        <v>51884</v>
      </c>
      <c r="D77" s="34">
        <v>90965</v>
      </c>
      <c r="E77" s="34">
        <v>208479</v>
      </c>
      <c r="F77" s="34">
        <v>92512</v>
      </c>
      <c r="G77" s="34">
        <v>30888</v>
      </c>
      <c r="H77" s="34">
        <v>132802</v>
      </c>
      <c r="I77" s="34"/>
      <c r="J77" s="34"/>
      <c r="K77" s="10" t="s">
        <v>63</v>
      </c>
      <c r="L77" s="36" t="s">
        <v>17</v>
      </c>
      <c r="M77" s="12" t="str">
        <f t="shared" si="8"/>
        <v>KOLLAM1970-71</v>
      </c>
      <c r="N77" s="34">
        <f>(C77*Area_Doc!$C$179)+(Area_CALC!C138*Area_Doc!$D$179)</f>
        <v>51884</v>
      </c>
      <c r="O77" s="34">
        <f>(D77*Area_Doc!$C$179)+(Area_CALC!D138*Area_Doc!$D$179)</f>
        <v>90965</v>
      </c>
      <c r="P77" s="34">
        <f>(E77*Area_Doc!$C$179)+(Area_CALC!E138*Area_Doc!$D$179)</f>
        <v>208479</v>
      </c>
      <c r="Q77" s="34">
        <f>(F77*Area_Doc!$C$179)+(Area_CALC!F138*Area_Doc!$D$179)</f>
        <v>92512</v>
      </c>
      <c r="R77" s="34">
        <f>(G77*Area_Doc!$C$179)+(Area_CALC!G138*Area_Doc!$D$179)</f>
        <v>30888</v>
      </c>
      <c r="S77" s="34">
        <f>(H77*Area_Doc!$C$179)+(Area_CALC!H138*Area_Doc!$D$179)</f>
        <v>132802</v>
      </c>
    </row>
    <row r="78" spans="1:19" x14ac:dyDescent="0.25">
      <c r="A78" s="10" t="s">
        <v>63</v>
      </c>
      <c r="B78" s="36" t="s">
        <v>18</v>
      </c>
      <c r="C78" s="34">
        <v>51729</v>
      </c>
      <c r="D78" s="34">
        <v>94745</v>
      </c>
      <c r="E78" s="34">
        <v>211176</v>
      </c>
      <c r="F78" s="34">
        <v>104272</v>
      </c>
      <c r="G78" s="34">
        <v>31543</v>
      </c>
      <c r="H78" s="34">
        <v>145133</v>
      </c>
      <c r="I78" s="34"/>
      <c r="J78" s="34"/>
      <c r="K78" s="10" t="s">
        <v>63</v>
      </c>
      <c r="L78" s="36" t="s">
        <v>18</v>
      </c>
      <c r="M78" s="12" t="str">
        <f t="shared" si="8"/>
        <v>KOLLAM1971-72</v>
      </c>
      <c r="N78" s="34">
        <f>(C78*Area_Doc!$C$179)+(Area_CALC!C139*Area_Doc!$D$179)</f>
        <v>51729</v>
      </c>
      <c r="O78" s="34">
        <f>(D78*Area_Doc!$C$179)+(Area_CALC!D139*Area_Doc!$D$179)</f>
        <v>94745</v>
      </c>
      <c r="P78" s="34">
        <f>(E78*Area_Doc!$C$179)+(Area_CALC!E139*Area_Doc!$D$179)</f>
        <v>211176</v>
      </c>
      <c r="Q78" s="34">
        <f>(F78*Area_Doc!$C$179)+(Area_CALC!F139*Area_Doc!$D$179)</f>
        <v>104272</v>
      </c>
      <c r="R78" s="34">
        <f>(G78*Area_Doc!$C$179)+(Area_CALC!G139*Area_Doc!$D$179)</f>
        <v>31543</v>
      </c>
      <c r="S78" s="34">
        <f>(H78*Area_Doc!$C$179)+(Area_CALC!H139*Area_Doc!$D$179)</f>
        <v>145133</v>
      </c>
    </row>
    <row r="79" spans="1:19" x14ac:dyDescent="0.25">
      <c r="A79" s="10" t="s">
        <v>63</v>
      </c>
      <c r="B79" s="36" t="s">
        <v>19</v>
      </c>
      <c r="C79" s="34">
        <v>51155</v>
      </c>
      <c r="D79" s="34">
        <v>94745</v>
      </c>
      <c r="E79" s="34">
        <v>210849</v>
      </c>
      <c r="F79" s="34">
        <v>106798</v>
      </c>
      <c r="G79" s="34">
        <v>32163</v>
      </c>
      <c r="H79" s="34">
        <v>148432</v>
      </c>
      <c r="I79" s="34"/>
      <c r="J79" s="34"/>
      <c r="K79" s="10" t="s">
        <v>63</v>
      </c>
      <c r="L79" s="36" t="s">
        <v>19</v>
      </c>
      <c r="M79" s="12" t="str">
        <f t="shared" si="8"/>
        <v>KOLLAM1972-73</v>
      </c>
      <c r="N79" s="34">
        <f>(C79*Area_Doc!$C$179)+(Area_CALC!C140*Area_Doc!$D$179)</f>
        <v>51155</v>
      </c>
      <c r="O79" s="34">
        <f>(D79*Area_Doc!$C$179)+(Area_CALC!D140*Area_Doc!$D$179)</f>
        <v>94745</v>
      </c>
      <c r="P79" s="34">
        <f>(E79*Area_Doc!$C$179)+(Area_CALC!E140*Area_Doc!$D$179)</f>
        <v>210849</v>
      </c>
      <c r="Q79" s="34">
        <f>(F79*Area_Doc!$C$179)+(Area_CALC!F140*Area_Doc!$D$179)</f>
        <v>106798</v>
      </c>
      <c r="R79" s="34">
        <f>(G79*Area_Doc!$C$179)+(Area_CALC!G140*Area_Doc!$D$179)</f>
        <v>32163</v>
      </c>
      <c r="S79" s="34">
        <f>(H79*Area_Doc!$C$179)+(Area_CALC!H140*Area_Doc!$D$179)</f>
        <v>148432</v>
      </c>
    </row>
    <row r="80" spans="1:19" x14ac:dyDescent="0.25">
      <c r="A80" s="10" t="s">
        <v>63</v>
      </c>
      <c r="B80" s="36" t="s">
        <v>20</v>
      </c>
      <c r="C80" s="34">
        <v>51189</v>
      </c>
      <c r="D80" s="34">
        <v>94745</v>
      </c>
      <c r="E80" s="34">
        <v>222477</v>
      </c>
      <c r="F80" s="34">
        <v>106798</v>
      </c>
      <c r="G80" s="34">
        <v>32380</v>
      </c>
      <c r="H80" s="34">
        <v>148930</v>
      </c>
      <c r="I80" s="34"/>
      <c r="J80" s="34"/>
      <c r="K80" s="10" t="s">
        <v>63</v>
      </c>
      <c r="L80" s="36" t="s">
        <v>20</v>
      </c>
      <c r="M80" s="12" t="str">
        <f t="shared" si="8"/>
        <v>KOLLAM1973-74</v>
      </c>
      <c r="N80" s="34">
        <f>(C80*Area_Doc!$C$179)+(Area_CALC!C141*Area_Doc!$D$179)</f>
        <v>51189</v>
      </c>
      <c r="O80" s="34">
        <f>(D80*Area_Doc!$C$179)+(Area_CALC!D141*Area_Doc!$D$179)</f>
        <v>94745</v>
      </c>
      <c r="P80" s="34">
        <f>(E80*Area_Doc!$C$179)+(Area_CALC!E141*Area_Doc!$D$179)</f>
        <v>222477</v>
      </c>
      <c r="Q80" s="34">
        <f>(F80*Area_Doc!$C$179)+(Area_CALC!F141*Area_Doc!$D$179)</f>
        <v>106798</v>
      </c>
      <c r="R80" s="34">
        <f>(G80*Area_Doc!$C$179)+(Area_CALC!G141*Area_Doc!$D$179)</f>
        <v>32380</v>
      </c>
      <c r="S80" s="34">
        <f>(H80*Area_Doc!$C$179)+(Area_CALC!H141*Area_Doc!$D$179)</f>
        <v>148930</v>
      </c>
    </row>
    <row r="81" spans="1:19" x14ac:dyDescent="0.25">
      <c r="A81" s="10" t="s">
        <v>63</v>
      </c>
      <c r="B81" s="36" t="s">
        <v>21</v>
      </c>
      <c r="C81" s="34">
        <v>51686</v>
      </c>
      <c r="D81" s="34">
        <v>99688</v>
      </c>
      <c r="E81" s="34">
        <v>227852</v>
      </c>
      <c r="F81" s="34">
        <v>107409</v>
      </c>
      <c r="G81" s="34">
        <v>32612</v>
      </c>
      <c r="H81" s="34">
        <v>149596</v>
      </c>
      <c r="I81" s="34"/>
      <c r="J81" s="34"/>
      <c r="K81" s="10" t="s">
        <v>63</v>
      </c>
      <c r="L81" s="36" t="s">
        <v>21</v>
      </c>
      <c r="M81" s="12" t="str">
        <f t="shared" si="8"/>
        <v>KOLLAM1974-75</v>
      </c>
      <c r="N81" s="34">
        <f>(C81*Area_Doc!$C$179)+(Area_CALC!C142*Area_Doc!$D$179)</f>
        <v>51686</v>
      </c>
      <c r="O81" s="34">
        <f>(D81*Area_Doc!$C$179)+(Area_CALC!D142*Area_Doc!$D$179)</f>
        <v>99688</v>
      </c>
      <c r="P81" s="34">
        <f>(E81*Area_Doc!$C$179)+(Area_CALC!E142*Area_Doc!$D$179)</f>
        <v>227852</v>
      </c>
      <c r="Q81" s="34">
        <f>(F81*Area_Doc!$C$179)+(Area_CALC!F142*Area_Doc!$D$179)</f>
        <v>107409</v>
      </c>
      <c r="R81" s="34">
        <f>(G81*Area_Doc!$C$179)+(Area_CALC!G142*Area_Doc!$D$179)</f>
        <v>32612</v>
      </c>
      <c r="S81" s="34">
        <f>(H81*Area_Doc!$C$179)+(Area_CALC!H142*Area_Doc!$D$179)</f>
        <v>149596</v>
      </c>
    </row>
    <row r="82" spans="1:19" x14ac:dyDescent="0.25">
      <c r="A82" s="10" t="s">
        <v>63</v>
      </c>
      <c r="B82" s="36" t="s">
        <v>22</v>
      </c>
      <c r="C82" s="34">
        <v>53053</v>
      </c>
      <c r="D82" s="34">
        <v>88538</v>
      </c>
      <c r="E82" s="34">
        <v>204906</v>
      </c>
      <c r="F82" s="34">
        <v>98073</v>
      </c>
      <c r="G82" s="34">
        <v>33995</v>
      </c>
      <c r="H82" s="34">
        <v>140443</v>
      </c>
      <c r="I82" s="34"/>
      <c r="J82" s="34"/>
      <c r="K82" s="10" t="s">
        <v>63</v>
      </c>
      <c r="L82" s="36" t="s">
        <v>22</v>
      </c>
      <c r="M82" s="12" t="str">
        <f t="shared" si="8"/>
        <v>KOLLAM1975-76</v>
      </c>
      <c r="N82" s="34">
        <f>(C82*Area_Doc!$C$179)+(Area_CALC!C143*Area_Doc!$D$179)</f>
        <v>53053</v>
      </c>
      <c r="O82" s="34">
        <f>(D82*Area_Doc!$C$179)+(Area_CALC!D143*Area_Doc!$D$179)</f>
        <v>88538</v>
      </c>
      <c r="P82" s="34">
        <f>(E82*Area_Doc!$C$179)+(Area_CALC!E143*Area_Doc!$D$179)</f>
        <v>204906</v>
      </c>
      <c r="Q82" s="34">
        <f>(F82*Area_Doc!$C$179)+(Area_CALC!F143*Area_Doc!$D$179)</f>
        <v>98073</v>
      </c>
      <c r="R82" s="34">
        <f>(G82*Area_Doc!$C$179)+(Area_CALC!G143*Area_Doc!$D$179)</f>
        <v>33995</v>
      </c>
      <c r="S82" s="34">
        <f>(H82*Area_Doc!$C$179)+(Area_CALC!H143*Area_Doc!$D$179)</f>
        <v>140443</v>
      </c>
    </row>
    <row r="83" spans="1:19" x14ac:dyDescent="0.25">
      <c r="A83" s="10" t="s">
        <v>63</v>
      </c>
      <c r="B83" s="36" t="s">
        <v>23</v>
      </c>
      <c r="C83" s="34">
        <v>49657</v>
      </c>
      <c r="D83" s="34">
        <v>85816</v>
      </c>
      <c r="E83" s="34">
        <v>201443</v>
      </c>
      <c r="F83" s="34">
        <v>93465</v>
      </c>
      <c r="G83" s="34">
        <v>33500</v>
      </c>
      <c r="H83" s="34">
        <v>134606</v>
      </c>
      <c r="I83" s="34"/>
      <c r="J83" s="34"/>
      <c r="K83" s="10" t="s">
        <v>63</v>
      </c>
      <c r="L83" s="36" t="s">
        <v>23</v>
      </c>
      <c r="M83" s="12" t="str">
        <f t="shared" si="8"/>
        <v>KOLLAM1976-77</v>
      </c>
      <c r="N83" s="34">
        <f>(C83*Area_Doc!$C$179)+(Area_CALC!C144*Area_Doc!$D$179)</f>
        <v>49657</v>
      </c>
      <c r="O83" s="34">
        <f>(D83*Area_Doc!$C$179)+(Area_CALC!D144*Area_Doc!$D$179)</f>
        <v>85816</v>
      </c>
      <c r="P83" s="34">
        <f>(E83*Area_Doc!$C$179)+(Area_CALC!E144*Area_Doc!$D$179)</f>
        <v>201443</v>
      </c>
      <c r="Q83" s="34">
        <f>(F83*Area_Doc!$C$179)+(Area_CALC!F144*Area_Doc!$D$179)</f>
        <v>93465</v>
      </c>
      <c r="R83" s="34">
        <f>(G83*Area_Doc!$C$179)+(Area_CALC!G144*Area_Doc!$D$179)</f>
        <v>33500</v>
      </c>
      <c r="S83" s="34">
        <f>(H83*Area_Doc!$C$179)+(Area_CALC!H144*Area_Doc!$D$179)</f>
        <v>134606</v>
      </c>
    </row>
    <row r="84" spans="1:19" x14ac:dyDescent="0.25">
      <c r="A84" s="10" t="s">
        <v>63</v>
      </c>
      <c r="B84" s="37" t="s">
        <v>24</v>
      </c>
      <c r="C84" s="34">
        <v>50383</v>
      </c>
      <c r="D84" s="34">
        <v>79365</v>
      </c>
      <c r="E84" s="34">
        <v>192358</v>
      </c>
      <c r="F84" s="34">
        <v>87563</v>
      </c>
      <c r="G84" s="34">
        <v>34759</v>
      </c>
      <c r="H84" s="34">
        <v>132232</v>
      </c>
      <c r="I84" s="34"/>
      <c r="J84" s="34"/>
      <c r="K84" s="10" t="s">
        <v>63</v>
      </c>
      <c r="L84" s="37" t="s">
        <v>24</v>
      </c>
      <c r="M84" s="12" t="str">
        <f t="shared" si="8"/>
        <v>KOLLAM1977-78</v>
      </c>
      <c r="N84" s="34">
        <f>(C84*Area_Doc!$C$179)+(Area_CALC!C145*Area_Doc!$D$179)</f>
        <v>50383</v>
      </c>
      <c r="O84" s="34">
        <f>(D84*Area_Doc!$C$179)+(Area_CALC!D145*Area_Doc!$D$179)</f>
        <v>79365</v>
      </c>
      <c r="P84" s="34">
        <f>(E84*Area_Doc!$C$179)+(Area_CALC!E145*Area_Doc!$D$179)</f>
        <v>192358</v>
      </c>
      <c r="Q84" s="34">
        <f>(F84*Area_Doc!$C$179)+(Area_CALC!F145*Area_Doc!$D$179)</f>
        <v>87563</v>
      </c>
      <c r="R84" s="34">
        <f>(G84*Area_Doc!$C$179)+(Area_CALC!G145*Area_Doc!$D$179)</f>
        <v>34759</v>
      </c>
      <c r="S84" s="34">
        <f>(H84*Area_Doc!$C$179)+(Area_CALC!H145*Area_Doc!$D$179)</f>
        <v>132232</v>
      </c>
    </row>
    <row r="85" spans="1:19" x14ac:dyDescent="0.25">
      <c r="A85" s="10" t="s">
        <v>63</v>
      </c>
      <c r="B85" s="10" t="s">
        <v>25</v>
      </c>
      <c r="C85" s="34">
        <v>50815</v>
      </c>
      <c r="D85" s="34">
        <v>68150</v>
      </c>
      <c r="E85" s="34">
        <v>180153</v>
      </c>
      <c r="F85" s="34">
        <v>81381</v>
      </c>
      <c r="G85" s="34">
        <v>34933</v>
      </c>
      <c r="H85" s="34">
        <v>127063</v>
      </c>
      <c r="I85" s="34"/>
      <c r="J85" s="34"/>
      <c r="K85" s="10" t="s">
        <v>63</v>
      </c>
      <c r="L85" s="10" t="s">
        <v>25</v>
      </c>
      <c r="M85" s="12" t="str">
        <f t="shared" si="8"/>
        <v>KOLLAM1978-79</v>
      </c>
      <c r="N85" s="34">
        <f>(C85*Area_Doc!$C$179)+(Area_CALC!C146*Area_Doc!$D$179)</f>
        <v>50815</v>
      </c>
      <c r="O85" s="34">
        <f>(D85*Area_Doc!$C$179)+(Area_CALC!D146*Area_Doc!$D$179)</f>
        <v>68150</v>
      </c>
      <c r="P85" s="34">
        <f>(E85*Area_Doc!$C$179)+(Area_CALC!E146*Area_Doc!$D$179)</f>
        <v>180153</v>
      </c>
      <c r="Q85" s="34">
        <f>(F85*Area_Doc!$C$179)+(Area_CALC!F146*Area_Doc!$D$179)</f>
        <v>81381</v>
      </c>
      <c r="R85" s="34">
        <f>(G85*Area_Doc!$C$179)+(Area_CALC!G146*Area_Doc!$D$179)</f>
        <v>34933</v>
      </c>
      <c r="S85" s="34">
        <f>(H85*Area_Doc!$C$179)+(Area_CALC!H146*Area_Doc!$D$179)</f>
        <v>127063</v>
      </c>
    </row>
    <row r="86" spans="1:19" x14ac:dyDescent="0.25">
      <c r="A86" s="10" t="s">
        <v>63</v>
      </c>
      <c r="B86" s="10" t="s">
        <v>26</v>
      </c>
      <c r="C86" s="34">
        <v>49889</v>
      </c>
      <c r="D86" s="34">
        <v>64391</v>
      </c>
      <c r="E86" s="34">
        <v>170638</v>
      </c>
      <c r="F86" s="34">
        <v>84488</v>
      </c>
      <c r="G86" s="34">
        <v>34674</v>
      </c>
      <c r="H86" s="34">
        <v>129186</v>
      </c>
      <c r="I86" s="34"/>
      <c r="J86" s="34"/>
      <c r="K86" s="10" t="s">
        <v>63</v>
      </c>
      <c r="L86" s="10" t="s">
        <v>26</v>
      </c>
      <c r="M86" s="12" t="str">
        <f t="shared" si="8"/>
        <v>KOLLAM1979-80</v>
      </c>
      <c r="N86" s="34">
        <f>(C86*Area_Doc!$C$179)+(Area_CALC!C147*Area_Doc!$D$179)</f>
        <v>49889</v>
      </c>
      <c r="O86" s="34">
        <f>(D86*Area_Doc!$C$179)+(Area_CALC!D147*Area_Doc!$D$179)</f>
        <v>64391</v>
      </c>
      <c r="P86" s="34">
        <f>(E86*Area_Doc!$C$179)+(Area_CALC!E147*Area_Doc!$D$179)</f>
        <v>170638</v>
      </c>
      <c r="Q86" s="34">
        <f>(F86*Area_Doc!$C$179)+(Area_CALC!F147*Area_Doc!$D$179)</f>
        <v>84488</v>
      </c>
      <c r="R86" s="34">
        <f>(G86*Area_Doc!$C$179)+(Area_CALC!G147*Area_Doc!$D$179)</f>
        <v>34674</v>
      </c>
      <c r="S86" s="34">
        <f>(H86*Area_Doc!$C$179)+(Area_CALC!H147*Area_Doc!$D$179)</f>
        <v>129186</v>
      </c>
    </row>
    <row r="87" spans="1:19" x14ac:dyDescent="0.25">
      <c r="A87" s="10" t="s">
        <v>63</v>
      </c>
      <c r="B87" s="10" t="s">
        <v>27</v>
      </c>
      <c r="C87" s="34">
        <v>50055</v>
      </c>
      <c r="D87" s="34">
        <v>59097</v>
      </c>
      <c r="E87" s="34">
        <v>164965</v>
      </c>
      <c r="F87" s="34">
        <v>81765</v>
      </c>
      <c r="G87" s="34">
        <v>38890</v>
      </c>
      <c r="H87" s="34">
        <v>129296</v>
      </c>
      <c r="I87" s="34"/>
      <c r="J87" s="34"/>
      <c r="K87" s="10" t="s">
        <v>63</v>
      </c>
      <c r="L87" s="10" t="s">
        <v>27</v>
      </c>
      <c r="M87" s="12" t="str">
        <f t="shared" si="8"/>
        <v>KOLLAM1980-81</v>
      </c>
      <c r="N87" s="34">
        <f>(C87*Area_Doc!$C$179)+(Area_CALC!C148*Area_Doc!$D$179)</f>
        <v>50055</v>
      </c>
      <c r="O87" s="34">
        <f>(D87*Area_Doc!$C$179)+(Area_CALC!D148*Area_Doc!$D$179)</f>
        <v>59097</v>
      </c>
      <c r="P87" s="34">
        <f>(E87*Area_Doc!$C$179)+(Area_CALC!E148*Area_Doc!$D$179)</f>
        <v>164965</v>
      </c>
      <c r="Q87" s="34">
        <f>(F87*Area_Doc!$C$179)+(Area_CALC!F148*Area_Doc!$D$179)</f>
        <v>81765</v>
      </c>
      <c r="R87" s="34">
        <f>(G87*Area_Doc!$C$179)+(Area_CALC!G148*Area_Doc!$D$179)</f>
        <v>38890</v>
      </c>
      <c r="S87" s="34">
        <f>(H87*Area_Doc!$C$179)+(Area_CALC!H148*Area_Doc!$D$179)</f>
        <v>129296</v>
      </c>
    </row>
    <row r="88" spans="1:19" x14ac:dyDescent="0.25">
      <c r="A88" s="10" t="s">
        <v>63</v>
      </c>
      <c r="B88" s="10" t="s">
        <v>28</v>
      </c>
      <c r="C88" s="34">
        <v>50406</v>
      </c>
      <c r="D88" s="34">
        <v>60451</v>
      </c>
      <c r="E88" s="34">
        <v>164357</v>
      </c>
      <c r="F88" s="34">
        <v>84544</v>
      </c>
      <c r="G88" s="34">
        <v>38890</v>
      </c>
      <c r="H88" s="34">
        <v>132579</v>
      </c>
      <c r="I88" s="34"/>
      <c r="J88" s="34"/>
      <c r="K88" s="10" t="s">
        <v>63</v>
      </c>
      <c r="L88" s="10" t="s">
        <v>28</v>
      </c>
      <c r="M88" s="12" t="str">
        <f t="shared" si="8"/>
        <v>KOLLAM1981-82</v>
      </c>
      <c r="N88" s="34">
        <f>(C88*Area_Doc!$C$179)+(Area_CALC!C149*Area_Doc!$D$179)</f>
        <v>50406</v>
      </c>
      <c r="O88" s="34">
        <f>(D88*Area_Doc!$C$179)+(Area_CALC!D149*Area_Doc!$D$179)</f>
        <v>60451</v>
      </c>
      <c r="P88" s="34">
        <f>(E88*Area_Doc!$C$179)+(Area_CALC!E149*Area_Doc!$D$179)</f>
        <v>164357</v>
      </c>
      <c r="Q88" s="34">
        <f>(F88*Area_Doc!$C$179)+(Area_CALC!F149*Area_Doc!$D$179)</f>
        <v>84544</v>
      </c>
      <c r="R88" s="34">
        <f>(G88*Area_Doc!$C$179)+(Area_CALC!G149*Area_Doc!$D$179)</f>
        <v>38890</v>
      </c>
      <c r="S88" s="34">
        <f>(H88*Area_Doc!$C$179)+(Area_CALC!H149*Area_Doc!$D$179)</f>
        <v>132579</v>
      </c>
    </row>
    <row r="89" spans="1:19" x14ac:dyDescent="0.25">
      <c r="A89" s="10" t="s">
        <v>63</v>
      </c>
      <c r="B89" s="10" t="s">
        <v>29</v>
      </c>
      <c r="C89" s="34">
        <v>49601</v>
      </c>
      <c r="D89" s="34">
        <v>55425</v>
      </c>
      <c r="E89" s="34">
        <v>159576</v>
      </c>
      <c r="F89" s="34">
        <v>85178</v>
      </c>
      <c r="G89" s="34">
        <v>38666</v>
      </c>
      <c r="H89" s="34">
        <v>131843</v>
      </c>
      <c r="I89" s="34"/>
      <c r="J89" s="34"/>
      <c r="K89" s="10" t="s">
        <v>63</v>
      </c>
      <c r="L89" s="10" t="s">
        <v>29</v>
      </c>
      <c r="M89" s="12" t="str">
        <f t="shared" si="8"/>
        <v>KOLLAM1982-83</v>
      </c>
      <c r="N89" s="34">
        <f>(C89*Area_Doc!$C$179)+(Area_CALC!C150*Area_Doc!$D$179)</f>
        <v>49601</v>
      </c>
      <c r="O89" s="34">
        <f>(D89*Area_Doc!$C$179)+(Area_CALC!D150*Area_Doc!$D$179)</f>
        <v>55425</v>
      </c>
      <c r="P89" s="34">
        <f>(E89*Area_Doc!$C$179)+(Area_CALC!E150*Area_Doc!$D$179)</f>
        <v>159576</v>
      </c>
      <c r="Q89" s="34">
        <f>(F89*Area_Doc!$C$179)+(Area_CALC!F150*Area_Doc!$D$179)</f>
        <v>85178</v>
      </c>
      <c r="R89" s="34">
        <f>(G89*Area_Doc!$C$179)+(Area_CALC!G150*Area_Doc!$D$179)</f>
        <v>38666</v>
      </c>
      <c r="S89" s="34">
        <f>(H89*Area_Doc!$C$179)+(Area_CALC!H150*Area_Doc!$D$179)</f>
        <v>131843</v>
      </c>
    </row>
    <row r="90" spans="1:19" x14ac:dyDescent="0.25">
      <c r="A90" s="10" t="s">
        <v>63</v>
      </c>
      <c r="B90" s="10" t="s">
        <v>30</v>
      </c>
      <c r="C90" s="34">
        <v>47880</v>
      </c>
      <c r="D90" s="34">
        <v>41624</v>
      </c>
      <c r="E90" s="34">
        <v>123045</v>
      </c>
      <c r="F90" s="34">
        <v>75018</v>
      </c>
      <c r="G90" s="34">
        <v>34253</v>
      </c>
      <c r="H90" s="34">
        <v>115620</v>
      </c>
      <c r="I90" s="34"/>
      <c r="J90" s="34"/>
      <c r="K90" s="10" t="s">
        <v>63</v>
      </c>
      <c r="L90" s="10" t="s">
        <v>30</v>
      </c>
      <c r="M90" s="12" t="str">
        <f t="shared" si="8"/>
        <v>KOLLAM1983-84</v>
      </c>
      <c r="N90" s="34">
        <f>(C90*Area_Doc!$C$179)+(Area_CALC!C151*Area_Doc!$D$179)</f>
        <v>47880</v>
      </c>
      <c r="O90" s="34">
        <f>(D90*Area_Doc!$C$179)+(Area_CALC!D151*Area_Doc!$D$179)</f>
        <v>56426.266478139536</v>
      </c>
      <c r="P90" s="34">
        <f>(E90*Area_Doc!$C$179)+(Area_CALC!E151*Area_Doc!$D$179)</f>
        <v>170912.53175813955</v>
      </c>
      <c r="Q90" s="34">
        <f>(F90*Area_Doc!$C$179)+(Area_CALC!F151*Area_Doc!$D$179)</f>
        <v>98862.371214883722</v>
      </c>
      <c r="R90" s="34">
        <f>(G90*Area_Doc!$C$179)+(Area_CALC!G151*Area_Doc!$D$179)</f>
        <v>48054.542876279069</v>
      </c>
      <c r="S90" s="34">
        <f>(H90*Area_Doc!$C$179)+(Area_CALC!H151*Area_Doc!$D$179)</f>
        <v>156325.19815441861</v>
      </c>
    </row>
    <row r="91" spans="1:19" x14ac:dyDescent="0.25">
      <c r="A91" s="10" t="s">
        <v>63</v>
      </c>
      <c r="B91" s="10" t="s">
        <v>31</v>
      </c>
      <c r="C91" s="34">
        <v>37563</v>
      </c>
      <c r="D91" s="34">
        <v>42093</v>
      </c>
      <c r="E91" s="34">
        <v>121860</v>
      </c>
      <c r="F91" s="34">
        <v>68927</v>
      </c>
      <c r="G91" s="34">
        <v>30208</v>
      </c>
      <c r="H91" s="34">
        <v>105912</v>
      </c>
      <c r="I91" s="34"/>
      <c r="J91" s="34"/>
      <c r="K91" s="10" t="s">
        <v>63</v>
      </c>
      <c r="L91" s="10" t="s">
        <v>31</v>
      </c>
      <c r="M91" s="12" t="str">
        <f t="shared" si="8"/>
        <v>KOLLAM1984-85</v>
      </c>
      <c r="N91" s="34">
        <f>(C91*Area_Doc!$C$179)+(Area_CALC!C152*Area_Doc!$D$179)</f>
        <v>51997.755080930234</v>
      </c>
      <c r="O91" s="34">
        <f>(D91*Area_Doc!$C$179)+(Area_CALC!D152*Area_Doc!$D$179)</f>
        <v>53391.492279069767</v>
      </c>
      <c r="P91" s="34">
        <f>(E91*Area_Doc!$C$179)+(Area_CALC!E152*Area_Doc!$D$179)</f>
        <v>165621.17130418605</v>
      </c>
      <c r="Q91" s="34">
        <f>(F91*Area_Doc!$C$179)+(Area_CALC!F152*Area_Doc!$D$179)</f>
        <v>90386.685774883721</v>
      </c>
      <c r="R91" s="34">
        <f>(G91*Area_Doc!$C$179)+(Area_CALC!G152*Area_Doc!$D$179)</f>
        <v>48499.141566511629</v>
      </c>
      <c r="S91" s="34">
        <f>(H91*Area_Doc!$C$179)+(Area_CALC!H152*Area_Doc!$D$179)</f>
        <v>148701.41819534884</v>
      </c>
    </row>
    <row r="92" spans="1:19" x14ac:dyDescent="0.25">
      <c r="A92" s="10" t="s">
        <v>63</v>
      </c>
      <c r="B92" s="10" t="s">
        <v>32</v>
      </c>
      <c r="C92" s="34">
        <v>34794</v>
      </c>
      <c r="D92" s="34">
        <v>35614</v>
      </c>
      <c r="E92" s="34">
        <v>111220</v>
      </c>
      <c r="F92" s="34">
        <v>68769</v>
      </c>
      <c r="G92" s="34">
        <v>36033</v>
      </c>
      <c r="H92" s="34">
        <v>112251</v>
      </c>
      <c r="I92" s="34"/>
      <c r="J92" s="34"/>
      <c r="K92" s="10" t="s">
        <v>63</v>
      </c>
      <c r="L92" s="10" t="s">
        <v>32</v>
      </c>
      <c r="M92" s="12" t="str">
        <f t="shared" si="8"/>
        <v>KOLLAM1985-86</v>
      </c>
      <c r="N92" s="34">
        <f>(C92*Area_Doc!$C$179)+(Area_CALC!C153*Area_Doc!$D$179)</f>
        <v>46794.40593860465</v>
      </c>
      <c r="O92" s="34">
        <f>(D92*Area_Doc!$C$179)+(Area_CALC!D153*Area_Doc!$D$179)</f>
        <v>46842.963095813953</v>
      </c>
      <c r="P92" s="34">
        <f>(E92*Area_Doc!$C$179)+(Area_CALC!E153*Area_Doc!$D$179)</f>
        <v>153992.03589953488</v>
      </c>
      <c r="Q92" s="34">
        <f>(F92*Area_Doc!$C$179)+(Area_CALC!F153*Area_Doc!$D$179)</f>
        <v>91548.912528372093</v>
      </c>
      <c r="R92" s="34">
        <f>(G92*Area_Doc!$C$179)+(Area_CALC!G153*Area_Doc!$D$179)</f>
        <v>59493.305250232559</v>
      </c>
      <c r="S92" s="34">
        <f>(H92*Area_Doc!$C$179)+(Area_CALC!H153*Area_Doc!$D$179)</f>
        <v>161655.62334511627</v>
      </c>
    </row>
    <row r="93" spans="1:19" x14ac:dyDescent="0.25">
      <c r="A93" s="10" t="s">
        <v>63</v>
      </c>
      <c r="B93" s="10" t="s">
        <v>33</v>
      </c>
      <c r="C93" s="34">
        <v>32824</v>
      </c>
      <c r="D93" s="34">
        <v>32992</v>
      </c>
      <c r="E93" s="34">
        <v>106143</v>
      </c>
      <c r="F93" s="34">
        <v>70599</v>
      </c>
      <c r="G93" s="34">
        <v>37288</v>
      </c>
      <c r="H93" s="34">
        <v>113974</v>
      </c>
      <c r="I93" s="34"/>
      <c r="J93" s="34"/>
      <c r="K93" s="10" t="s">
        <v>63</v>
      </c>
      <c r="L93" s="10" t="s">
        <v>33</v>
      </c>
      <c r="M93" s="12" t="str">
        <f t="shared" si="8"/>
        <v>KOLLAM1986-87</v>
      </c>
      <c r="N93" s="34">
        <f>(C93*Area_Doc!$C$179)+(Area_CALC!C154*Area_Doc!$D$179)</f>
        <v>43692.073525581392</v>
      </c>
      <c r="O93" s="34">
        <f>(D93*Area_Doc!$C$179)+(Area_CALC!D154*Area_Doc!$D$179)</f>
        <v>43912.220413023257</v>
      </c>
      <c r="P93" s="34">
        <f>(E93*Area_Doc!$C$179)+(Area_CALC!E154*Area_Doc!$D$179)</f>
        <v>147490.51537116279</v>
      </c>
      <c r="Q93" s="34">
        <f>(F93*Area_Doc!$C$179)+(Area_CALC!F154*Area_Doc!$D$179)</f>
        <v>92250.71875720931</v>
      </c>
      <c r="R93" s="34">
        <f>(G93*Area_Doc!$C$179)+(Area_CALC!G154*Area_Doc!$D$179)</f>
        <v>61051.253834418603</v>
      </c>
      <c r="S93" s="34">
        <f>(H93*Area_Doc!$C$179)+(Area_CALC!H154*Area_Doc!$D$179)</f>
        <v>162258.70685767441</v>
      </c>
    </row>
    <row r="94" spans="1:19" x14ac:dyDescent="0.25">
      <c r="A94" s="10" t="s">
        <v>63</v>
      </c>
      <c r="B94" s="10" t="s">
        <v>34</v>
      </c>
      <c r="C94" s="34">
        <v>30227</v>
      </c>
      <c r="D94" s="34">
        <v>33446</v>
      </c>
      <c r="E94" s="34">
        <v>108088</v>
      </c>
      <c r="F94" s="34">
        <v>76172</v>
      </c>
      <c r="G94" s="34">
        <v>30186</v>
      </c>
      <c r="H94" s="34">
        <v>111883</v>
      </c>
      <c r="I94" s="34"/>
      <c r="J94" s="34"/>
      <c r="K94" s="10" t="s">
        <v>63</v>
      </c>
      <c r="L94" s="10" t="s">
        <v>34</v>
      </c>
      <c r="M94" s="12" t="str">
        <f t="shared" si="8"/>
        <v>KOLLAM1987-88</v>
      </c>
      <c r="N94" s="34">
        <f>(C94*Area_Doc!$C$179)+(Area_CALC!C155*Area_Doc!$D$179)</f>
        <v>41899.625503255811</v>
      </c>
      <c r="O94" s="34">
        <f>(D94*Area_Doc!$C$179)+(Area_CALC!D155*Area_Doc!$D$179)</f>
        <v>43533.525670697672</v>
      </c>
      <c r="P94" s="34">
        <f>(E94*Area_Doc!$C$179)+(Area_CALC!E155*Area_Doc!$D$179)</f>
        <v>151644.72239627907</v>
      </c>
      <c r="Q94" s="34">
        <f>(F94*Area_Doc!$C$179)+(Area_CALC!F155*Area_Doc!$D$179)</f>
        <v>100509.69732465116</v>
      </c>
      <c r="R94" s="34">
        <f>(G94*Area_Doc!$C$179)+(Area_CALC!G155*Area_Doc!$D$179)</f>
        <v>57492.758995348835</v>
      </c>
      <c r="S94" s="34">
        <f>(H94*Area_Doc!$C$179)+(Area_CALC!H155*Area_Doc!$D$179)</f>
        <v>166850.7857339535</v>
      </c>
    </row>
    <row r="95" spans="1:19" x14ac:dyDescent="0.25">
      <c r="A95" s="10" t="s">
        <v>63</v>
      </c>
      <c r="B95" s="10" t="s">
        <v>35</v>
      </c>
      <c r="C95" s="34">
        <v>27876</v>
      </c>
      <c r="D95" s="34">
        <v>33900</v>
      </c>
      <c r="E95" s="34">
        <v>106695</v>
      </c>
      <c r="F95" s="34">
        <v>81754</v>
      </c>
      <c r="G95" s="34">
        <v>31560</v>
      </c>
      <c r="H95" s="34">
        <v>119577</v>
      </c>
      <c r="I95" s="34"/>
      <c r="J95" s="34"/>
      <c r="K95" s="10" t="s">
        <v>63</v>
      </c>
      <c r="L95" s="10" t="s">
        <v>35</v>
      </c>
      <c r="M95" s="12" t="str">
        <f t="shared" si="8"/>
        <v>KOLLAM1988-89</v>
      </c>
      <c r="N95" s="34">
        <f>(C95*Area_Doc!$C$179)+(Area_CALC!C156*Area_Doc!$D$179)</f>
        <v>39080.958973023255</v>
      </c>
      <c r="O95" s="34">
        <f>(D95*Area_Doc!$C$179)+(Area_CALC!D156*Area_Doc!$D$179)</f>
        <v>43598.493335813953</v>
      </c>
      <c r="P95" s="34">
        <f>(E95*Area_Doc!$C$179)+(Area_CALC!E156*Area_Doc!$D$179)</f>
        <v>151255.75691162792</v>
      </c>
      <c r="Q95" s="34">
        <f>(F95*Area_Doc!$C$179)+(Area_CALC!F156*Area_Doc!$D$179)</f>
        <v>106812.64873674419</v>
      </c>
      <c r="R95" s="34">
        <f>(G95*Area_Doc!$C$179)+(Area_CALC!G156*Area_Doc!$D$179)</f>
        <v>60359.980978604654</v>
      </c>
      <c r="S95" s="34">
        <f>(H95*Area_Doc!$C$179)+(Area_CALC!H156*Area_Doc!$D$179)</f>
        <v>176275.56576</v>
      </c>
    </row>
    <row r="96" spans="1:19" x14ac:dyDescent="0.25">
      <c r="A96" s="10" t="s">
        <v>63</v>
      </c>
      <c r="B96" s="10" t="s">
        <v>36</v>
      </c>
      <c r="C96" s="34">
        <v>31074</v>
      </c>
      <c r="D96" s="34">
        <v>34203</v>
      </c>
      <c r="E96" s="34">
        <v>111332</v>
      </c>
      <c r="F96" s="34">
        <v>76752</v>
      </c>
      <c r="G96" s="34">
        <v>34241</v>
      </c>
      <c r="H96" s="34">
        <v>117392</v>
      </c>
      <c r="I96" s="34"/>
      <c r="J96" s="34"/>
      <c r="K96" s="10" t="s">
        <v>63</v>
      </c>
      <c r="L96" s="10" t="s">
        <v>36</v>
      </c>
      <c r="M96" s="12" t="str">
        <f t="shared" si="8"/>
        <v>KOLLAM1989-90</v>
      </c>
      <c r="N96" s="34">
        <f>(C96*Area_Doc!$C$179)+(Area_CALC!C157*Area_Doc!$D$179)</f>
        <v>42619.983062325584</v>
      </c>
      <c r="O96" s="34">
        <f>(D96*Area_Doc!$C$179)+(Area_CALC!D157*Area_Doc!$D$179)</f>
        <v>43851.001905116282</v>
      </c>
      <c r="P96" s="34">
        <f>(E96*Area_Doc!$C$179)+(Area_CALC!E157*Area_Doc!$D$179)</f>
        <v>156871.13184744187</v>
      </c>
      <c r="Q96" s="34">
        <f>(F96*Area_Doc!$C$179)+(Area_CALC!F157*Area_Doc!$D$179)</f>
        <v>100550.8461544186</v>
      </c>
      <c r="R96" s="34">
        <f>(G96*Area_Doc!$C$179)+(Area_CALC!G157*Area_Doc!$D$179)</f>
        <v>65870.984282790698</v>
      </c>
      <c r="S96" s="34">
        <f>(H96*Area_Doc!$C$179)+(Area_CALC!H157*Area_Doc!$D$179)</f>
        <v>175660.76648186048</v>
      </c>
    </row>
    <row r="97" spans="1:19" x14ac:dyDescent="0.25">
      <c r="A97" s="10" t="s">
        <v>63</v>
      </c>
      <c r="B97" s="10" t="s">
        <v>37</v>
      </c>
      <c r="C97" s="34">
        <v>30513</v>
      </c>
      <c r="D97" s="34">
        <v>30736</v>
      </c>
      <c r="E97" s="34">
        <v>108801</v>
      </c>
      <c r="F97" s="34">
        <v>77874</v>
      </c>
      <c r="G97" s="34">
        <v>30076</v>
      </c>
      <c r="H97" s="34">
        <v>114291</v>
      </c>
      <c r="I97" s="34"/>
      <c r="J97" s="34"/>
      <c r="K97" s="10" t="s">
        <v>63</v>
      </c>
      <c r="L97" s="10" t="s">
        <v>37</v>
      </c>
      <c r="M97" s="12" t="str">
        <f t="shared" si="8"/>
        <v>KOLLAM1990-91</v>
      </c>
      <c r="N97" s="34">
        <f>(C97*Area_Doc!$C$179)+(Area_CALC!C158*Area_Doc!$D$179)</f>
        <v>42294.885648372096</v>
      </c>
      <c r="O97" s="34">
        <f>(D97*Area_Doc!$C$179)+(Area_CALC!D158*Area_Doc!$D$179)</f>
        <v>39540.546693953489</v>
      </c>
      <c r="P97" s="34">
        <f>(E97*Area_Doc!$C$179)+(Area_CALC!E158*Area_Doc!$D$179)</f>
        <v>152329.57963162792</v>
      </c>
      <c r="Q97" s="34">
        <f>(F97*Area_Doc!$C$179)+(Area_CALC!F158*Area_Doc!$D$179)</f>
        <v>100640.66887441861</v>
      </c>
      <c r="R97" s="34">
        <f>(G97*Area_Doc!$C$179)+(Area_CALC!G158*Area_Doc!$D$179)</f>
        <v>66260.145786046516</v>
      </c>
      <c r="S97" s="34">
        <f>(H97*Area_Doc!$C$179)+(Area_CALC!H158*Area_Doc!$D$179)</f>
        <v>176230.74181209301</v>
      </c>
    </row>
    <row r="98" spans="1:19" x14ac:dyDescent="0.25">
      <c r="A98" s="10" t="s">
        <v>63</v>
      </c>
      <c r="B98" s="10" t="s">
        <v>38</v>
      </c>
      <c r="C98" s="34">
        <v>27619</v>
      </c>
      <c r="D98" s="34">
        <v>31759</v>
      </c>
      <c r="E98" s="34">
        <v>105724</v>
      </c>
      <c r="F98" s="34">
        <v>75454</v>
      </c>
      <c r="G98" s="34">
        <v>31146</v>
      </c>
      <c r="H98" s="34">
        <v>112543</v>
      </c>
      <c r="I98" s="34"/>
      <c r="J98" s="34"/>
      <c r="K98" s="10" t="s">
        <v>63</v>
      </c>
      <c r="L98" s="10" t="s">
        <v>38</v>
      </c>
      <c r="M98" s="12" t="str">
        <f t="shared" si="8"/>
        <v>KOLLAM1991-92</v>
      </c>
      <c r="N98" s="34">
        <f>(C98*Area_Doc!$C$179)+(Area_CALC!C159*Area_Doc!$D$179)</f>
        <v>38506.111278139535</v>
      </c>
      <c r="O98" s="34">
        <f>(D98*Area_Doc!$C$179)+(Area_CALC!D159*Area_Doc!$D$179)</f>
        <v>39727.541038139534</v>
      </c>
      <c r="P98" s="34">
        <f>(E98*Area_Doc!$C$179)+(Area_CALC!E159*Area_Doc!$D$179)</f>
        <v>146532.66420093024</v>
      </c>
      <c r="Q98" s="34">
        <f>(F98*Area_Doc!$C$179)+(Area_CALC!F159*Area_Doc!$D$179)</f>
        <v>97678.506790697676</v>
      </c>
      <c r="R98" s="34">
        <f>(G98*Area_Doc!$C$179)+(Area_CALC!G159*Area_Doc!$D$179)</f>
        <v>70632.78199069768</v>
      </c>
      <c r="S98" s="34">
        <f>(H98*Area_Doc!$C$179)+(Area_CALC!H159*Area_Doc!$D$179)</f>
        <v>177321.85012837208</v>
      </c>
    </row>
    <row r="99" spans="1:19" x14ac:dyDescent="0.25">
      <c r="A99" s="10" t="s">
        <v>63</v>
      </c>
      <c r="B99" s="10" t="s">
        <v>39</v>
      </c>
      <c r="C99" s="34">
        <v>28460</v>
      </c>
      <c r="D99" s="34">
        <v>29748</v>
      </c>
      <c r="E99" s="34">
        <v>103628</v>
      </c>
      <c r="F99" s="34">
        <v>76658</v>
      </c>
      <c r="G99" s="34">
        <v>32819</v>
      </c>
      <c r="H99" s="34">
        <v>115198</v>
      </c>
      <c r="I99" s="34"/>
      <c r="J99" s="34"/>
      <c r="K99" s="10" t="s">
        <v>63</v>
      </c>
      <c r="L99" s="10" t="s">
        <v>39</v>
      </c>
      <c r="M99" s="12" t="str">
        <f t="shared" si="8"/>
        <v>KOLLAM1992-93</v>
      </c>
      <c r="N99" s="34">
        <f>(C99*Area_Doc!$C$179)+(Area_CALC!C160*Area_Doc!$D$179)</f>
        <v>39131.074173023255</v>
      </c>
      <c r="O99" s="34">
        <f>(D99*Area_Doc!$C$179)+(Area_CALC!D160*Area_Doc!$D$179)</f>
        <v>37129.681622325581</v>
      </c>
      <c r="P99" s="34">
        <f>(E99*Area_Doc!$C$179)+(Area_CALC!E160*Area_Doc!$D$179)</f>
        <v>143137.95838511628</v>
      </c>
      <c r="Q99" s="34">
        <f>(F99*Area_Doc!$C$179)+(Area_CALC!F160*Area_Doc!$D$179)</f>
        <v>97876.816818604653</v>
      </c>
      <c r="R99" s="34">
        <f>(G99*Area_Doc!$C$179)+(Area_CALC!G160*Area_Doc!$D$179)</f>
        <v>74612.660963720933</v>
      </c>
      <c r="S99" s="34">
        <f>(H99*Area_Doc!$C$179)+(Area_CALC!H160*Area_Doc!$D$179)</f>
        <v>181465.10574139535</v>
      </c>
    </row>
    <row r="100" spans="1:19" x14ac:dyDescent="0.25">
      <c r="A100" s="10" t="s">
        <v>63</v>
      </c>
      <c r="B100" s="10" t="s">
        <v>40</v>
      </c>
      <c r="C100" s="34">
        <v>26775</v>
      </c>
      <c r="D100" s="34">
        <v>29004</v>
      </c>
      <c r="E100" s="34">
        <v>103987</v>
      </c>
      <c r="F100" s="34">
        <v>76661</v>
      </c>
      <c r="G100" s="34">
        <v>34067</v>
      </c>
      <c r="H100" s="34">
        <v>116278</v>
      </c>
      <c r="I100" s="34"/>
      <c r="J100" s="34"/>
      <c r="K100" s="10" t="s">
        <v>63</v>
      </c>
      <c r="L100" s="10" t="s">
        <v>40</v>
      </c>
      <c r="M100" s="12" t="str">
        <f t="shared" si="8"/>
        <v>KOLLAM1993-94</v>
      </c>
      <c r="N100" s="34">
        <f>(C100*Area_Doc!$C$179)+(Area_CALC!C161*Area_Doc!$D$179)</f>
        <v>36865.83658418605</v>
      </c>
      <c r="O100" s="34">
        <f>(D100*Area_Doc!$C$179)+(Area_CALC!D161*Area_Doc!$D$179)</f>
        <v>36139.018567441861</v>
      </c>
      <c r="P100" s="34">
        <f>(E100*Area_Doc!$C$179)+(Area_CALC!E161*Area_Doc!$D$179)</f>
        <v>140791.11433674418</v>
      </c>
      <c r="Q100" s="34">
        <f>(F100*Area_Doc!$C$179)+(Area_CALC!F161*Area_Doc!$D$179)</f>
        <v>95365.178024186054</v>
      </c>
      <c r="R100" s="34">
        <f>(G100*Area_Doc!$C$179)+(Area_CALC!G161*Area_Doc!$D$179)</f>
        <v>72024.139959069769</v>
      </c>
      <c r="S100" s="34">
        <f>(H100*Area_Doc!$C$179)+(Area_CALC!H161*Area_Doc!$D$179)</f>
        <v>176759.28442046512</v>
      </c>
    </row>
    <row r="101" spans="1:19" x14ac:dyDescent="0.25">
      <c r="A101" s="10" t="s">
        <v>63</v>
      </c>
      <c r="B101" s="10" t="s">
        <v>41</v>
      </c>
      <c r="C101" s="34">
        <v>25282</v>
      </c>
      <c r="D101" s="34">
        <v>24590</v>
      </c>
      <c r="E101" s="34">
        <v>95955</v>
      </c>
      <c r="F101" s="34">
        <v>81528</v>
      </c>
      <c r="G101" s="34">
        <v>34771</v>
      </c>
      <c r="H101" s="34">
        <v>122372</v>
      </c>
      <c r="I101" s="34"/>
      <c r="J101" s="34"/>
      <c r="K101" s="10" t="s">
        <v>63</v>
      </c>
      <c r="L101" s="10" t="s">
        <v>41</v>
      </c>
      <c r="M101" s="12" t="str">
        <f t="shared" si="8"/>
        <v>KOLLAM1994-95</v>
      </c>
      <c r="N101" s="34">
        <f>(C101*Area_Doc!$C$179)+(Area_CALC!C162*Area_Doc!$D$179)</f>
        <v>34424.25986976744</v>
      </c>
      <c r="O101" s="34">
        <f>(D101*Area_Doc!$C$179)+(Area_CALC!D162*Area_Doc!$D$179)</f>
        <v>30845.143307906976</v>
      </c>
      <c r="P101" s="34">
        <f>(E101*Area_Doc!$C$179)+(Area_CALC!E162*Area_Doc!$D$179)</f>
        <v>131922.28095255815</v>
      </c>
      <c r="Q101" s="34">
        <f>(F101*Area_Doc!$C$179)+(Area_CALC!F162*Area_Doc!$D$179)</f>
        <v>102889.18609860465</v>
      </c>
      <c r="R101" s="34">
        <f>(G101*Area_Doc!$C$179)+(Area_CALC!G162*Area_Doc!$D$179)</f>
        <v>72947.48797767442</v>
      </c>
      <c r="S101" s="34">
        <f>(H101*Area_Doc!$C$179)+(Area_CALC!H162*Area_Doc!$D$179)</f>
        <v>186001.96314790699</v>
      </c>
    </row>
    <row r="102" spans="1:19" x14ac:dyDescent="0.25">
      <c r="A102" s="10" t="s">
        <v>63</v>
      </c>
      <c r="B102" s="10" t="s">
        <v>42</v>
      </c>
      <c r="C102" s="34">
        <v>23252</v>
      </c>
      <c r="D102" s="34">
        <v>24697</v>
      </c>
      <c r="E102" s="34">
        <v>98449</v>
      </c>
      <c r="F102" s="34">
        <v>81034</v>
      </c>
      <c r="G102" s="34">
        <v>35347</v>
      </c>
      <c r="H102" s="34">
        <v>121606</v>
      </c>
      <c r="I102" s="34"/>
      <c r="J102" s="34"/>
      <c r="K102" s="10" t="s">
        <v>63</v>
      </c>
      <c r="L102" s="10" t="s">
        <v>42</v>
      </c>
      <c r="M102" s="12" t="str">
        <f t="shared" si="8"/>
        <v>KOLLAM1995-96</v>
      </c>
      <c r="N102" s="34">
        <f>(C102*Area_Doc!$C$179)+(Area_CALC!C163*Area_Doc!$D$179)</f>
        <v>32241.130120930233</v>
      </c>
      <c r="O102" s="34">
        <f>(D102*Area_Doc!$C$179)+(Area_CALC!D163*Area_Doc!$D$179)</f>
        <v>30663.266106046511</v>
      </c>
      <c r="P102" s="34">
        <f>(E102*Area_Doc!$C$179)+(Area_CALC!E163*Area_Doc!$D$179)</f>
        <v>132812.97109581396</v>
      </c>
      <c r="Q102" s="34">
        <f>(F102*Area_Doc!$C$179)+(Area_CALC!F163*Area_Doc!$D$179)</f>
        <v>100661.09515906977</v>
      </c>
      <c r="R102" s="34">
        <f>(G102*Area_Doc!$C$179)+(Area_CALC!G163*Area_Doc!$D$179)</f>
        <v>74302.380375813955</v>
      </c>
      <c r="S102" s="34">
        <f>(H102*Area_Doc!$C$179)+(Area_CALC!H163*Area_Doc!$D$179)</f>
        <v>183747.70753488372</v>
      </c>
    </row>
    <row r="103" spans="1:19" x14ac:dyDescent="0.25">
      <c r="A103" s="10" t="s">
        <v>63</v>
      </c>
      <c r="B103" s="10" t="s">
        <v>43</v>
      </c>
      <c r="C103" s="34">
        <v>22223</v>
      </c>
      <c r="D103" s="34">
        <v>33913</v>
      </c>
      <c r="E103" s="34">
        <v>106055</v>
      </c>
      <c r="F103" s="34">
        <v>79374</v>
      </c>
      <c r="G103" s="34">
        <v>35635</v>
      </c>
      <c r="H103" s="34">
        <v>120397</v>
      </c>
      <c r="I103" s="34"/>
      <c r="J103" s="34"/>
      <c r="K103" s="10" t="s">
        <v>63</v>
      </c>
      <c r="L103" s="10" t="s">
        <v>43</v>
      </c>
      <c r="M103" s="12" t="str">
        <f t="shared" si="8"/>
        <v>KOLLAM1996-97</v>
      </c>
      <c r="N103" s="34">
        <f>(C103*Area_Doc!$C$179)+(Area_CALC!C164*Area_Doc!$D$179)</f>
        <v>31315.596167441861</v>
      </c>
      <c r="O103" s="34">
        <f>(D103*Area_Doc!$C$179)+(Area_CALC!D164*Area_Doc!$D$179)</f>
        <v>39337.104022325584</v>
      </c>
      <c r="P103" s="34">
        <f>(E103*Area_Doc!$C$179)+(Area_CALC!E164*Area_Doc!$D$179)</f>
        <v>140048.14878511627</v>
      </c>
      <c r="Q103" s="34">
        <f>(F103*Area_Doc!$C$179)+(Area_CALC!F164*Area_Doc!$D$179)</f>
        <v>98698.146574883722</v>
      </c>
      <c r="R103" s="34">
        <f>(G103*Area_Doc!$C$179)+(Area_CALC!G164*Area_Doc!$D$179)</f>
        <v>74759.236963720934</v>
      </c>
      <c r="S103" s="34">
        <f>(H103*Area_Doc!$C$179)+(Area_CALC!H164*Area_Doc!$D$179)</f>
        <v>183072.59233488372</v>
      </c>
    </row>
    <row r="104" spans="1:19" x14ac:dyDescent="0.25">
      <c r="A104" s="10" t="s">
        <v>63</v>
      </c>
      <c r="B104" s="10" t="s">
        <v>44</v>
      </c>
      <c r="C104" s="34">
        <v>20023</v>
      </c>
      <c r="D104" s="34">
        <v>34468</v>
      </c>
      <c r="E104" s="34">
        <v>105914</v>
      </c>
      <c r="F104" s="34">
        <v>79523</v>
      </c>
      <c r="G104" s="34">
        <v>35976</v>
      </c>
      <c r="H104" s="34">
        <v>120623</v>
      </c>
      <c r="I104" s="34"/>
      <c r="J104" s="34"/>
      <c r="K104" s="10" t="s">
        <v>63</v>
      </c>
      <c r="L104" s="10" t="s">
        <v>44</v>
      </c>
      <c r="M104" s="12" t="str">
        <f t="shared" si="8"/>
        <v>KOLLAM1997-98</v>
      </c>
      <c r="N104" s="34">
        <f>(C104*Area_Doc!$C$179)+(Area_CALC!C165*Area_Doc!$D$179)</f>
        <v>26865.830452093025</v>
      </c>
      <c r="O104" s="34">
        <f>(D104*Area_Doc!$C$179)+(Area_CALC!D165*Area_Doc!$D$179)</f>
        <v>39935.145897674418</v>
      </c>
      <c r="P104" s="34">
        <f>(E104*Area_Doc!$C$179)+(Area_CALC!E165*Area_Doc!$D$179)</f>
        <v>136918.22163348837</v>
      </c>
      <c r="Q104" s="34">
        <f>(F104*Area_Doc!$C$179)+(Area_CALC!F165*Area_Doc!$D$179)</f>
        <v>97779.376974883722</v>
      </c>
      <c r="R104" s="34">
        <f>(G104*Area_Doc!$C$179)+(Area_CALC!G165*Area_Doc!$D$179)</f>
        <v>75234.328959999999</v>
      </c>
      <c r="S104" s="34">
        <f>(H104*Area_Doc!$C$179)+(Area_CALC!H165*Area_Doc!$D$179)</f>
        <v>182406.30114976745</v>
      </c>
    </row>
    <row r="105" spans="1:19" x14ac:dyDescent="0.25">
      <c r="A105" s="10" t="s">
        <v>63</v>
      </c>
      <c r="B105" s="10" t="s">
        <v>45</v>
      </c>
      <c r="C105" s="34">
        <v>17571</v>
      </c>
      <c r="D105" s="34">
        <v>28005</v>
      </c>
      <c r="E105" s="34">
        <v>95562</v>
      </c>
      <c r="F105" s="34">
        <v>75614</v>
      </c>
      <c r="G105" s="34">
        <v>36275</v>
      </c>
      <c r="H105" s="34">
        <v>116816</v>
      </c>
      <c r="I105" s="34"/>
      <c r="J105" s="34"/>
      <c r="K105" s="10" t="s">
        <v>63</v>
      </c>
      <c r="L105" s="10" t="s">
        <v>45</v>
      </c>
      <c r="M105" s="12" t="str">
        <f t="shared" si="8"/>
        <v>KOLLAM1998-99</v>
      </c>
      <c r="N105" s="34">
        <f>(C105*Area_Doc!$C$179)+(Area_CALC!C166*Area_Doc!$D$179)</f>
        <v>23776.479605581397</v>
      </c>
      <c r="O105" s="34">
        <f>(D105*Area_Doc!$C$179)+(Area_CALC!D166*Area_Doc!$D$179)</f>
        <v>33034.277588837213</v>
      </c>
      <c r="P105" s="34">
        <f>(E105*Area_Doc!$C$179)+(Area_CALC!E166*Area_Doc!$D$179)</f>
        <v>124373.56917581396</v>
      </c>
      <c r="Q105" s="34">
        <f>(F105*Area_Doc!$C$179)+(Area_CALC!F166*Area_Doc!$D$179)</f>
        <v>93819.057815813954</v>
      </c>
      <c r="R105" s="34">
        <f>(G105*Area_Doc!$C$179)+(Area_CALC!G166*Area_Doc!$D$179)</f>
        <v>75650.038660465128</v>
      </c>
      <c r="S105" s="34">
        <f>(H105*Area_Doc!$C$179)+(Area_CALC!H166*Area_Doc!$D$179)</f>
        <v>178639.03211162792</v>
      </c>
    </row>
    <row r="106" spans="1:19" x14ac:dyDescent="0.25">
      <c r="A106" s="10" t="s">
        <v>63</v>
      </c>
      <c r="B106" s="10" t="s">
        <v>46</v>
      </c>
      <c r="C106" s="34">
        <v>17426</v>
      </c>
      <c r="D106" s="34">
        <v>25678</v>
      </c>
      <c r="E106" s="34">
        <v>91577</v>
      </c>
      <c r="F106" s="34">
        <v>79906</v>
      </c>
      <c r="G106" s="34">
        <v>36452</v>
      </c>
      <c r="H106" s="34">
        <v>121034</v>
      </c>
      <c r="I106" s="34"/>
      <c r="J106" s="34"/>
      <c r="K106" s="10" t="s">
        <v>63</v>
      </c>
      <c r="L106" s="10" t="s">
        <v>46</v>
      </c>
      <c r="M106" s="12" t="str">
        <f t="shared" si="8"/>
        <v>KOLLAM1999-00</v>
      </c>
      <c r="N106" s="34">
        <f>(C106*Area_Doc!$C$179)+(Area_CALC!C167*Area_Doc!$D$179)</f>
        <v>22985.023746976745</v>
      </c>
      <c r="O106" s="34">
        <f>(D106*Area_Doc!$C$179)+(Area_CALC!D167*Area_Doc!$D$179)</f>
        <v>31370.288014883721</v>
      </c>
      <c r="P106" s="34">
        <f>(E106*Area_Doc!$C$179)+(Area_CALC!E167*Area_Doc!$D$179)</f>
        <v>122118.52147348838</v>
      </c>
      <c r="Q106" s="34">
        <f>(F106*Area_Doc!$C$179)+(Area_CALC!F167*Area_Doc!$D$179)</f>
        <v>98752.547304186039</v>
      </c>
      <c r="R106" s="34">
        <f>(G106*Area_Doc!$C$179)+(Area_CALC!G167*Area_Doc!$D$179)</f>
        <v>75934.643348837213</v>
      </c>
      <c r="S106" s="34">
        <f>(H106*Area_Doc!$C$179)+(Area_CALC!H167*Area_Doc!$D$179)</f>
        <v>183430.64787348837</v>
      </c>
    </row>
    <row r="107" spans="1:19" x14ac:dyDescent="0.25">
      <c r="A107" s="10" t="s">
        <v>63</v>
      </c>
      <c r="B107" s="10" t="s">
        <v>47</v>
      </c>
      <c r="C107" s="34">
        <v>14939</v>
      </c>
      <c r="D107" s="34">
        <v>26484</v>
      </c>
      <c r="E107" s="34">
        <v>90781</v>
      </c>
      <c r="F107" s="34">
        <v>79709</v>
      </c>
      <c r="G107" s="34">
        <v>36771</v>
      </c>
      <c r="H107" s="34">
        <v>121548</v>
      </c>
      <c r="I107" s="34"/>
      <c r="J107" s="34"/>
      <c r="K107" s="10" t="s">
        <v>63</v>
      </c>
      <c r="L107" s="10" t="s">
        <v>47</v>
      </c>
      <c r="M107" s="12" t="str">
        <f t="shared" si="8"/>
        <v>KOLLAM2000-01</v>
      </c>
      <c r="N107" s="34">
        <f>(C107*Area_Doc!$C$179)+(Area_CALC!C168*Area_Doc!$D$179)</f>
        <v>20136.306448372095</v>
      </c>
      <c r="O107" s="34">
        <f>(D107*Area_Doc!$C$179)+(Area_CALC!D168*Area_Doc!$D$179)</f>
        <v>32841.781626046512</v>
      </c>
      <c r="P107" s="34">
        <f>(E107*Area_Doc!$C$179)+(Area_CALC!E168*Area_Doc!$D$179)</f>
        <v>123199.80942139536</v>
      </c>
      <c r="Q107" s="34">
        <f>(F107*Area_Doc!$C$179)+(Area_CALC!F168*Area_Doc!$D$179)</f>
        <v>98576.240513488374</v>
      </c>
      <c r="R107" s="34">
        <f>(G107*Area_Doc!$C$179)+(Area_CALC!G168*Area_Doc!$D$179)</f>
        <v>76393.529443720938</v>
      </c>
      <c r="S107" s="34">
        <f>(H107*Area_Doc!$C$179)+(Area_CALC!H168*Area_Doc!$D$179)</f>
        <v>184543.92321488372</v>
      </c>
    </row>
    <row r="108" spans="1:19" x14ac:dyDescent="0.25">
      <c r="A108" s="10" t="s">
        <v>63</v>
      </c>
      <c r="B108" s="10" t="s">
        <v>48</v>
      </c>
      <c r="C108" s="34">
        <v>11459</v>
      </c>
      <c r="D108" s="34">
        <v>26114</v>
      </c>
      <c r="E108" s="34">
        <v>86939</v>
      </c>
      <c r="F108" s="34">
        <v>74956</v>
      </c>
      <c r="G108" s="34">
        <v>36863</v>
      </c>
      <c r="H108" s="34">
        <v>117455</v>
      </c>
      <c r="I108" s="34"/>
      <c r="J108" s="34"/>
      <c r="K108" s="10" t="s">
        <v>63</v>
      </c>
      <c r="L108" s="10" t="s">
        <v>48</v>
      </c>
      <c r="M108" s="12" t="str">
        <f t="shared" si="8"/>
        <v>KOLLAM2001-02</v>
      </c>
      <c r="N108" s="34">
        <f>(C108*Area_Doc!$C$179)+(Area_CALC!C169*Area_Doc!$D$179)</f>
        <v>15778.086645581396</v>
      </c>
      <c r="O108" s="34">
        <f>(D108*Area_Doc!$C$179)+(Area_CALC!D169*Area_Doc!$D$179)</f>
        <v>33425.324710697678</v>
      </c>
      <c r="P108" s="34">
        <f>(E108*Area_Doc!$C$179)+(Area_CALC!E169*Area_Doc!$D$179)</f>
        <v>119850.30780279069</v>
      </c>
      <c r="Q108" s="34">
        <f>(F108*Area_Doc!$C$179)+(Area_CALC!F169*Area_Doc!$D$179)</f>
        <v>93742.123133023255</v>
      </c>
      <c r="R108" s="34">
        <f>(G108*Area_Doc!$C$179)+(Area_CALC!G169*Area_Doc!$D$179)</f>
        <v>76479.735345116278</v>
      </c>
      <c r="S108" s="34">
        <f>(H108*Area_Doc!$C$179)+(Area_CALC!H169*Area_Doc!$D$179)</f>
        <v>180969.90890418604</v>
      </c>
    </row>
    <row r="109" spans="1:19" x14ac:dyDescent="0.25">
      <c r="A109" s="10" t="s">
        <v>63</v>
      </c>
      <c r="B109" s="10" t="s">
        <v>49</v>
      </c>
      <c r="C109" s="34">
        <v>11457</v>
      </c>
      <c r="D109" s="34">
        <v>24065</v>
      </c>
      <c r="E109" s="34">
        <v>81854</v>
      </c>
      <c r="F109" s="34">
        <v>71310</v>
      </c>
      <c r="G109" s="34">
        <v>36797</v>
      </c>
      <c r="H109" s="34">
        <v>112165</v>
      </c>
      <c r="I109" s="34"/>
      <c r="J109" s="34"/>
      <c r="K109" s="10" t="s">
        <v>63</v>
      </c>
      <c r="L109" s="10" t="s">
        <v>49</v>
      </c>
      <c r="M109" s="12" t="str">
        <f t="shared" si="8"/>
        <v>KOLLAM2002-03</v>
      </c>
      <c r="N109" s="34">
        <f>(C109*Area_Doc!$C$179)+(Area_CALC!C170*Area_Doc!$D$179)</f>
        <v>15952.392788837209</v>
      </c>
      <c r="O109" s="34">
        <f>(D109*Area_Doc!$C$179)+(Area_CALC!D170*Area_Doc!$D$179)</f>
        <v>30367.32382511628</v>
      </c>
      <c r="P109" s="34">
        <f>(E109*Area_Doc!$C$179)+(Area_CALC!E170*Area_Doc!$D$179)</f>
        <v>114871.25703441861</v>
      </c>
      <c r="Q109" s="34">
        <f>(F109*Area_Doc!$C$179)+(Area_CALC!F170*Area_Doc!$D$179)</f>
        <v>89324.680290232558</v>
      </c>
      <c r="R109" s="34">
        <f>(G109*Area_Doc!$C$179)+(Area_CALC!G170*Area_Doc!$D$179)</f>
        <v>76449.327665116289</v>
      </c>
      <c r="S109" s="34">
        <f>(H109*Area_Doc!$C$179)+(Area_CALC!H170*Area_Doc!$D$179)</f>
        <v>175681.56436093024</v>
      </c>
    </row>
    <row r="110" spans="1:19" x14ac:dyDescent="0.25">
      <c r="A110" s="10" t="s">
        <v>63</v>
      </c>
      <c r="B110" s="10" t="s">
        <v>50</v>
      </c>
      <c r="C110" s="34">
        <v>10187</v>
      </c>
      <c r="D110" s="34">
        <v>22253</v>
      </c>
      <c r="E110" s="34">
        <v>77786</v>
      </c>
      <c r="F110" s="34">
        <v>67531</v>
      </c>
      <c r="G110" s="34">
        <v>36741</v>
      </c>
      <c r="H110" s="34">
        <v>109711</v>
      </c>
      <c r="I110" s="34"/>
      <c r="J110" s="34"/>
      <c r="K110" s="10" t="s">
        <v>63</v>
      </c>
      <c r="L110" s="10" t="s">
        <v>50</v>
      </c>
      <c r="M110" s="12" t="str">
        <f t="shared" si="8"/>
        <v>KOLLAM2003-04</v>
      </c>
      <c r="N110" s="34">
        <f>(C110*Area_Doc!$C$179)+(Area_CALC!C171*Area_Doc!$D$179)</f>
        <v>14542.506693953488</v>
      </c>
      <c r="O110" s="34">
        <f>(D110*Area_Doc!$C$179)+(Area_CALC!D171*Area_Doc!$D$179)</f>
        <v>28480.828271627906</v>
      </c>
      <c r="P110" s="34">
        <f>(E110*Area_Doc!$C$179)+(Area_CALC!E171*Area_Doc!$D$179)</f>
        <v>110157.62890418604</v>
      </c>
      <c r="Q110" s="34">
        <f>(F110*Area_Doc!$C$179)+(Area_CALC!F171*Area_Doc!$D$179)</f>
        <v>85459.59653953489</v>
      </c>
      <c r="R110" s="34">
        <f>(G110*Area_Doc!$C$179)+(Area_CALC!G171*Area_Doc!$D$179)</f>
        <v>76322.970753488364</v>
      </c>
      <c r="S110" s="34">
        <f>(H110*Area_Doc!$C$179)+(Area_CALC!H171*Area_Doc!$D$179)</f>
        <v>172756.58691720932</v>
      </c>
    </row>
    <row r="111" spans="1:19" x14ac:dyDescent="0.25">
      <c r="A111" s="10" t="s">
        <v>63</v>
      </c>
      <c r="B111" s="10" t="s">
        <v>51</v>
      </c>
      <c r="C111" s="34">
        <v>8949</v>
      </c>
      <c r="D111" s="34">
        <v>21817</v>
      </c>
      <c r="E111" s="34">
        <v>81174</v>
      </c>
      <c r="F111" s="34">
        <v>66153</v>
      </c>
      <c r="G111" s="34">
        <v>36805</v>
      </c>
      <c r="H111" s="34">
        <v>108411</v>
      </c>
      <c r="I111" s="34"/>
      <c r="J111" s="34"/>
      <c r="K111" s="10" t="s">
        <v>63</v>
      </c>
      <c r="L111" s="10" t="s">
        <v>51</v>
      </c>
      <c r="M111" s="12" t="str">
        <f t="shared" si="8"/>
        <v>KOLLAM2004-05</v>
      </c>
      <c r="N111" s="34">
        <f>(C111*Area_Doc!$C$179)+(Area_CALC!C172*Area_Doc!$D$179)</f>
        <v>12540.513406511629</v>
      </c>
      <c r="O111" s="34">
        <f>(D111*Area_Doc!$C$179)+(Area_CALC!D172*Area_Doc!$D$179)</f>
        <v>28431.377421395351</v>
      </c>
      <c r="P111" s="34">
        <f>(E111*Area_Doc!$C$179)+(Area_CALC!E172*Area_Doc!$D$179)</f>
        <v>115187.84199441862</v>
      </c>
      <c r="Q111" s="34">
        <f>(F111*Area_Doc!$C$179)+(Area_CALC!F172*Area_Doc!$D$179)</f>
        <v>84146.987080930237</v>
      </c>
      <c r="R111" s="34">
        <f>(G111*Area_Doc!$C$179)+(Area_CALC!G172*Area_Doc!$D$179)</f>
        <v>76409.319419534877</v>
      </c>
      <c r="S111" s="34">
        <f>(H111*Area_Doc!$C$179)+(Area_CALC!H172*Area_Doc!$D$179)</f>
        <v>171740.49774883722</v>
      </c>
    </row>
    <row r="112" spans="1:19" x14ac:dyDescent="0.25">
      <c r="A112" s="10" t="s">
        <v>63</v>
      </c>
      <c r="B112" s="10" t="s">
        <v>52</v>
      </c>
      <c r="C112" s="34">
        <v>7218</v>
      </c>
      <c r="D112" s="34">
        <v>23814</v>
      </c>
      <c r="E112" s="34">
        <v>80923</v>
      </c>
      <c r="F112" s="34">
        <v>66134</v>
      </c>
      <c r="G112" s="34">
        <v>36860</v>
      </c>
      <c r="H112" s="34">
        <v>108552</v>
      </c>
      <c r="I112" s="34"/>
      <c r="J112" s="34"/>
      <c r="K112" s="10" t="s">
        <v>63</v>
      </c>
      <c r="L112" s="10" t="s">
        <v>52</v>
      </c>
      <c r="M112" s="12" t="str">
        <f t="shared" si="8"/>
        <v>KOLLAM2005-06</v>
      </c>
      <c r="N112" s="34">
        <f>(C112*Area_Doc!$C$179)+(Area_CALC!C173*Area_Doc!$D$179)</f>
        <v>9942.0540725581395</v>
      </c>
      <c r="O112" s="34">
        <f>(D112*Area_Doc!$C$179)+(Area_CALC!D173*Area_Doc!$D$179)</f>
        <v>30326.566831627908</v>
      </c>
      <c r="P112" s="34">
        <f>(E112*Area_Doc!$C$179)+(Area_CALC!E173*Area_Doc!$D$179)</f>
        <v>113230.06609116279</v>
      </c>
      <c r="Q112" s="34">
        <f>(F112*Area_Doc!$C$179)+(Area_CALC!F173*Area_Doc!$D$179)</f>
        <v>83826.693953488371</v>
      </c>
      <c r="R112" s="34">
        <f>(G112*Area_Doc!$C$179)+(Area_CALC!G173*Area_Doc!$D$179)</f>
        <v>76565.302280930235</v>
      </c>
      <c r="S112" s="34">
        <f>(H112*Area_Doc!$C$179)+(Area_CALC!H173*Area_Doc!$D$179)</f>
        <v>171505.70906790698</v>
      </c>
    </row>
    <row r="113" spans="1:19" x14ac:dyDescent="0.25">
      <c r="A113" s="10" t="s">
        <v>63</v>
      </c>
      <c r="B113" s="10" t="s">
        <v>53</v>
      </c>
      <c r="C113" s="34">
        <v>5497</v>
      </c>
      <c r="D113" s="34">
        <v>21863</v>
      </c>
      <c r="E113" s="34">
        <v>75362</v>
      </c>
      <c r="F113" s="34">
        <v>65392</v>
      </c>
      <c r="G113" s="34">
        <v>35545</v>
      </c>
      <c r="H113" s="34">
        <v>107927</v>
      </c>
      <c r="I113" s="34"/>
      <c r="J113" s="34"/>
      <c r="K113" s="10" t="s">
        <v>63</v>
      </c>
      <c r="L113" s="10" t="s">
        <v>53</v>
      </c>
      <c r="M113" s="12" t="str">
        <f t="shared" si="8"/>
        <v>KOLLAM2006-07</v>
      </c>
      <c r="N113" s="34">
        <f>(C113*Area_Doc!$C$179)+(Area_CALC!C174*Area_Doc!$D$179)</f>
        <v>7662.3374213953484</v>
      </c>
      <c r="O113" s="34">
        <f>(D113*Area_Doc!$C$179)+(Area_CALC!D174*Area_Doc!$D$179)</f>
        <v>27657.098604651164</v>
      </c>
      <c r="P113" s="34">
        <f>(E113*Area_Doc!$C$179)+(Area_CALC!E174*Area_Doc!$D$179)</f>
        <v>105002.12527627907</v>
      </c>
      <c r="Q113" s="34">
        <f>(F113*Area_Doc!$C$179)+(Area_CALC!F174*Area_Doc!$D$179)</f>
        <v>80988.057986976739</v>
      </c>
      <c r="R113" s="34">
        <f>(G113*Area_Doc!$C$179)+(Area_CALC!G174*Area_Doc!$D$179)</f>
        <v>76794.843423255807</v>
      </c>
      <c r="S113" s="34">
        <f>(H113*Area_Doc!$C$179)+(Area_CALC!H174*Area_Doc!$D$179)</f>
        <v>169856.80907162791</v>
      </c>
    </row>
    <row r="114" spans="1:19" x14ac:dyDescent="0.25">
      <c r="A114" s="10" t="s">
        <v>63</v>
      </c>
      <c r="B114" s="10" t="s">
        <v>54</v>
      </c>
      <c r="C114" s="38">
        <v>3538</v>
      </c>
      <c r="D114" s="38">
        <v>21281</v>
      </c>
      <c r="E114" s="38">
        <v>69275</v>
      </c>
      <c r="F114" s="38">
        <v>58575</v>
      </c>
      <c r="G114" s="34">
        <v>35760</v>
      </c>
      <c r="H114" s="34">
        <v>101626</v>
      </c>
      <c r="I114" s="34"/>
      <c r="J114" s="34"/>
      <c r="K114" s="10" t="s">
        <v>63</v>
      </c>
      <c r="L114" s="10" t="s">
        <v>54</v>
      </c>
      <c r="M114" s="12" t="str">
        <f t="shared" si="8"/>
        <v>KOLLAM2007-08</v>
      </c>
      <c r="N114" s="34">
        <f>(C114*Area_Doc!$C$179)+(Area_CALC!C175*Area_Doc!$D$179)</f>
        <v>5194.2844725581399</v>
      </c>
      <c r="O114" s="34">
        <f>(D114*Area_Doc!$C$179)+(Area_CALC!D175*Area_Doc!$D$179)</f>
        <v>26895.481547906977</v>
      </c>
      <c r="P114" s="34">
        <f>(E114*Area_Doc!$C$179)+(Area_CALC!E175*Area_Doc!$D$179)</f>
        <v>96337.579125581397</v>
      </c>
      <c r="Q114" s="34">
        <f>(F114*Area_Doc!$C$179)+(Area_CALC!F175*Area_Doc!$D$179)</f>
        <v>73393.821045581397</v>
      </c>
      <c r="R114" s="34">
        <f>(G114*Area_Doc!$C$179)+(Area_CALC!G175*Area_Doc!$D$179)</f>
        <v>77030.536632558142</v>
      </c>
      <c r="S114" s="34">
        <f>(H114*Area_Doc!$C$179)+(Area_CALC!H175*Area_Doc!$D$179)</f>
        <v>162887.00454697676</v>
      </c>
    </row>
    <row r="115" spans="1:19" x14ac:dyDescent="0.25">
      <c r="A115" s="10" t="s">
        <v>63</v>
      </c>
      <c r="B115" s="10" t="s">
        <v>55</v>
      </c>
      <c r="C115" s="38">
        <v>3859</v>
      </c>
      <c r="D115" s="38">
        <v>19208</v>
      </c>
      <c r="E115" s="38">
        <v>65270</v>
      </c>
      <c r="F115" s="38">
        <v>58397</v>
      </c>
      <c r="G115" s="34">
        <v>35650</v>
      </c>
      <c r="H115" s="34">
        <v>101572</v>
      </c>
      <c r="I115" s="34"/>
      <c r="J115" s="34"/>
      <c r="K115" s="10" t="s">
        <v>63</v>
      </c>
      <c r="L115" s="10" t="s">
        <v>55</v>
      </c>
      <c r="M115" s="12" t="str">
        <f t="shared" si="8"/>
        <v>KOLLAM2008-09</v>
      </c>
      <c r="N115" s="34">
        <f>(C115*Area_Doc!$C$179)+(Area_CALC!C176*Area_Doc!$D$179)</f>
        <v>6078.1397655813953</v>
      </c>
      <c r="O115" s="34">
        <f>(D115*Area_Doc!$C$179)+(Area_CALC!D176*Area_Doc!$D$179)</f>
        <v>24550.158913488372</v>
      </c>
      <c r="P115" s="34">
        <f>(E115*Area_Doc!$C$179)+(Area_CALC!E176*Area_Doc!$D$179)</f>
        <v>88644.221499534877</v>
      </c>
      <c r="Q115" s="34">
        <f>(F115*Area_Doc!$C$179)+(Area_CALC!F176*Area_Doc!$D$179)</f>
        <v>72163.778284651169</v>
      </c>
      <c r="R115" s="34">
        <f>(G115*Area_Doc!$C$179)+(Area_CALC!G176*Area_Doc!$D$179)</f>
        <v>76846.041079069779</v>
      </c>
      <c r="S115" s="34">
        <f>(H115*Area_Doc!$C$179)+(Area_CALC!H176*Area_Doc!$D$179)</f>
        <v>162213.86372465116</v>
      </c>
    </row>
    <row r="116" spans="1:19" x14ac:dyDescent="0.25">
      <c r="A116" s="10" t="s">
        <v>63</v>
      </c>
      <c r="B116" s="10" t="s">
        <v>56</v>
      </c>
      <c r="C116" s="38">
        <v>3453</v>
      </c>
      <c r="D116" s="38">
        <v>16933</v>
      </c>
      <c r="E116" s="38">
        <v>61344</v>
      </c>
      <c r="F116" s="38">
        <v>56675</v>
      </c>
      <c r="G116" s="34">
        <v>36111</v>
      </c>
      <c r="H116" s="34">
        <v>100154</v>
      </c>
      <c r="I116" s="34"/>
      <c r="J116" s="34"/>
      <c r="K116" s="10" t="s">
        <v>63</v>
      </c>
      <c r="L116" s="10" t="s">
        <v>56</v>
      </c>
      <c r="M116" s="12" t="str">
        <f t="shared" si="8"/>
        <v>KOLLAM2009-10</v>
      </c>
      <c r="N116" s="34">
        <f>(C116*Area_Doc!$C$179)+(Area_CALC!C177*Area_Doc!$D$179)</f>
        <v>5932.8742027906974</v>
      </c>
      <c r="O116" s="34">
        <f>(D116*Area_Doc!$C$179)+(Area_CALC!D177*Area_Doc!$D$179)</f>
        <v>22263.570716279071</v>
      </c>
      <c r="P116" s="34">
        <f>(E116*Area_Doc!$C$179)+(Area_CALC!E177*Area_Doc!$D$179)</f>
        <v>86194.061186976745</v>
      </c>
      <c r="Q116" s="34">
        <f>(F116*Area_Doc!$C$179)+(Area_CALC!F177*Area_Doc!$D$179)</f>
        <v>70094.96009674418</v>
      </c>
      <c r="R116" s="34">
        <f>(G116*Area_Doc!$C$179)+(Area_CALC!G177*Area_Doc!$D$179)</f>
        <v>77461.826284651164</v>
      </c>
      <c r="S116" s="34">
        <f>(H116*Area_Doc!$C$179)+(Area_CALC!H177*Area_Doc!$D$179)</f>
        <v>161006.10673116278</v>
      </c>
    </row>
    <row r="117" spans="1:19" x14ac:dyDescent="0.25">
      <c r="A117" s="10" t="s">
        <v>63</v>
      </c>
      <c r="B117" s="10" t="s">
        <v>57</v>
      </c>
      <c r="C117" s="38">
        <v>3342</v>
      </c>
      <c r="D117" s="38">
        <v>16172</v>
      </c>
      <c r="E117" s="38">
        <v>59916</v>
      </c>
      <c r="F117" s="38">
        <v>56060</v>
      </c>
      <c r="G117" s="34">
        <v>36530</v>
      </c>
      <c r="H117" s="34">
        <v>99790</v>
      </c>
      <c r="I117" s="34"/>
      <c r="J117" s="34"/>
      <c r="K117" s="10" t="s">
        <v>63</v>
      </c>
      <c r="L117" s="10" t="s">
        <v>57</v>
      </c>
      <c r="M117" s="12" t="str">
        <f t="shared" si="8"/>
        <v>KOLLAM2010-11</v>
      </c>
      <c r="N117" s="34">
        <f>(C117*Area_Doc!$C$179)+(Area_CALC!C178*Area_Doc!$D$179)</f>
        <v>5813.596919069767</v>
      </c>
      <c r="O117" s="34">
        <f>(D117*Area_Doc!$C$179)+(Area_CALC!D178*Area_Doc!$D$179)</f>
        <v>21241.008550697676</v>
      </c>
      <c r="P117" s="34">
        <f>(E117*Area_Doc!$C$179)+(Area_CALC!E178*Area_Doc!$D$179)</f>
        <v>84016.139281860465</v>
      </c>
      <c r="Q117" s="34">
        <f>(F117*Area_Doc!$C$179)+(Area_CALC!F178*Area_Doc!$D$179)</f>
        <v>68994.911270697674</v>
      </c>
      <c r="R117" s="34">
        <f>(G117*Area_Doc!$C$179)+(Area_CALC!G178*Area_Doc!$D$179)</f>
        <v>78131.627981395344</v>
      </c>
      <c r="S117" s="34">
        <f>(H117*Area_Doc!$C$179)+(Area_CALC!H178*Area_Doc!$D$179)</f>
        <v>161310.91125581396</v>
      </c>
    </row>
    <row r="118" spans="1:19" x14ac:dyDescent="0.25">
      <c r="A118" s="10" t="s">
        <v>63</v>
      </c>
      <c r="B118" s="10" t="s">
        <v>58</v>
      </c>
      <c r="C118" s="38">
        <v>2097</v>
      </c>
      <c r="D118" s="38">
        <v>16859</v>
      </c>
      <c r="E118" s="38">
        <v>58121</v>
      </c>
      <c r="F118" s="38">
        <v>55304</v>
      </c>
      <c r="G118" s="34">
        <v>36840</v>
      </c>
      <c r="H118" s="34">
        <v>99222</v>
      </c>
      <c r="I118" s="34"/>
      <c r="J118" s="34"/>
      <c r="K118" s="10" t="s">
        <v>63</v>
      </c>
      <c r="L118" s="10" t="s">
        <v>58</v>
      </c>
      <c r="M118" s="12" t="str">
        <f t="shared" si="8"/>
        <v>KOLLAM2011-12</v>
      </c>
      <c r="N118" s="34">
        <f>(C118*Area_Doc!$C$179)+(Area_CALC!C179*Area_Doc!$D$179)</f>
        <v>4416.2948986046513</v>
      </c>
      <c r="O118" s="34">
        <f>(D118*Area_Doc!$C$179)+(Area_CALC!D179*Area_Doc!$D$179)</f>
        <v>21826.197960930233</v>
      </c>
      <c r="P118" s="34">
        <f>(E118*Area_Doc!$C$179)+(Area_CALC!E179*Area_Doc!$D$179)</f>
        <v>81385.9613544186</v>
      </c>
      <c r="Q118" s="34">
        <f>(F118*Area_Doc!$C$179)+(Area_CALC!F179*Area_Doc!$D$179)</f>
        <v>68700.783702325585</v>
      </c>
      <c r="R118" s="34">
        <f>(G118*Area_Doc!$C$179)+(Area_CALC!G179*Area_Doc!$D$179)</f>
        <v>78673.391925581396</v>
      </c>
      <c r="S118" s="34">
        <f>(H118*Area_Doc!$C$179)+(Area_CALC!H179*Area_Doc!$D$179)</f>
        <v>160704.00802232558</v>
      </c>
    </row>
    <row r="119" spans="1:19" x14ac:dyDescent="0.25">
      <c r="A119" s="10" t="s">
        <v>63</v>
      </c>
      <c r="B119" s="10" t="s">
        <v>59</v>
      </c>
      <c r="C119" s="38">
        <v>1387</v>
      </c>
      <c r="D119" s="38">
        <v>16397</v>
      </c>
      <c r="E119" s="38">
        <v>57378</v>
      </c>
      <c r="F119" s="38">
        <v>55120</v>
      </c>
      <c r="G119" s="34">
        <v>36840</v>
      </c>
      <c r="H119" s="34">
        <v>98386</v>
      </c>
      <c r="I119" s="34"/>
      <c r="J119" s="34"/>
      <c r="K119" s="10" t="s">
        <v>63</v>
      </c>
      <c r="L119" s="10" t="s">
        <v>59</v>
      </c>
      <c r="M119" s="12" t="str">
        <f t="shared" si="8"/>
        <v>KOLLAM2012-13</v>
      </c>
      <c r="N119" s="34">
        <f>(C119*Area_Doc!$C$179)+(Area_CALC!C180*Area_Doc!$D$179)</f>
        <v>3274.2206883720928</v>
      </c>
      <c r="O119" s="34">
        <f>(D119*Area_Doc!$C$179)+(Area_CALC!D180*Area_Doc!$D$179)</f>
        <v>20883.287776744186</v>
      </c>
      <c r="P119" s="34">
        <f>(E119*Area_Doc!$C$179)+(Area_CALC!E180*Area_Doc!$D$179)</f>
        <v>79053.722880000001</v>
      </c>
      <c r="Q119" s="34">
        <f>(F119*Area_Doc!$C$179)+(Area_CALC!F180*Area_Doc!$D$179)</f>
        <v>67894.331966511629</v>
      </c>
      <c r="R119" s="34">
        <f>(G119*Area_Doc!$C$179)+(Area_CALC!G180*Area_Doc!$D$179)</f>
        <v>78673.391925581396</v>
      </c>
      <c r="S119" s="34">
        <f>(H119*Area_Doc!$C$179)+(Area_CALC!H180*Area_Doc!$D$179)</f>
        <v>159250.52265674417</v>
      </c>
    </row>
    <row r="120" spans="1:19" x14ac:dyDescent="0.25">
      <c r="A120" s="10" t="s">
        <v>63</v>
      </c>
      <c r="B120" s="10" t="s">
        <v>60</v>
      </c>
      <c r="C120" s="38">
        <v>1363</v>
      </c>
      <c r="D120" s="38">
        <v>16507</v>
      </c>
      <c r="E120" s="38">
        <v>54895</v>
      </c>
      <c r="F120" s="38">
        <v>61309</v>
      </c>
      <c r="G120" s="34">
        <v>37105</v>
      </c>
      <c r="H120" s="34">
        <v>104689</v>
      </c>
      <c r="I120" s="34"/>
      <c r="J120" s="34"/>
      <c r="K120" s="10" t="s">
        <v>63</v>
      </c>
      <c r="L120" s="10" t="s">
        <v>60</v>
      </c>
      <c r="M120" s="12" t="str">
        <f t="shared" si="8"/>
        <v>KOLLAM2013-14</v>
      </c>
      <c r="N120" s="34">
        <f>(C120*Area_Doc!$C$179)+(Area_CALC!C181*Area_Doc!$D$179)</f>
        <v>3405.0058939534883</v>
      </c>
      <c r="O120" s="34">
        <f>(D120*Area_Doc!$C$179)+(Area_CALC!D181*Area_Doc!$D$179)</f>
        <v>20713.515586976744</v>
      </c>
      <c r="P120" s="34">
        <f>(E120*Area_Doc!$C$179)+(Area_CALC!E181*Area_Doc!$D$179)</f>
        <v>76940.717462325585</v>
      </c>
      <c r="Q120" s="34">
        <f>(F120*Area_Doc!$C$179)+(Area_CALC!F181*Area_Doc!$D$179)</f>
        <v>74226.528974883724</v>
      </c>
      <c r="R120" s="34">
        <f>(G120*Area_Doc!$C$179)+(Area_CALC!G181*Area_Doc!$D$179)</f>
        <v>79103.937600000005</v>
      </c>
      <c r="S120" s="34">
        <f>(H120*Area_Doc!$C$179)+(Area_CALC!H181*Area_Doc!$D$179)</f>
        <v>166513.68756837209</v>
      </c>
    </row>
    <row r="121" spans="1:19" x14ac:dyDescent="0.25">
      <c r="A121" s="10" t="s">
        <v>63</v>
      </c>
      <c r="B121" s="10" t="s">
        <v>61</v>
      </c>
      <c r="C121" s="38">
        <v>1327</v>
      </c>
      <c r="D121" s="38">
        <v>17028</v>
      </c>
      <c r="E121" s="38">
        <v>55521</v>
      </c>
      <c r="F121" s="38">
        <v>52360</v>
      </c>
      <c r="G121" s="34">
        <v>37170</v>
      </c>
      <c r="H121" s="34">
        <v>95725</v>
      </c>
      <c r="I121" s="34"/>
      <c r="J121" s="34"/>
      <c r="K121" s="10" t="s">
        <v>63</v>
      </c>
      <c r="L121" s="10" t="s">
        <v>61</v>
      </c>
      <c r="M121" s="12" t="str">
        <f t="shared" si="8"/>
        <v>KOLLAM2014-15</v>
      </c>
      <c r="N121" s="34">
        <f>(C121*Area_Doc!$C$179)+(Area_CALC!C182*Area_Doc!$D$179)</f>
        <v>3472.4719404651164</v>
      </c>
      <c r="O121" s="34">
        <f>(D121*Area_Doc!$C$179)+(Area_CALC!D182*Area_Doc!$D$179)</f>
        <v>21461.313160930233</v>
      </c>
      <c r="P121" s="34">
        <f>(E121*Area_Doc!$C$179)+(Area_CALC!E182*Area_Doc!$D$179)</f>
        <v>78415.96677209303</v>
      </c>
      <c r="Q121" s="34">
        <f>(F121*Area_Doc!$C$179)+(Area_CALC!F182*Area_Doc!$D$179)</f>
        <v>65440.591464186044</v>
      </c>
      <c r="R121" s="34">
        <f>(G121*Area_Doc!$C$179)+(Area_CALC!G182*Area_Doc!$D$179)</f>
        <v>79226.878586046514</v>
      </c>
      <c r="S121" s="34">
        <f>(H121*Area_Doc!$C$179)+(Area_CALC!H182*Area_Doc!$D$179)</f>
        <v>158370.79411348837</v>
      </c>
    </row>
    <row r="122" spans="1:19" x14ac:dyDescent="0.25">
      <c r="A122" s="10" t="s">
        <v>63</v>
      </c>
      <c r="B122" s="12" t="s">
        <v>62</v>
      </c>
      <c r="C122" s="39">
        <v>1555</v>
      </c>
      <c r="D122" s="39">
        <v>15147</v>
      </c>
      <c r="E122" s="39">
        <v>54158.18</v>
      </c>
      <c r="F122" s="39">
        <v>51834</v>
      </c>
      <c r="G122" s="34">
        <v>37240</v>
      </c>
      <c r="H122" s="34">
        <v>95159</v>
      </c>
      <c r="I122" s="34"/>
      <c r="J122" s="34"/>
      <c r="K122" s="10" t="s">
        <v>63</v>
      </c>
      <c r="L122" s="12" t="s">
        <v>62</v>
      </c>
      <c r="M122" s="12" t="str">
        <f t="shared" si="8"/>
        <v>KOLLAM2015-16</v>
      </c>
      <c r="N122" s="34">
        <f>(C122*Area_Doc!$C$179)+(Area_CALC!C183*Area_Doc!$D$179)</f>
        <v>3652.463694883721</v>
      </c>
      <c r="O122" s="34">
        <f>(D122*Area_Doc!$C$179)+(Area_CALC!D183*Area_Doc!$D$179)</f>
        <v>19467.742102325581</v>
      </c>
      <c r="P122" s="34">
        <f>(E122*Area_Doc!$C$179)+(Area_CALC!E183*Area_Doc!$D$179)</f>
        <v>77142.524881711637</v>
      </c>
      <c r="Q122" s="34">
        <f>(F122*Area_Doc!$C$179)+(Area_CALC!F183*Area_Doc!$D$179)</f>
        <v>64981.637462325583</v>
      </c>
      <c r="R122" s="34">
        <f>(G122*Area_Doc!$C$179)+(Area_CALC!G183*Area_Doc!$D$179)</f>
        <v>79354.819572093023</v>
      </c>
      <c r="S122" s="34">
        <f>(H122*Area_Doc!$C$179)+(Area_CALC!H183*Area_Doc!$D$179)</f>
        <v>157903.29378976743</v>
      </c>
    </row>
    <row r="123" spans="1:19" x14ac:dyDescent="0.25">
      <c r="A123" s="10" t="s">
        <v>63</v>
      </c>
      <c r="B123" s="12" t="s">
        <v>123</v>
      </c>
      <c r="C123" s="39">
        <v>1302</v>
      </c>
      <c r="D123" s="39">
        <v>14421</v>
      </c>
      <c r="E123" s="39">
        <v>53252</v>
      </c>
      <c r="F123" s="39">
        <v>50938</v>
      </c>
      <c r="G123" s="34">
        <v>37260</v>
      </c>
      <c r="H123" s="34">
        <v>94690.37</v>
      </c>
      <c r="I123" s="34"/>
      <c r="J123" s="34"/>
      <c r="K123" s="10" t="s">
        <v>63</v>
      </c>
      <c r="L123" s="12" t="s">
        <v>123</v>
      </c>
      <c r="M123" s="12" t="str">
        <f t="shared" si="8"/>
        <v>KOLLAM2016-17</v>
      </c>
      <c r="N123" s="34">
        <f>(C123*Area_Doc!$C$179)+(Area_CALC!C184*Area_Doc!$D$179)</f>
        <v>3487.2029023255814</v>
      </c>
      <c r="O123" s="34">
        <f>(D123*Area_Doc!$C$179)+(Area_CALC!D184*Area_Doc!$D$179)</f>
        <v>18580.335069767443</v>
      </c>
      <c r="P123" s="34">
        <f>(E123*Area_Doc!$C$179)+(Area_CALC!E184*Area_Doc!$D$179)</f>
        <v>76421.085577079066</v>
      </c>
      <c r="Q123" s="34">
        <f>(F123*Area_Doc!$C$179)+(Area_CALC!F184*Area_Doc!$D$179)</f>
        <v>64079.843363720931</v>
      </c>
      <c r="R123" s="34">
        <f>(G123*Area_Doc!$C$179)+(Area_CALC!G184*Area_Doc!$D$179)</f>
        <v>79391.374139534892</v>
      </c>
      <c r="S123" s="34">
        <f>(H123*Area_Doc!$C$179)+(Area_CALC!H184*Area_Doc!$D$179)</f>
        <v>157582.29742221395</v>
      </c>
    </row>
    <row r="124" spans="1:19" x14ac:dyDescent="0.25">
      <c r="A124" s="10" t="s">
        <v>64</v>
      </c>
      <c r="B124" s="12" t="s">
        <v>3</v>
      </c>
      <c r="C124" s="39"/>
      <c r="D124" s="39"/>
      <c r="E124" s="39"/>
      <c r="F124" s="39"/>
      <c r="G124" s="34"/>
      <c r="H124" s="34"/>
      <c r="I124" s="34"/>
      <c r="J124" s="34"/>
      <c r="K124" s="10" t="s">
        <v>65</v>
      </c>
      <c r="L124" s="12" t="s">
        <v>3</v>
      </c>
      <c r="M124" s="12" t="str">
        <f t="shared" ref="M124:M133" si="9">K124&amp;L124</f>
        <v>ALAPPUZHA1956-57</v>
      </c>
      <c r="N124" s="38">
        <f>(C185*Area_Doc!$E$180)+(Area_CALC!C124*Area_Doc!$D$180)</f>
        <v>62987.126046430953</v>
      </c>
      <c r="O124" s="38">
        <f>(D185*Area_Doc!$E$180)+(Area_CALC!D124*Area_Doc!$D$180)</f>
        <v>23689.246325333585</v>
      </c>
      <c r="P124" s="38">
        <f>(E185*Area_Doc!$E$180)+(Area_CALC!E124*Area_Doc!$D$180)</f>
        <v>113896.7523133918</v>
      </c>
      <c r="Q124" s="38">
        <f>(F185*Area_Doc!$E$180)+(Area_CALC!F124*Area_Doc!$D$180)</f>
        <v>67735.135436160781</v>
      </c>
      <c r="R124" s="38">
        <f>(G185*Area_Doc!$E$180)+(Area_CALC!G124*Area_Doc!$D$180)</f>
        <v>1153.9974165640301</v>
      </c>
      <c r="S124" s="38">
        <f>(H185*Area_Doc!$E$180)+(Area_CALC!H124*Area_Doc!$D$180)</f>
        <v>79918.34556080577</v>
      </c>
    </row>
    <row r="125" spans="1:19" x14ac:dyDescent="0.25">
      <c r="A125" s="10" t="s">
        <v>64</v>
      </c>
      <c r="B125" s="12" t="s">
        <v>4</v>
      </c>
      <c r="C125" s="39"/>
      <c r="D125" s="39"/>
      <c r="E125" s="39"/>
      <c r="F125" s="39"/>
      <c r="G125" s="34"/>
      <c r="H125" s="34"/>
      <c r="I125" s="34"/>
      <c r="J125" s="34"/>
      <c r="K125" s="10" t="s">
        <v>65</v>
      </c>
      <c r="L125" s="12" t="s">
        <v>4</v>
      </c>
      <c r="M125" s="12" t="str">
        <f t="shared" si="9"/>
        <v>ALAPPUZHA1957-58</v>
      </c>
      <c r="N125" s="38">
        <f>(C186*Area_Doc!$E$180)+(Area_CALC!C125*Area_Doc!$D$180)</f>
        <v>63380</v>
      </c>
      <c r="O125" s="38">
        <f>(D186*Area_Doc!$E$180)+(Area_CALC!D125*Area_Doc!$D$180)</f>
        <v>24309</v>
      </c>
      <c r="P125" s="38">
        <f>(E186*Area_Doc!$E$180)+(Area_CALC!E125*Area_Doc!$D$180)</f>
        <v>114081</v>
      </c>
      <c r="Q125" s="38">
        <f>(F186*Area_Doc!$E$180)+(Area_CALC!F125*Area_Doc!$D$180)</f>
        <v>68242</v>
      </c>
      <c r="R125" s="38">
        <f>(G186*Area_Doc!$E$180)+(Area_CALC!G125*Area_Doc!$D$180)</f>
        <v>1401</v>
      </c>
      <c r="S125" s="38">
        <f>(H186*Area_Doc!$E$180)+(Area_CALC!H125*Area_Doc!$D$180)</f>
        <v>82983</v>
      </c>
    </row>
    <row r="126" spans="1:19" x14ac:dyDescent="0.25">
      <c r="A126" s="10" t="s">
        <v>64</v>
      </c>
      <c r="B126" s="12" t="s">
        <v>5</v>
      </c>
      <c r="C126" s="39"/>
      <c r="D126" s="39"/>
      <c r="E126" s="39"/>
      <c r="F126" s="39"/>
      <c r="G126" s="34"/>
      <c r="H126" s="34"/>
      <c r="I126" s="34"/>
      <c r="J126" s="34"/>
      <c r="K126" s="10" t="s">
        <v>65</v>
      </c>
      <c r="L126" s="12" t="s">
        <v>5</v>
      </c>
      <c r="M126" s="12" t="str">
        <f t="shared" si="9"/>
        <v>ALAPPUZHA1958-59</v>
      </c>
      <c r="N126" s="38">
        <f>(C187*Area_Doc!$E$180)+(Area_CALC!C126*Area_Doc!$D$180)</f>
        <v>63516.137892179308</v>
      </c>
      <c r="O126" s="38">
        <f>(D187*Area_Doc!$E$180)+(Area_CALC!D126*Area_Doc!$D$180)</f>
        <v>25434.327249783844</v>
      </c>
      <c r="P126" s="38">
        <f>(E187*Area_Doc!$E$180)+(Area_CALC!E126*Area_Doc!$D$180)</f>
        <v>115423.9472449607</v>
      </c>
      <c r="Q126" s="38">
        <f>(F187*Area_Doc!$E$180)+(Area_CALC!F126*Area_Doc!$D$180)</f>
        <v>70068.391667260265</v>
      </c>
      <c r="R126" s="38">
        <f>(G187*Area_Doc!$E$180)+(Area_CALC!G126*Area_Doc!$D$180)</f>
        <v>1536.4186367869265</v>
      </c>
      <c r="S126" s="38">
        <f>(H187*Area_Doc!$E$180)+(Area_CALC!H126*Area_Doc!$D$180)</f>
        <v>84800.238041946446</v>
      </c>
    </row>
    <row r="127" spans="1:19" x14ac:dyDescent="0.25">
      <c r="A127" s="10" t="s">
        <v>64</v>
      </c>
      <c r="B127" s="12" t="s">
        <v>6</v>
      </c>
      <c r="C127" s="39"/>
      <c r="D127" s="39"/>
      <c r="E127" s="39"/>
      <c r="F127" s="39"/>
      <c r="G127" s="34"/>
      <c r="H127" s="34"/>
      <c r="I127" s="34"/>
      <c r="J127" s="34"/>
      <c r="K127" s="10" t="s">
        <v>65</v>
      </c>
      <c r="L127" s="12" t="s">
        <v>6</v>
      </c>
      <c r="M127" s="12" t="str">
        <f t="shared" si="9"/>
        <v>ALAPPUZHA1959-60</v>
      </c>
      <c r="N127" s="38">
        <f>(C188*Area_Doc!$E$180)+(Area_CALC!C127*Area_Doc!$D$180)</f>
        <v>63560.773266664321</v>
      </c>
      <c r="O127" s="38">
        <f>(D188*Area_Doc!$E$180)+(Area_CALC!D127*Area_Doc!$D$180)</f>
        <v>27239.622555090788</v>
      </c>
      <c r="P127" s="38">
        <f>(E188*Area_Doc!$E$180)+(Area_CALC!E127*Area_Doc!$D$180)</f>
        <v>118605.98784255995</v>
      </c>
      <c r="Q127" s="38">
        <f>(F188*Area_Doc!$E$180)+(Area_CALC!F127*Area_Doc!$D$180)</f>
        <v>72551.895458695697</v>
      </c>
      <c r="R127" s="38">
        <f>(G188*Area_Doc!$E$180)+(Area_CALC!G127*Area_Doc!$D$180)</f>
        <v>1637.5652617981916</v>
      </c>
      <c r="S127" s="38">
        <f>(H188*Area_Doc!$E$180)+(Area_CALC!H127*Area_Doc!$D$180)</f>
        <v>87549.598814556914</v>
      </c>
    </row>
    <row r="128" spans="1:19" x14ac:dyDescent="0.25">
      <c r="A128" s="10" t="s">
        <v>64</v>
      </c>
      <c r="B128" s="12" t="s">
        <v>7</v>
      </c>
      <c r="C128" s="39"/>
      <c r="D128" s="39"/>
      <c r="E128" s="39"/>
      <c r="F128" s="39"/>
      <c r="G128" s="34"/>
      <c r="H128" s="34"/>
      <c r="I128" s="34"/>
      <c r="J128" s="34"/>
      <c r="K128" s="10" t="s">
        <v>65</v>
      </c>
      <c r="L128" s="12" t="s">
        <v>7</v>
      </c>
      <c r="M128" s="12" t="str">
        <f t="shared" si="9"/>
        <v>ALAPPUZHA1960-61</v>
      </c>
      <c r="N128" s="38">
        <f>(C189*Area_Doc!$E$180)+(Area_CALC!C128*Area_Doc!$D$180)</f>
        <v>79389</v>
      </c>
      <c r="O128" s="38">
        <f>(D189*Area_Doc!$E$180)+(Area_CALC!D128*Area_Doc!$D$180)</f>
        <v>28217</v>
      </c>
      <c r="P128" s="38">
        <f>(E189*Area_Doc!$E$180)+(Area_CALC!E128*Area_Doc!$D$180)</f>
        <v>138524</v>
      </c>
      <c r="Q128" s="38">
        <f>(F189*Area_Doc!$E$180)+(Area_CALC!F128*Area_Doc!$D$180)</f>
        <v>75829</v>
      </c>
      <c r="R128" s="38">
        <f>(G189*Area_Doc!$E$180)+(Area_CALC!G128*Area_Doc!$D$180)</f>
        <v>1960</v>
      </c>
      <c r="S128" s="38">
        <f>(H189*Area_Doc!$E$180)+(Area_CALC!H128*Area_Doc!$D$180)</f>
        <v>83378</v>
      </c>
    </row>
    <row r="129" spans="1:19" x14ac:dyDescent="0.25">
      <c r="A129" s="10" t="s">
        <v>64</v>
      </c>
      <c r="B129" s="12" t="s">
        <v>8</v>
      </c>
      <c r="C129" s="39"/>
      <c r="D129" s="39"/>
      <c r="E129" s="39"/>
      <c r="F129" s="39"/>
      <c r="G129" s="34"/>
      <c r="H129" s="34"/>
      <c r="I129" s="34"/>
      <c r="J129" s="34"/>
      <c r="K129" s="10" t="s">
        <v>65</v>
      </c>
      <c r="L129" s="12" t="s">
        <v>8</v>
      </c>
      <c r="M129" s="12" t="str">
        <f t="shared" si="9"/>
        <v>ALAPPUZHA1961-62</v>
      </c>
      <c r="N129" s="38">
        <f>(C190*Area_Doc!$E$180)+(Area_CALC!C129*Area_Doc!$D$180)</f>
        <v>76125</v>
      </c>
      <c r="O129" s="38">
        <f>(D190*Area_Doc!$E$180)+(Area_CALC!D129*Area_Doc!$D$180)</f>
        <v>27981</v>
      </c>
      <c r="P129" s="38">
        <f>(E190*Area_Doc!$E$180)+(Area_CALC!E129*Area_Doc!$D$180)</f>
        <v>136034</v>
      </c>
      <c r="Q129" s="38">
        <f>(F190*Area_Doc!$E$180)+(Area_CALC!F129*Area_Doc!$D$180)</f>
        <v>77064</v>
      </c>
      <c r="R129" s="38">
        <f>(G190*Area_Doc!$E$180)+(Area_CALC!G129*Area_Doc!$D$180)</f>
        <v>2320</v>
      </c>
      <c r="S129" s="38">
        <f>(H190*Area_Doc!$E$180)+(Area_CALC!H129*Area_Doc!$D$180)</f>
        <v>85328</v>
      </c>
    </row>
    <row r="130" spans="1:19" x14ac:dyDescent="0.25">
      <c r="A130" s="10" t="s">
        <v>64</v>
      </c>
      <c r="B130" s="12" t="s">
        <v>9</v>
      </c>
      <c r="C130" s="39"/>
      <c r="D130" s="39"/>
      <c r="E130" s="39"/>
      <c r="F130" s="39"/>
      <c r="G130" s="34"/>
      <c r="H130" s="34"/>
      <c r="I130" s="34"/>
      <c r="J130" s="34"/>
      <c r="K130" s="10" t="s">
        <v>65</v>
      </c>
      <c r="L130" s="12" t="s">
        <v>9</v>
      </c>
      <c r="M130" s="12" t="str">
        <f t="shared" si="9"/>
        <v>ALAPPUZHA1962-63</v>
      </c>
      <c r="N130" s="38">
        <f>(C191*Area_Doc!$E$180)+(Area_CALC!C130*Area_Doc!$D$180)</f>
        <v>82302</v>
      </c>
      <c r="O130" s="38">
        <f>(D191*Area_Doc!$E$180)+(Area_CALC!D130*Area_Doc!$D$180)</f>
        <v>29939</v>
      </c>
      <c r="P130" s="38">
        <f>(E191*Area_Doc!$E$180)+(Area_CALC!E130*Area_Doc!$D$180)</f>
        <v>144127</v>
      </c>
      <c r="Q130" s="38">
        <f>(F191*Area_Doc!$E$180)+(Area_CALC!F130*Area_Doc!$D$180)</f>
        <v>68425</v>
      </c>
      <c r="R130" s="38">
        <f>(G191*Area_Doc!$E$180)+(Area_CALC!G130*Area_Doc!$D$180)</f>
        <v>2500</v>
      </c>
      <c r="S130" s="38">
        <f>(H191*Area_Doc!$E$180)+(Area_CALC!H130*Area_Doc!$D$180)</f>
        <v>77333</v>
      </c>
    </row>
    <row r="131" spans="1:19" x14ac:dyDescent="0.25">
      <c r="A131" s="10" t="s">
        <v>64</v>
      </c>
      <c r="B131" s="12" t="s">
        <v>10</v>
      </c>
      <c r="C131" s="39"/>
      <c r="D131" s="39"/>
      <c r="E131" s="39"/>
      <c r="F131" s="39"/>
      <c r="G131" s="34"/>
      <c r="H131" s="34"/>
      <c r="I131" s="34"/>
      <c r="J131" s="34"/>
      <c r="K131" s="10" t="s">
        <v>65</v>
      </c>
      <c r="L131" s="12" t="s">
        <v>10</v>
      </c>
      <c r="M131" s="12" t="str">
        <f t="shared" si="9"/>
        <v>ALAPPUZHA1963-64</v>
      </c>
      <c r="N131" s="38">
        <f>(C192*Area_Doc!$E$180)+(Area_CALC!C131*Area_Doc!$D$180)</f>
        <v>82320</v>
      </c>
      <c r="O131" s="38">
        <f>(D192*Area_Doc!$E$180)+(Area_CALC!D131*Area_Doc!$D$180)</f>
        <v>26590</v>
      </c>
      <c r="P131" s="38">
        <f>(E192*Area_Doc!$E$180)+(Area_CALC!E131*Area_Doc!$D$180)</f>
        <v>141794</v>
      </c>
      <c r="Q131" s="38">
        <f>(F192*Area_Doc!$E$180)+(Area_CALC!F131*Area_Doc!$D$180)</f>
        <v>69059</v>
      </c>
      <c r="R131" s="38">
        <f>(G192*Area_Doc!$E$180)+(Area_CALC!G131*Area_Doc!$D$180)</f>
        <v>2715</v>
      </c>
      <c r="S131" s="38">
        <f>(H192*Area_Doc!$E$180)+(Area_CALC!H131*Area_Doc!$D$180)</f>
        <v>78413</v>
      </c>
    </row>
    <row r="132" spans="1:19" x14ac:dyDescent="0.25">
      <c r="A132" s="10" t="s">
        <v>64</v>
      </c>
      <c r="B132" s="12" t="s">
        <v>11</v>
      </c>
      <c r="C132" s="39"/>
      <c r="D132" s="39"/>
      <c r="E132" s="39"/>
      <c r="F132" s="39"/>
      <c r="G132" s="34"/>
      <c r="H132" s="34"/>
      <c r="I132" s="34"/>
      <c r="J132" s="34"/>
      <c r="K132" s="10" t="s">
        <v>65</v>
      </c>
      <c r="L132" s="12" t="s">
        <v>11</v>
      </c>
      <c r="M132" s="12" t="str">
        <f t="shared" si="9"/>
        <v>ALAPPUZHA1964-65</v>
      </c>
      <c r="N132" s="38">
        <f>(C193*Area_Doc!$E$180)+(Area_CALC!C132*Area_Doc!$D$180)</f>
        <v>81911</v>
      </c>
      <c r="O132" s="38">
        <f>(D193*Area_Doc!$E$180)+(Area_CALC!D132*Area_Doc!$D$180)</f>
        <v>24060</v>
      </c>
      <c r="P132" s="38">
        <f>(E193*Area_Doc!$E$180)+(Area_CALC!E132*Area_Doc!$D$180)</f>
        <v>139473</v>
      </c>
      <c r="Q132" s="38">
        <f>(F193*Area_Doc!$E$180)+(Area_CALC!F132*Area_Doc!$D$180)</f>
        <v>70784</v>
      </c>
      <c r="R132" s="38">
        <f>(G193*Area_Doc!$E$180)+(Area_CALC!G132*Area_Doc!$D$180)</f>
        <v>2737</v>
      </c>
      <c r="S132" s="38">
        <f>(H193*Area_Doc!$E$180)+(Area_CALC!H132*Area_Doc!$D$180)</f>
        <v>80308</v>
      </c>
    </row>
    <row r="133" spans="1:19" x14ac:dyDescent="0.25">
      <c r="A133" s="10" t="s">
        <v>64</v>
      </c>
      <c r="B133" s="12" t="s">
        <v>12</v>
      </c>
      <c r="C133" s="39"/>
      <c r="D133" s="39"/>
      <c r="E133" s="39"/>
      <c r="F133" s="39"/>
      <c r="G133" s="34"/>
      <c r="H133" s="34"/>
      <c r="I133" s="34"/>
      <c r="J133" s="34"/>
      <c r="K133" s="10" t="s">
        <v>65</v>
      </c>
      <c r="L133" s="36" t="s">
        <v>12</v>
      </c>
      <c r="M133" s="12" t="str">
        <f t="shared" si="9"/>
        <v>ALAPPUZHA1965-66</v>
      </c>
      <c r="N133" s="38">
        <f>(C194*Area_Doc!$E$180)+(Area_CALC!C133*Area_Doc!$D$180)</f>
        <v>81603</v>
      </c>
      <c r="O133" s="38">
        <f>(D194*Area_Doc!$E$180)+(Area_CALC!D133*Area_Doc!$D$180)</f>
        <v>23035</v>
      </c>
      <c r="P133" s="38">
        <f>(E194*Area_Doc!$E$180)+(Area_CALC!E133*Area_Doc!$D$180)</f>
        <v>137178</v>
      </c>
      <c r="Q133" s="38">
        <f>(F194*Area_Doc!$E$180)+(Area_CALC!F133*Area_Doc!$D$180)</f>
        <v>75599</v>
      </c>
      <c r="R133" s="38">
        <f>(G194*Area_Doc!$E$180)+(Area_CALC!G133*Area_Doc!$D$180)</f>
        <v>2736</v>
      </c>
      <c r="S133" s="38">
        <f>(H194*Area_Doc!$E$180)+(Area_CALC!H133*Area_Doc!$D$180)</f>
        <v>85104</v>
      </c>
    </row>
    <row r="134" spans="1:19" x14ac:dyDescent="0.25">
      <c r="A134" s="10" t="s">
        <v>64</v>
      </c>
      <c r="B134" s="36" t="s">
        <v>13</v>
      </c>
      <c r="C134" s="39"/>
      <c r="D134" s="39"/>
      <c r="E134" s="39"/>
      <c r="F134" s="39"/>
      <c r="G134" s="34"/>
      <c r="H134" s="34"/>
      <c r="I134" s="34"/>
      <c r="J134" s="34"/>
      <c r="K134" s="10" t="s">
        <v>65</v>
      </c>
      <c r="L134" s="36" t="s">
        <v>13</v>
      </c>
      <c r="M134" s="12" t="str">
        <f t="shared" ref="M134:M197" si="10">K134&amp;L134</f>
        <v>ALAPPUZHA1966-67</v>
      </c>
      <c r="N134" s="38">
        <f>(C195*Area_Doc!$E$180)+(Area_CALC!C134*Area_Doc!$D$180)</f>
        <v>81087</v>
      </c>
      <c r="O134" s="38">
        <f>(D195*Area_Doc!$E$180)+(Area_CALC!D134*Area_Doc!$D$180)</f>
        <v>22262</v>
      </c>
      <c r="P134" s="38">
        <f>(E195*Area_Doc!$E$180)+(Area_CALC!E134*Area_Doc!$D$180)</f>
        <v>138844</v>
      </c>
      <c r="Q134" s="38">
        <f>(F195*Area_Doc!$E$180)+(Area_CALC!F134*Area_Doc!$D$180)</f>
        <v>77595</v>
      </c>
      <c r="R134" s="38">
        <f>(G195*Area_Doc!$E$180)+(Area_CALC!G134*Area_Doc!$D$180)</f>
        <v>2827</v>
      </c>
      <c r="S134" s="38">
        <f>(H195*Area_Doc!$E$180)+(Area_CALC!H134*Area_Doc!$D$180)</f>
        <v>87296</v>
      </c>
    </row>
    <row r="135" spans="1:19" x14ac:dyDescent="0.25">
      <c r="A135" s="10" t="s">
        <v>64</v>
      </c>
      <c r="B135" s="36" t="s">
        <v>14</v>
      </c>
      <c r="C135" s="39"/>
      <c r="D135" s="39"/>
      <c r="E135" s="39"/>
      <c r="F135" s="39"/>
      <c r="G135" s="34"/>
      <c r="H135" s="34"/>
      <c r="I135" s="34"/>
      <c r="J135" s="34"/>
      <c r="K135" s="10" t="s">
        <v>65</v>
      </c>
      <c r="L135" s="36" t="s">
        <v>14</v>
      </c>
      <c r="M135" s="12" t="str">
        <f t="shared" si="10"/>
        <v>ALAPPUZHA1967-68</v>
      </c>
      <c r="N135" s="38">
        <f>(C196*Area_Doc!$E$180)+(Area_CALC!C135*Area_Doc!$D$180)</f>
        <v>81708</v>
      </c>
      <c r="O135" s="38">
        <f>(D196*Area_Doc!$E$180)+(Area_CALC!D135*Area_Doc!$D$180)</f>
        <v>25113</v>
      </c>
      <c r="P135" s="38">
        <f>(E196*Area_Doc!$E$180)+(Area_CALC!E135*Area_Doc!$D$180)</f>
        <v>142145</v>
      </c>
      <c r="Q135" s="38">
        <f>(F196*Area_Doc!$E$180)+(Area_CALC!F135*Area_Doc!$D$180)</f>
        <v>79675</v>
      </c>
      <c r="R135" s="38">
        <f>(G196*Area_Doc!$E$180)+(Area_CALC!G135*Area_Doc!$D$180)</f>
        <v>3103</v>
      </c>
      <c r="S135" s="38">
        <f>(H196*Area_Doc!$E$180)+(Area_CALC!H135*Area_Doc!$D$180)</f>
        <v>87868</v>
      </c>
    </row>
    <row r="136" spans="1:19" x14ac:dyDescent="0.25">
      <c r="A136" s="10" t="s">
        <v>64</v>
      </c>
      <c r="B136" s="36" t="s">
        <v>15</v>
      </c>
      <c r="C136" s="39"/>
      <c r="D136" s="39"/>
      <c r="E136" s="39"/>
      <c r="F136" s="39"/>
      <c r="G136" s="34"/>
      <c r="H136" s="34"/>
      <c r="I136" s="34"/>
      <c r="J136" s="34"/>
      <c r="K136" s="10" t="s">
        <v>65</v>
      </c>
      <c r="L136" s="36" t="s">
        <v>15</v>
      </c>
      <c r="M136" s="12" t="str">
        <f t="shared" si="10"/>
        <v>ALAPPUZHA1968-69</v>
      </c>
      <c r="N136" s="38">
        <f>(C197*Area_Doc!$E$180)+(Area_CALC!C136*Area_Doc!$D$180)</f>
        <v>86713</v>
      </c>
      <c r="O136" s="38">
        <f>(D197*Area_Doc!$E$180)+(Area_CALC!D136*Area_Doc!$D$180)</f>
        <v>22901</v>
      </c>
      <c r="P136" s="38">
        <f>(E197*Area_Doc!$E$180)+(Area_CALC!E136*Area_Doc!$D$180)</f>
        <v>144803</v>
      </c>
      <c r="Q136" s="38">
        <f>(F197*Area_Doc!$E$180)+(Area_CALC!F136*Area_Doc!$D$180)</f>
        <v>81557</v>
      </c>
      <c r="R136" s="38">
        <f>(G197*Area_Doc!$E$180)+(Area_CALC!G136*Area_Doc!$D$180)</f>
        <v>3217</v>
      </c>
      <c r="S136" s="38">
        <f>(H197*Area_Doc!$E$180)+(Area_CALC!H136*Area_Doc!$D$180)</f>
        <v>91072</v>
      </c>
    </row>
    <row r="137" spans="1:19" x14ac:dyDescent="0.25">
      <c r="A137" s="10" t="s">
        <v>64</v>
      </c>
      <c r="B137" s="36" t="s">
        <v>16</v>
      </c>
      <c r="C137" s="39"/>
      <c r="D137" s="39"/>
      <c r="E137" s="39"/>
      <c r="F137" s="39"/>
      <c r="G137" s="34"/>
      <c r="H137" s="34"/>
      <c r="I137" s="34"/>
      <c r="J137" s="34"/>
      <c r="K137" s="10" t="s">
        <v>65</v>
      </c>
      <c r="L137" s="36" t="s">
        <v>16</v>
      </c>
      <c r="M137" s="12" t="str">
        <f t="shared" si="10"/>
        <v>ALAPPUZHA1969-70</v>
      </c>
      <c r="N137" s="38">
        <f>(C198*Area_Doc!$E$180)+(Area_CALC!C137*Area_Doc!$D$180)</f>
        <v>85240</v>
      </c>
      <c r="O137" s="38">
        <f>(D198*Area_Doc!$E$180)+(Area_CALC!D137*Area_Doc!$D$180)</f>
        <v>24008</v>
      </c>
      <c r="P137" s="38">
        <f>(E198*Area_Doc!$E$180)+(Area_CALC!E137*Area_Doc!$D$180)</f>
        <v>144584</v>
      </c>
      <c r="Q137" s="38">
        <f>(F198*Area_Doc!$E$180)+(Area_CALC!F137*Area_Doc!$D$180)</f>
        <v>82463</v>
      </c>
      <c r="R137" s="38">
        <f>(G198*Area_Doc!$E$180)+(Area_CALC!G137*Area_Doc!$D$180)</f>
        <v>3446</v>
      </c>
      <c r="S137" s="38">
        <f>(H198*Area_Doc!$E$180)+(Area_CALC!H137*Area_Doc!$D$180)</f>
        <v>91591</v>
      </c>
    </row>
    <row r="138" spans="1:19" x14ac:dyDescent="0.25">
      <c r="A138" s="10" t="s">
        <v>64</v>
      </c>
      <c r="B138" s="36" t="s">
        <v>17</v>
      </c>
      <c r="C138" s="39"/>
      <c r="D138" s="39"/>
      <c r="E138" s="39"/>
      <c r="F138" s="39"/>
      <c r="G138" s="34"/>
      <c r="H138" s="34"/>
      <c r="I138" s="34"/>
      <c r="J138" s="34"/>
      <c r="K138" s="10" t="s">
        <v>65</v>
      </c>
      <c r="L138" s="36" t="s">
        <v>17</v>
      </c>
      <c r="M138" s="12" t="str">
        <f t="shared" si="10"/>
        <v>ALAPPUZHA1970-71</v>
      </c>
      <c r="N138" s="38">
        <f>(C199*Area_Doc!$E$180)+(Area_CALC!C138*Area_Doc!$D$180)</f>
        <v>85162</v>
      </c>
      <c r="O138" s="38">
        <f>(D199*Area_Doc!$E$180)+(Area_CALC!D138*Area_Doc!$D$180)</f>
        <v>19715</v>
      </c>
      <c r="P138" s="38">
        <f>(E199*Area_Doc!$E$180)+(Area_CALC!E138*Area_Doc!$D$180)</f>
        <v>141015</v>
      </c>
      <c r="Q138" s="38">
        <f>(F199*Area_Doc!$E$180)+(Area_CALC!F138*Area_Doc!$D$180)</f>
        <v>81962</v>
      </c>
      <c r="R138" s="38">
        <f>(G199*Area_Doc!$E$180)+(Area_CALC!G138*Area_Doc!$D$180)</f>
        <v>3584</v>
      </c>
      <c r="S138" s="38">
        <f>(H199*Area_Doc!$E$180)+(Area_CALC!H138*Area_Doc!$D$180)</f>
        <v>91141</v>
      </c>
    </row>
    <row r="139" spans="1:19" x14ac:dyDescent="0.25">
      <c r="A139" s="10" t="s">
        <v>64</v>
      </c>
      <c r="B139" s="36" t="s">
        <v>18</v>
      </c>
      <c r="C139" s="39"/>
      <c r="D139" s="39"/>
      <c r="E139" s="39"/>
      <c r="F139" s="39"/>
      <c r="G139" s="34"/>
      <c r="H139" s="34"/>
      <c r="I139" s="34"/>
      <c r="J139" s="34"/>
      <c r="K139" s="10" t="s">
        <v>65</v>
      </c>
      <c r="L139" s="36" t="s">
        <v>18</v>
      </c>
      <c r="M139" s="12" t="str">
        <f t="shared" si="10"/>
        <v>ALAPPUZHA1971-72</v>
      </c>
      <c r="N139" s="38">
        <f>(C200*Area_Doc!$E$180)+(Area_CALC!C139*Area_Doc!$D$180)</f>
        <v>85162</v>
      </c>
      <c r="O139" s="38">
        <f>(D200*Area_Doc!$E$180)+(Area_CALC!D139*Area_Doc!$D$180)</f>
        <v>19124</v>
      </c>
      <c r="P139" s="38">
        <f>(E200*Area_Doc!$E$180)+(Area_CALC!E139*Area_Doc!$D$180)</f>
        <v>141584</v>
      </c>
      <c r="Q139" s="38">
        <f>(F200*Area_Doc!$E$180)+(Area_CALC!F139*Area_Doc!$D$180)</f>
        <v>82139</v>
      </c>
      <c r="R139" s="38">
        <f>(G200*Area_Doc!$E$180)+(Area_CALC!G139*Area_Doc!$D$180)</f>
        <v>3718</v>
      </c>
      <c r="S139" s="38">
        <f>(H200*Area_Doc!$E$180)+(Area_CALC!H139*Area_Doc!$D$180)</f>
        <v>91583</v>
      </c>
    </row>
    <row r="140" spans="1:19" x14ac:dyDescent="0.25">
      <c r="A140" s="10" t="s">
        <v>64</v>
      </c>
      <c r="B140" s="36" t="s">
        <v>19</v>
      </c>
      <c r="C140" s="39"/>
      <c r="D140" s="39"/>
      <c r="E140" s="39"/>
      <c r="F140" s="39"/>
      <c r="G140" s="34"/>
      <c r="H140" s="34"/>
      <c r="I140" s="34"/>
      <c r="J140" s="34"/>
      <c r="K140" s="10" t="s">
        <v>65</v>
      </c>
      <c r="L140" s="36" t="s">
        <v>19</v>
      </c>
      <c r="M140" s="12" t="str">
        <f t="shared" si="10"/>
        <v>ALAPPUZHA1972-73</v>
      </c>
      <c r="N140" s="38">
        <f>(C201*Area_Doc!$E$180)+(Area_CALC!C140*Area_Doc!$D$180)</f>
        <v>91131</v>
      </c>
      <c r="O140" s="38">
        <f>(D201*Area_Doc!$E$180)+(Area_CALC!D140*Area_Doc!$D$180)</f>
        <v>19124</v>
      </c>
      <c r="P140" s="38">
        <f>(E201*Area_Doc!$E$180)+(Area_CALC!E140*Area_Doc!$D$180)</f>
        <v>147594</v>
      </c>
      <c r="Q140" s="38">
        <f>(F201*Area_Doc!$E$180)+(Area_CALC!F140*Area_Doc!$D$180)</f>
        <v>79941</v>
      </c>
      <c r="R140" s="38">
        <f>(G201*Area_Doc!$E$180)+(Area_CALC!G140*Area_Doc!$D$180)</f>
        <v>3797</v>
      </c>
      <c r="S140" s="38">
        <f>(H201*Area_Doc!$E$180)+(Area_CALC!H140*Area_Doc!$D$180)</f>
        <v>89409</v>
      </c>
    </row>
    <row r="141" spans="1:19" x14ac:dyDescent="0.25">
      <c r="A141" s="10" t="s">
        <v>64</v>
      </c>
      <c r="B141" s="36" t="s">
        <v>20</v>
      </c>
      <c r="C141" s="39"/>
      <c r="D141" s="39"/>
      <c r="E141" s="39"/>
      <c r="F141" s="39"/>
      <c r="G141" s="34"/>
      <c r="H141" s="34"/>
      <c r="I141" s="34"/>
      <c r="J141" s="34"/>
      <c r="K141" s="10" t="s">
        <v>65</v>
      </c>
      <c r="L141" s="36" t="s">
        <v>20</v>
      </c>
      <c r="M141" s="12" t="str">
        <f t="shared" si="10"/>
        <v>ALAPPUZHA1973-74</v>
      </c>
      <c r="N141" s="38">
        <f>(C202*Area_Doc!$E$180)+(Area_CALC!C141*Area_Doc!$D$180)</f>
        <v>92039</v>
      </c>
      <c r="O141" s="38">
        <f>(D202*Area_Doc!$E$180)+(Area_CALC!D141*Area_Doc!$D$180)</f>
        <v>19124</v>
      </c>
      <c r="P141" s="38">
        <f>(E202*Area_Doc!$E$180)+(Area_CALC!E141*Area_Doc!$D$180)</f>
        <v>150608</v>
      </c>
      <c r="Q141" s="38">
        <f>(F202*Area_Doc!$E$180)+(Area_CALC!F141*Area_Doc!$D$180)</f>
        <v>79941</v>
      </c>
      <c r="R141" s="38">
        <f>(G202*Area_Doc!$E$180)+(Area_CALC!G141*Area_Doc!$D$180)</f>
        <v>3788</v>
      </c>
      <c r="S141" s="38">
        <f>(H202*Area_Doc!$E$180)+(Area_CALC!H141*Area_Doc!$D$180)</f>
        <v>89357</v>
      </c>
    </row>
    <row r="142" spans="1:19" x14ac:dyDescent="0.25">
      <c r="A142" s="10" t="s">
        <v>64</v>
      </c>
      <c r="B142" s="36" t="s">
        <v>21</v>
      </c>
      <c r="C142" s="39"/>
      <c r="D142" s="39"/>
      <c r="E142" s="39"/>
      <c r="F142" s="39"/>
      <c r="G142" s="34"/>
      <c r="H142" s="34"/>
      <c r="I142" s="34"/>
      <c r="J142" s="34"/>
      <c r="K142" s="10" t="s">
        <v>65</v>
      </c>
      <c r="L142" s="36" t="s">
        <v>21</v>
      </c>
      <c r="M142" s="12" t="str">
        <f t="shared" si="10"/>
        <v>ALAPPUZHA1974-75</v>
      </c>
      <c r="N142" s="38">
        <f>(C203*Area_Doc!$E$180)+(Area_CALC!C142*Area_Doc!$D$180)</f>
        <v>96459</v>
      </c>
      <c r="O142" s="38">
        <f>(D203*Area_Doc!$E$180)+(Area_CALC!D142*Area_Doc!$D$180)</f>
        <v>19124</v>
      </c>
      <c r="P142" s="38">
        <f>(E203*Area_Doc!$E$180)+(Area_CALC!E142*Area_Doc!$D$180)</f>
        <v>155179</v>
      </c>
      <c r="Q142" s="38">
        <f>(F203*Area_Doc!$E$180)+(Area_CALC!F142*Area_Doc!$D$180)</f>
        <v>79963</v>
      </c>
      <c r="R142" s="38">
        <f>(G203*Area_Doc!$E$180)+(Area_CALC!G142*Area_Doc!$D$180)</f>
        <v>3815</v>
      </c>
      <c r="S142" s="38">
        <f>(H203*Area_Doc!$E$180)+(Area_CALC!H142*Area_Doc!$D$180)</f>
        <v>89534</v>
      </c>
    </row>
    <row r="143" spans="1:19" x14ac:dyDescent="0.25">
      <c r="A143" s="10" t="s">
        <v>64</v>
      </c>
      <c r="B143" s="36" t="s">
        <v>22</v>
      </c>
      <c r="C143" s="39"/>
      <c r="D143" s="39"/>
      <c r="E143" s="39"/>
      <c r="F143" s="39"/>
      <c r="G143" s="34"/>
      <c r="H143" s="34"/>
      <c r="I143" s="34"/>
      <c r="J143" s="34"/>
      <c r="K143" s="10" t="s">
        <v>65</v>
      </c>
      <c r="L143" s="37" t="s">
        <v>22</v>
      </c>
      <c r="M143" s="12" t="str">
        <f t="shared" si="10"/>
        <v>ALAPPUZHA1975-76</v>
      </c>
      <c r="N143" s="38">
        <f>(C204*Area_Doc!$E$180)+(Area_CALC!C143*Area_Doc!$D$180)</f>
        <v>96316</v>
      </c>
      <c r="O143" s="38">
        <f>(D204*Area_Doc!$E$180)+(Area_CALC!D143*Area_Doc!$D$180)</f>
        <v>24568</v>
      </c>
      <c r="P143" s="38">
        <f>(E204*Area_Doc!$E$180)+(Area_CALC!E143*Area_Doc!$D$180)</f>
        <v>152114</v>
      </c>
      <c r="Q143" s="38">
        <f>(F204*Area_Doc!$E$180)+(Area_CALC!F143*Area_Doc!$D$180)</f>
        <v>72824</v>
      </c>
      <c r="R143" s="38">
        <f>(G204*Area_Doc!$E$180)+(Area_CALC!G143*Area_Doc!$D$180)</f>
        <v>4029</v>
      </c>
      <c r="S143" s="38">
        <f>(H204*Area_Doc!$E$180)+(Area_CALC!H143*Area_Doc!$D$180)</f>
        <v>84652</v>
      </c>
    </row>
    <row r="144" spans="1:19" x14ac:dyDescent="0.25">
      <c r="A144" s="10" t="s">
        <v>64</v>
      </c>
      <c r="B144" s="37" t="s">
        <v>23</v>
      </c>
      <c r="C144" s="39"/>
      <c r="D144" s="39"/>
      <c r="E144" s="39"/>
      <c r="F144" s="39"/>
      <c r="G144" s="34"/>
      <c r="H144" s="34"/>
      <c r="I144" s="34"/>
      <c r="J144" s="34"/>
      <c r="K144" s="10" t="s">
        <v>65</v>
      </c>
      <c r="L144" s="10" t="s">
        <v>23</v>
      </c>
      <c r="M144" s="12" t="str">
        <f t="shared" si="10"/>
        <v>ALAPPUZHA1976-77</v>
      </c>
      <c r="N144" s="38">
        <f>(C205*Area_Doc!$E$180)+(Area_CALC!C144*Area_Doc!$D$180)</f>
        <v>88591</v>
      </c>
      <c r="O144" s="38">
        <f>(D205*Area_Doc!$E$180)+(Area_CALC!D144*Area_Doc!$D$180)</f>
        <v>28677</v>
      </c>
      <c r="P144" s="38">
        <f>(E205*Area_Doc!$E$180)+(Area_CALC!E144*Area_Doc!$D$180)</f>
        <v>150491</v>
      </c>
      <c r="Q144" s="38">
        <f>(F205*Area_Doc!$E$180)+(Area_CALC!F144*Area_Doc!$D$180)</f>
        <v>64338</v>
      </c>
      <c r="R144" s="38">
        <f>(G205*Area_Doc!$E$180)+(Area_CALC!G144*Area_Doc!$D$180)</f>
        <v>3847</v>
      </c>
      <c r="S144" s="38">
        <f>(H205*Area_Doc!$E$180)+(Area_CALC!H144*Area_Doc!$D$180)</f>
        <v>75902</v>
      </c>
    </row>
    <row r="145" spans="1:19" x14ac:dyDescent="0.25">
      <c r="A145" s="10" t="s">
        <v>64</v>
      </c>
      <c r="B145" s="10" t="s">
        <v>24</v>
      </c>
      <c r="C145" s="39"/>
      <c r="D145" s="39"/>
      <c r="E145" s="39"/>
      <c r="F145" s="39"/>
      <c r="G145" s="34"/>
      <c r="H145" s="34"/>
      <c r="I145" s="34"/>
      <c r="J145" s="34"/>
      <c r="K145" s="10" t="s">
        <v>65</v>
      </c>
      <c r="L145" s="10" t="s">
        <v>24</v>
      </c>
      <c r="M145" s="12" t="str">
        <f t="shared" si="10"/>
        <v>ALAPPUZHA1977-78</v>
      </c>
      <c r="N145" s="38">
        <f>(C206*Area_Doc!$E$180)+(Area_CALC!C145*Area_Doc!$D$180)</f>
        <v>90907</v>
      </c>
      <c r="O145" s="38">
        <f>(D206*Area_Doc!$E$180)+(Area_CALC!D145*Area_Doc!$D$180)</f>
        <v>23469</v>
      </c>
      <c r="P145" s="38">
        <f>(E206*Area_Doc!$E$180)+(Area_CALC!E145*Area_Doc!$D$180)</f>
        <v>151145</v>
      </c>
      <c r="Q145" s="38">
        <f>(F206*Area_Doc!$E$180)+(Area_CALC!F145*Area_Doc!$D$180)</f>
        <v>59354</v>
      </c>
      <c r="R145" s="38">
        <f>(G206*Area_Doc!$E$180)+(Area_CALC!G145*Area_Doc!$D$180)</f>
        <v>3865</v>
      </c>
      <c r="S145" s="38">
        <f>(H206*Area_Doc!$E$180)+(Area_CALC!H145*Area_Doc!$D$180)</f>
        <v>74540</v>
      </c>
    </row>
    <row r="146" spans="1:19" x14ac:dyDescent="0.25">
      <c r="A146" s="10" t="s">
        <v>64</v>
      </c>
      <c r="B146" s="10" t="s">
        <v>25</v>
      </c>
      <c r="C146" s="39"/>
      <c r="D146" s="39"/>
      <c r="E146" s="39"/>
      <c r="F146" s="39"/>
      <c r="G146" s="34"/>
      <c r="H146" s="34"/>
      <c r="I146" s="34"/>
      <c r="J146" s="34"/>
      <c r="K146" s="10" t="s">
        <v>65</v>
      </c>
      <c r="L146" s="10" t="s">
        <v>25</v>
      </c>
      <c r="M146" s="12" t="str">
        <f t="shared" si="10"/>
        <v>ALAPPUZHA1978-79</v>
      </c>
      <c r="N146" s="38">
        <f>(C207*Area_Doc!$E$180)+(Area_CALC!C146*Area_Doc!$D$180)</f>
        <v>75501</v>
      </c>
      <c r="O146" s="38">
        <f>(D207*Area_Doc!$E$180)+(Area_CALC!D146*Area_Doc!$D$180)</f>
        <v>20648</v>
      </c>
      <c r="P146" s="38">
        <f>(E207*Area_Doc!$E$180)+(Area_CALC!E146*Area_Doc!$D$180)</f>
        <v>135313</v>
      </c>
      <c r="Q146" s="38">
        <f>(F207*Area_Doc!$E$180)+(Area_CALC!F146*Area_Doc!$D$180)</f>
        <v>61814</v>
      </c>
      <c r="R146" s="38">
        <f>(G207*Area_Doc!$E$180)+(Area_CALC!G146*Area_Doc!$D$180)</f>
        <v>3875</v>
      </c>
      <c r="S146" s="38">
        <f>(H207*Area_Doc!$E$180)+(Area_CALC!H146*Area_Doc!$D$180)</f>
        <v>73726</v>
      </c>
    </row>
    <row r="147" spans="1:19" x14ac:dyDescent="0.25">
      <c r="A147" s="10" t="s">
        <v>64</v>
      </c>
      <c r="B147" s="10" t="s">
        <v>26</v>
      </c>
      <c r="C147" s="39"/>
      <c r="D147" s="39"/>
      <c r="E147" s="39"/>
      <c r="F147" s="39"/>
      <c r="G147" s="34"/>
      <c r="H147" s="34"/>
      <c r="I147" s="34"/>
      <c r="J147" s="34"/>
      <c r="K147" s="10" t="s">
        <v>65</v>
      </c>
      <c r="L147" s="10" t="s">
        <v>26</v>
      </c>
      <c r="M147" s="12" t="str">
        <f t="shared" si="10"/>
        <v>ALAPPUZHA1979-80</v>
      </c>
      <c r="N147" s="38">
        <f>(C208*Area_Doc!$E$180)+(Area_CALC!C147*Area_Doc!$D$180)</f>
        <v>80059</v>
      </c>
      <c r="O147" s="38">
        <f>(D208*Area_Doc!$E$180)+(Area_CALC!D147*Area_Doc!$D$180)</f>
        <v>19065</v>
      </c>
      <c r="P147" s="38">
        <f>(E208*Area_Doc!$E$180)+(Area_CALC!E147*Area_Doc!$D$180)</f>
        <v>136576</v>
      </c>
      <c r="Q147" s="38">
        <f>(F208*Area_Doc!$E$180)+(Area_CALC!F147*Area_Doc!$D$180)</f>
        <v>62907</v>
      </c>
      <c r="R147" s="38">
        <f>(G208*Area_Doc!$E$180)+(Area_CALC!G147*Area_Doc!$D$180)</f>
        <v>4030</v>
      </c>
      <c r="S147" s="38">
        <f>(H208*Area_Doc!$E$180)+(Area_CALC!H147*Area_Doc!$D$180)</f>
        <v>77366</v>
      </c>
    </row>
    <row r="148" spans="1:19" x14ac:dyDescent="0.25">
      <c r="A148" s="10" t="s">
        <v>64</v>
      </c>
      <c r="B148" s="10" t="s">
        <v>27</v>
      </c>
      <c r="C148" s="39"/>
      <c r="D148" s="39"/>
      <c r="E148" s="39"/>
      <c r="F148" s="39"/>
      <c r="G148" s="34"/>
      <c r="H148" s="34"/>
      <c r="I148" s="34"/>
      <c r="J148" s="34"/>
      <c r="K148" s="10" t="s">
        <v>65</v>
      </c>
      <c r="L148" s="10" t="s">
        <v>27</v>
      </c>
      <c r="M148" s="12" t="str">
        <f t="shared" si="10"/>
        <v>ALAPPUZHA1980-81</v>
      </c>
      <c r="N148" s="38">
        <f>(C209*Area_Doc!$E$180)+(Area_CALC!C148*Area_Doc!$D$180)</f>
        <v>82466</v>
      </c>
      <c r="O148" s="38">
        <f>(D209*Area_Doc!$E$180)+(Area_CALC!D148*Area_Doc!$D$180)</f>
        <v>19592</v>
      </c>
      <c r="P148" s="38">
        <f>(E209*Area_Doc!$E$180)+(Area_CALC!E148*Area_Doc!$D$180)</f>
        <v>140961</v>
      </c>
      <c r="Q148" s="38">
        <f>(F209*Area_Doc!$E$180)+(Area_CALC!F148*Area_Doc!$D$180)</f>
        <v>63114</v>
      </c>
      <c r="R148" s="38">
        <f>(G209*Area_Doc!$E$180)+(Area_CALC!G148*Area_Doc!$D$180)</f>
        <v>4273</v>
      </c>
      <c r="S148" s="38">
        <f>(H209*Area_Doc!$E$180)+(Area_CALC!H148*Area_Doc!$D$180)</f>
        <v>77363</v>
      </c>
    </row>
    <row r="149" spans="1:19" x14ac:dyDescent="0.25">
      <c r="A149" s="10" t="s">
        <v>64</v>
      </c>
      <c r="B149" s="10" t="s">
        <v>28</v>
      </c>
      <c r="C149" s="34"/>
      <c r="D149" s="38"/>
      <c r="E149" s="38"/>
      <c r="F149" s="38"/>
      <c r="G149" s="34"/>
      <c r="H149" s="34"/>
      <c r="I149" s="34"/>
      <c r="J149" s="34"/>
      <c r="K149" s="10" t="s">
        <v>65</v>
      </c>
      <c r="L149" s="10" t="s">
        <v>28</v>
      </c>
      <c r="M149" s="12" t="str">
        <f t="shared" si="10"/>
        <v>ALAPPUZHA1981-82</v>
      </c>
      <c r="N149" s="38">
        <f>(C210*Area_Doc!$E$180)+(Area_CALC!C149*Area_Doc!$D$180)</f>
        <v>88606</v>
      </c>
      <c r="O149" s="38">
        <f>(D210*Area_Doc!$E$180)+(Area_CALC!D149*Area_Doc!$D$180)</f>
        <v>19094</v>
      </c>
      <c r="P149" s="38">
        <f>(E210*Area_Doc!$E$180)+(Area_CALC!E149*Area_Doc!$D$180)</f>
        <v>146042</v>
      </c>
      <c r="Q149" s="38">
        <f>(F210*Area_Doc!$E$180)+(Area_CALC!F149*Area_Doc!$D$180)</f>
        <v>62118</v>
      </c>
      <c r="R149" s="38">
        <f>(G210*Area_Doc!$E$180)+(Area_CALC!G149*Area_Doc!$D$180)</f>
        <v>4273</v>
      </c>
      <c r="S149" s="38">
        <f>(H210*Area_Doc!$E$180)+(Area_CALC!H149*Area_Doc!$D$180)</f>
        <v>76063</v>
      </c>
    </row>
    <row r="150" spans="1:19" x14ac:dyDescent="0.25">
      <c r="A150" s="10" t="s">
        <v>64</v>
      </c>
      <c r="B150" s="10" t="s">
        <v>29</v>
      </c>
      <c r="C150" s="34"/>
      <c r="D150" s="38"/>
      <c r="E150" s="38"/>
      <c r="F150" s="38"/>
      <c r="G150" s="34"/>
      <c r="H150" s="34"/>
      <c r="I150" s="34"/>
      <c r="J150" s="34"/>
      <c r="K150" s="10" t="s">
        <v>65</v>
      </c>
      <c r="L150" s="10" t="s">
        <v>29</v>
      </c>
      <c r="M150" s="12" t="str">
        <f t="shared" si="10"/>
        <v>ALAPPUZHA1982-83</v>
      </c>
      <c r="N150" s="38">
        <f>(C211*Area_Doc!$E$180)+(Area_CALC!C150*Area_Doc!$D$180)</f>
        <v>83862</v>
      </c>
      <c r="O150" s="38">
        <f>(D211*Area_Doc!$E$180)+(Area_CALC!D150*Area_Doc!$D$180)</f>
        <v>14972</v>
      </c>
      <c r="P150" s="38">
        <f>(E211*Area_Doc!$E$180)+(Area_CALC!E150*Area_Doc!$D$180)</f>
        <v>136706</v>
      </c>
      <c r="Q150" s="38">
        <f>(F211*Area_Doc!$E$180)+(Area_CALC!F150*Area_Doc!$D$180)</f>
        <v>62118</v>
      </c>
      <c r="R150" s="38">
        <f>(G211*Area_Doc!$E$180)+(Area_CALC!G150*Area_Doc!$D$180)</f>
        <v>4814</v>
      </c>
      <c r="S150" s="38">
        <f>(H211*Area_Doc!$E$180)+(Area_CALC!H150*Area_Doc!$D$180)</f>
        <v>75539</v>
      </c>
    </row>
    <row r="151" spans="1:19" x14ac:dyDescent="0.25">
      <c r="A151" s="10" t="s">
        <v>64</v>
      </c>
      <c r="B151" s="10" t="s">
        <v>30</v>
      </c>
      <c r="C151" s="34">
        <v>0</v>
      </c>
      <c r="D151" s="38">
        <v>17883</v>
      </c>
      <c r="E151" s="38">
        <v>57830</v>
      </c>
      <c r="F151" s="38">
        <v>28807</v>
      </c>
      <c r="G151" s="34">
        <v>16674</v>
      </c>
      <c r="H151" s="34">
        <v>49177</v>
      </c>
      <c r="I151" s="34"/>
      <c r="J151" s="34"/>
      <c r="K151" s="10" t="s">
        <v>65</v>
      </c>
      <c r="L151" s="10" t="s">
        <v>30</v>
      </c>
      <c r="M151" s="12" t="str">
        <f t="shared" si="10"/>
        <v>ALAPPUZHA1983-84</v>
      </c>
      <c r="N151" s="38">
        <f>(C212*Area_Doc!$E$180)+(Area_CALC!C151*Area_Doc!$D$180)</f>
        <v>79050</v>
      </c>
      <c r="O151" s="38">
        <f>(D212*Area_Doc!$E$180)+(Area_CALC!D151*Area_Doc!$D$180)</f>
        <v>14975.010961860466</v>
      </c>
      <c r="P151" s="38">
        <f>(E212*Area_Doc!$E$180)+(Area_CALC!E151*Area_Doc!$D$180)</f>
        <v>120091.96264186046</v>
      </c>
      <c r="Q151" s="38">
        <f>(F212*Area_Doc!$E$180)+(Area_CALC!F151*Area_Doc!$D$180)</f>
        <v>51860.410545116276</v>
      </c>
      <c r="R151" s="38">
        <f>(G212*Area_Doc!$E$180)+(Area_CALC!G151*Area_Doc!$D$180)</f>
        <v>6314.1214437209301</v>
      </c>
      <c r="S151" s="38">
        <f>(H212*Area_Doc!$E$180)+(Area_CALC!H151*Area_Doc!$D$180)</f>
        <v>66635.065205581399</v>
      </c>
    </row>
    <row r="152" spans="1:19" x14ac:dyDescent="0.25">
      <c r="A152" s="10" t="s">
        <v>64</v>
      </c>
      <c r="B152" s="10" t="s">
        <v>31</v>
      </c>
      <c r="C152" s="34">
        <v>17439</v>
      </c>
      <c r="D152" s="38">
        <v>13650</v>
      </c>
      <c r="E152" s="38">
        <v>52869</v>
      </c>
      <c r="F152" s="38">
        <v>25926</v>
      </c>
      <c r="G152" s="34">
        <v>22098</v>
      </c>
      <c r="H152" s="34">
        <v>51695</v>
      </c>
      <c r="I152" s="34"/>
      <c r="J152" s="34"/>
      <c r="K152" s="10" t="s">
        <v>65</v>
      </c>
      <c r="L152" s="10" t="s">
        <v>31</v>
      </c>
      <c r="M152" s="12" t="str">
        <f t="shared" si="10"/>
        <v>ALAPPUZHA1984-85</v>
      </c>
      <c r="N152" s="38">
        <f>(C213*Area_Doc!$E$180)+(Area_CALC!C152*Area_Doc!$D$180)</f>
        <v>76608.664439069762</v>
      </c>
      <c r="O152" s="38">
        <f>(D213*Area_Doc!$E$180)+(Area_CALC!D152*Area_Doc!$D$180)</f>
        <v>13111.139720930232</v>
      </c>
      <c r="P152" s="38">
        <f>(E213*Area_Doc!$E$180)+(Area_CALC!E152*Area_Doc!$D$180)</f>
        <v>121999.91061581395</v>
      </c>
      <c r="Q152" s="38">
        <f>(F213*Area_Doc!$E$180)+(Area_CALC!F152*Area_Doc!$D$180)</f>
        <v>50157.017905116278</v>
      </c>
      <c r="R152" s="38">
        <f>(G213*Area_Doc!$E$180)+(Area_CALC!G152*Area_Doc!$D$180)</f>
        <v>9379.7870734883727</v>
      </c>
      <c r="S152" s="38">
        <f>(H213*Area_Doc!$E$180)+(Area_CALC!H152*Area_Doc!$D$180)</f>
        <v>67945.039404651165</v>
      </c>
    </row>
    <row r="153" spans="1:19" x14ac:dyDescent="0.25">
      <c r="A153" s="10" t="s">
        <v>64</v>
      </c>
      <c r="B153" s="10" t="s">
        <v>32</v>
      </c>
      <c r="C153" s="34">
        <v>14498</v>
      </c>
      <c r="D153" s="38">
        <v>13566</v>
      </c>
      <c r="E153" s="38">
        <v>51674</v>
      </c>
      <c r="F153" s="38">
        <v>27521</v>
      </c>
      <c r="G153" s="34">
        <v>28343</v>
      </c>
      <c r="H153" s="34">
        <v>59687</v>
      </c>
      <c r="I153" s="34"/>
      <c r="J153" s="34"/>
      <c r="K153" s="10" t="s">
        <v>65</v>
      </c>
      <c r="L153" s="10" t="s">
        <v>32</v>
      </c>
      <c r="M153" s="12" t="str">
        <f t="shared" si="10"/>
        <v>ALAPPUZHA1985-86</v>
      </c>
      <c r="N153" s="38">
        <f>(C214*Area_Doc!$E$180)+(Area_CALC!C153*Area_Doc!$D$180)</f>
        <v>58537.954701395349</v>
      </c>
      <c r="O153" s="38">
        <f>(D214*Area_Doc!$E$180)+(Area_CALC!D153*Area_Doc!$D$180)</f>
        <v>13434.695784186046</v>
      </c>
      <c r="P153" s="38">
        <f>(E214*Area_Doc!$E$180)+(Area_CALC!E153*Area_Doc!$D$180)</f>
        <v>105162.42842046512</v>
      </c>
      <c r="Q153" s="38">
        <f>(F214*Area_Doc!$E$180)+(Area_CALC!F153*Area_Doc!$D$180)</f>
        <v>53434.280751627906</v>
      </c>
      <c r="R153" s="38">
        <f>(G214*Area_Doc!$E$180)+(Area_CALC!G153*Area_Doc!$D$180)</f>
        <v>8641.6249897674425</v>
      </c>
      <c r="S153" s="38">
        <f>(H214*Area_Doc!$E$180)+(Area_CALC!H153*Area_Doc!$D$180)</f>
        <v>70020.27681488372</v>
      </c>
    </row>
    <row r="154" spans="1:19" x14ac:dyDescent="0.25">
      <c r="A154" s="10" t="s">
        <v>64</v>
      </c>
      <c r="B154" s="10" t="s">
        <v>33</v>
      </c>
      <c r="C154" s="34">
        <v>13130</v>
      </c>
      <c r="D154" s="38">
        <v>13193</v>
      </c>
      <c r="E154" s="38">
        <v>49953</v>
      </c>
      <c r="F154" s="38">
        <v>26158</v>
      </c>
      <c r="G154" s="34">
        <v>28709</v>
      </c>
      <c r="H154" s="34">
        <v>58334</v>
      </c>
      <c r="I154" s="34"/>
      <c r="J154" s="34"/>
      <c r="K154" s="10" t="s">
        <v>65</v>
      </c>
      <c r="L154" s="10" t="s">
        <v>33</v>
      </c>
      <c r="M154" s="12" t="str">
        <f t="shared" si="10"/>
        <v>ALAPPUZHA1986-87</v>
      </c>
      <c r="N154" s="38">
        <f>(C215*Area_Doc!$E$180)+(Area_CALC!C154*Area_Doc!$D$180)</f>
        <v>70095.724874418607</v>
      </c>
      <c r="O154" s="38">
        <f>(D215*Area_Doc!$E$180)+(Area_CALC!D154*Area_Doc!$D$180)</f>
        <v>12494.557826976745</v>
      </c>
      <c r="P154" s="38">
        <f>(E215*Area_Doc!$E$180)+(Area_CALC!E154*Area_Doc!$D$180)</f>
        <v>114906.4996688372</v>
      </c>
      <c r="Q154" s="38">
        <f>(F215*Area_Doc!$E$180)+(Area_CALC!F154*Area_Doc!$D$180)</f>
        <v>53623.910682790694</v>
      </c>
      <c r="R154" s="38">
        <f>(G215*Area_Doc!$E$180)+(Area_CALC!G154*Area_Doc!$D$180)</f>
        <v>8767.5592855813957</v>
      </c>
      <c r="S154" s="38">
        <f>(H215*Area_Doc!$E$180)+(Area_CALC!H154*Area_Doc!$D$180)</f>
        <v>69315.626262325575</v>
      </c>
    </row>
    <row r="155" spans="1:19" x14ac:dyDescent="0.25">
      <c r="A155" s="10" t="s">
        <v>64</v>
      </c>
      <c r="B155" s="10" t="s">
        <v>34</v>
      </c>
      <c r="C155" s="34">
        <v>14102</v>
      </c>
      <c r="D155" s="38">
        <v>12187</v>
      </c>
      <c r="E155" s="38">
        <v>52622</v>
      </c>
      <c r="F155" s="38">
        <v>29403</v>
      </c>
      <c r="G155" s="34">
        <v>32990</v>
      </c>
      <c r="H155" s="34">
        <v>66408</v>
      </c>
      <c r="I155" s="34"/>
      <c r="J155" s="34"/>
      <c r="K155" s="10" t="s">
        <v>65</v>
      </c>
      <c r="L155" s="10" t="s">
        <v>34</v>
      </c>
      <c r="M155" s="12" t="str">
        <f t="shared" si="10"/>
        <v>ALAPPUZHA1987-88</v>
      </c>
      <c r="N155" s="38">
        <f>(C216*Area_Doc!$E$180)+(Area_CALC!C155*Area_Doc!$D$180)</f>
        <v>63187.861856744188</v>
      </c>
      <c r="O155" s="38">
        <f>(D216*Area_Doc!$E$180)+(Area_CALC!D155*Area_Doc!$D$180)</f>
        <v>11094.574489302326</v>
      </c>
      <c r="P155" s="38">
        <f>(E216*Area_Doc!$E$180)+(Area_CALC!E155*Area_Doc!$D$180)</f>
        <v>107026.43856372093</v>
      </c>
      <c r="Q155" s="38">
        <f>(F216*Area_Doc!$E$180)+(Area_CALC!F155*Area_Doc!$D$180)</f>
        <v>59347.893715348837</v>
      </c>
      <c r="R155" s="38">
        <f>(G216*Area_Doc!$E$180)+(Area_CALC!G155*Area_Doc!$D$180)</f>
        <v>9131.6842046511629</v>
      </c>
      <c r="S155" s="38">
        <f>(H216*Area_Doc!$E$180)+(Area_CALC!H155*Area_Doc!$D$180)</f>
        <v>75105.963706046517</v>
      </c>
    </row>
    <row r="156" spans="1:19" x14ac:dyDescent="0.25">
      <c r="A156" s="10" t="s">
        <v>64</v>
      </c>
      <c r="B156" s="10" t="s">
        <v>35</v>
      </c>
      <c r="C156" s="34">
        <v>13537</v>
      </c>
      <c r="D156" s="38">
        <v>11717</v>
      </c>
      <c r="E156" s="38">
        <v>53835</v>
      </c>
      <c r="F156" s="38">
        <v>30274</v>
      </c>
      <c r="G156" s="34">
        <v>34794</v>
      </c>
      <c r="H156" s="34">
        <v>68499</v>
      </c>
      <c r="I156" s="34"/>
      <c r="J156" s="34"/>
      <c r="K156" s="10" t="s">
        <v>65</v>
      </c>
      <c r="L156" s="10" t="s">
        <v>35</v>
      </c>
      <c r="M156" s="12" t="str">
        <f t="shared" si="10"/>
        <v>ALAPPUZHA1988-89</v>
      </c>
      <c r="N156" s="38">
        <f>(C217*Area_Doc!$E$180)+(Area_CALC!C156*Area_Doc!$D$180)</f>
        <v>66731.709186976746</v>
      </c>
      <c r="O156" s="38">
        <f>(D217*Area_Doc!$E$180)+(Area_CALC!D156*Area_Doc!$D$180)</f>
        <v>10235.757224186047</v>
      </c>
      <c r="P156" s="38">
        <f>(E217*Area_Doc!$E$180)+(Area_CALC!E156*Area_Doc!$D$180)</f>
        <v>110723.01588837209</v>
      </c>
      <c r="Q156" s="38">
        <f>(F217*Area_Doc!$E$180)+(Area_CALC!F156*Area_Doc!$D$180)</f>
        <v>62257.663583255817</v>
      </c>
      <c r="R156" s="38">
        <f>(G217*Area_Doc!$E$180)+(Area_CALC!G156*Area_Doc!$D$180)</f>
        <v>9474.8849413953485</v>
      </c>
      <c r="S156" s="38">
        <f>(H217*Area_Doc!$E$180)+(Area_CALC!H156*Area_Doc!$D$180)</f>
        <v>78202.514559999996</v>
      </c>
    </row>
    <row r="157" spans="1:19" x14ac:dyDescent="0.25">
      <c r="A157" s="10" t="s">
        <v>64</v>
      </c>
      <c r="B157" s="10" t="s">
        <v>36</v>
      </c>
      <c r="C157" s="34">
        <v>13949</v>
      </c>
      <c r="D157" s="38">
        <v>11656</v>
      </c>
      <c r="E157" s="38">
        <v>55017</v>
      </c>
      <c r="F157" s="38">
        <v>28752</v>
      </c>
      <c r="G157" s="34">
        <v>38213</v>
      </c>
      <c r="H157" s="34">
        <v>70396</v>
      </c>
      <c r="I157" s="34"/>
      <c r="J157" s="34"/>
      <c r="K157" s="10" t="s">
        <v>65</v>
      </c>
      <c r="L157" s="10" t="s">
        <v>36</v>
      </c>
      <c r="M157" s="12" t="str">
        <f t="shared" si="10"/>
        <v>ALAPPUZHA1989-90</v>
      </c>
      <c r="N157" s="38">
        <f>(C218*Area_Doc!$E$180)+(Area_CALC!C157*Area_Doc!$D$180)</f>
        <v>66932.553257674415</v>
      </c>
      <c r="O157" s="38">
        <f>(D218*Area_Doc!$E$180)+(Area_CALC!D157*Area_Doc!$D$180)</f>
        <v>10340.26817488372</v>
      </c>
      <c r="P157" s="38">
        <f>(E218*Area_Doc!$E$180)+(Area_CALC!E157*Area_Doc!$D$180)</f>
        <v>111134.26271255813</v>
      </c>
      <c r="Q157" s="38">
        <f>(F218*Area_Doc!$E$180)+(Area_CALC!F157*Area_Doc!$D$180)</f>
        <v>66031.953205581391</v>
      </c>
      <c r="R157" s="38">
        <f>(G218*Area_Doc!$E$180)+(Area_CALC!G157*Area_Doc!$D$180)</f>
        <v>9793.7875572093035</v>
      </c>
      <c r="S157" s="38">
        <f>(H218*Area_Doc!$E$180)+(Area_CALC!H157*Area_Doc!$D$180)</f>
        <v>82063.706798139538</v>
      </c>
    </row>
    <row r="158" spans="1:19" x14ac:dyDescent="0.25">
      <c r="A158" s="10" t="s">
        <v>64</v>
      </c>
      <c r="B158" s="10" t="s">
        <v>37</v>
      </c>
      <c r="C158" s="34">
        <v>14234</v>
      </c>
      <c r="D158" s="38">
        <v>10637</v>
      </c>
      <c r="E158" s="38">
        <v>52588</v>
      </c>
      <c r="F158" s="38">
        <v>27505</v>
      </c>
      <c r="G158" s="34">
        <v>43715</v>
      </c>
      <c r="H158" s="34">
        <v>74831</v>
      </c>
      <c r="I158" s="34"/>
      <c r="J158" s="34"/>
      <c r="K158" s="10" t="s">
        <v>65</v>
      </c>
      <c r="L158" s="10" t="s">
        <v>37</v>
      </c>
      <c r="M158" s="12" t="str">
        <f t="shared" si="10"/>
        <v>ALAPPUZHA1990-91</v>
      </c>
      <c r="N158" s="38">
        <f>(C219*Area_Doc!$E$180)+(Area_CALC!C158*Area_Doc!$D$180)</f>
        <v>63122.559471627908</v>
      </c>
      <c r="O158" s="38">
        <f>(D219*Area_Doc!$E$180)+(Area_CALC!D158*Area_Doc!$D$180)</f>
        <v>9295.049466046512</v>
      </c>
      <c r="P158" s="38">
        <f>(E219*Area_Doc!$E$180)+(Area_CALC!E158*Area_Doc!$D$180)</f>
        <v>107828.59220837209</v>
      </c>
      <c r="Q158" s="38">
        <f>(F219*Area_Doc!$E$180)+(Area_CALC!F158*Area_Doc!$D$180)</f>
        <v>71393.529525581398</v>
      </c>
      <c r="R158" s="38">
        <f>(G219*Area_Doc!$E$180)+(Area_CALC!G158*Area_Doc!$D$180)</f>
        <v>10417.865413953488</v>
      </c>
      <c r="S158" s="38">
        <f>(H219*Area_Doc!$E$180)+(Area_CALC!H158*Area_Doc!$D$180)</f>
        <v>87849.312267906978</v>
      </c>
    </row>
    <row r="159" spans="1:19" x14ac:dyDescent="0.25">
      <c r="A159" s="10" t="s">
        <v>64</v>
      </c>
      <c r="B159" s="10" t="s">
        <v>38</v>
      </c>
      <c r="C159" s="34">
        <v>13153</v>
      </c>
      <c r="D159" s="38">
        <v>9627</v>
      </c>
      <c r="E159" s="38">
        <v>49302</v>
      </c>
      <c r="F159" s="38">
        <v>26850</v>
      </c>
      <c r="G159" s="34">
        <v>47705</v>
      </c>
      <c r="H159" s="34">
        <v>78261</v>
      </c>
      <c r="I159" s="34"/>
      <c r="J159" s="34"/>
      <c r="K159" s="10" t="s">
        <v>65</v>
      </c>
      <c r="L159" s="10" t="s">
        <v>38</v>
      </c>
      <c r="M159" s="12" t="str">
        <f t="shared" si="10"/>
        <v>ALAPPUZHA1991-92</v>
      </c>
      <c r="N159" s="38">
        <f>(C220*Area_Doc!$E$180)+(Area_CALC!C159*Area_Doc!$D$180)</f>
        <v>58133.679761860461</v>
      </c>
      <c r="O159" s="38">
        <f>(D220*Area_Doc!$E$180)+(Area_CALC!D159*Area_Doc!$D$180)</f>
        <v>8535.3783218604658</v>
      </c>
      <c r="P159" s="38">
        <f>(E220*Area_Doc!$E$180)+(Area_CALC!E159*Area_Doc!$D$180)</f>
        <v>101316.55915906977</v>
      </c>
      <c r="Q159" s="38">
        <f>(F220*Area_Doc!$E$180)+(Area_CALC!F159*Area_Doc!$D$180)</f>
        <v>69870.901209302319</v>
      </c>
      <c r="R159" s="38">
        <f>(G220*Area_Doc!$E$180)+(Area_CALC!G159*Area_Doc!$D$180)</f>
        <v>10983.952409302325</v>
      </c>
      <c r="S159" s="38">
        <f>(H220*Area_Doc!$E$180)+(Area_CALC!H159*Area_Doc!$D$180)</f>
        <v>86611.10635162791</v>
      </c>
    </row>
    <row r="160" spans="1:19" x14ac:dyDescent="0.25">
      <c r="A160" s="10" t="s">
        <v>64</v>
      </c>
      <c r="B160" s="10" t="s">
        <v>39</v>
      </c>
      <c r="C160" s="34">
        <v>12892</v>
      </c>
      <c r="D160" s="38">
        <v>8918</v>
      </c>
      <c r="E160" s="38">
        <v>47733</v>
      </c>
      <c r="F160" s="38">
        <v>25635</v>
      </c>
      <c r="G160" s="34">
        <v>50492</v>
      </c>
      <c r="H160" s="34">
        <v>80059</v>
      </c>
      <c r="I160" s="34"/>
      <c r="J160" s="34"/>
      <c r="K160" s="10" t="s">
        <v>65</v>
      </c>
      <c r="L160" s="10" t="s">
        <v>39</v>
      </c>
      <c r="M160" s="12" t="str">
        <f t="shared" si="10"/>
        <v>ALAPPUZHA1992-93</v>
      </c>
      <c r="N160" s="38">
        <f>(C221*Area_Doc!$E$180)+(Area_CALC!C160*Area_Doc!$D$180)</f>
        <v>55560.800386976742</v>
      </c>
      <c r="O160" s="38">
        <f>(D221*Area_Doc!$E$180)+(Area_CALC!D160*Area_Doc!$D$180)</f>
        <v>7807.4646176744191</v>
      </c>
      <c r="P160" s="38">
        <f>(E221*Area_Doc!$E$180)+(Area_CALC!E160*Area_Doc!$D$180)</f>
        <v>95864.76705488372</v>
      </c>
      <c r="Q160" s="38">
        <f>(F221*Area_Doc!$E$180)+(Area_CALC!F160*Area_Doc!$D$180)</f>
        <v>71908.979981395343</v>
      </c>
      <c r="R160" s="38">
        <f>(G221*Area_Doc!$E$180)+(Area_CALC!G160*Area_Doc!$D$180)</f>
        <v>11251.18159627907</v>
      </c>
      <c r="S160" s="38">
        <f>(H221*Area_Doc!$E$180)+(Area_CALC!H160*Area_Doc!$D$180)</f>
        <v>88689.275378604652</v>
      </c>
    </row>
    <row r="161" spans="1:19" x14ac:dyDescent="0.25">
      <c r="A161" s="10" t="s">
        <v>64</v>
      </c>
      <c r="B161" s="10" t="s">
        <v>40</v>
      </c>
      <c r="C161" s="34">
        <v>12191</v>
      </c>
      <c r="D161" s="38">
        <v>8620</v>
      </c>
      <c r="E161" s="38">
        <v>44464</v>
      </c>
      <c r="F161" s="38">
        <v>22597</v>
      </c>
      <c r="G161" s="34">
        <v>45857</v>
      </c>
      <c r="H161" s="34">
        <v>73069</v>
      </c>
      <c r="I161" s="34"/>
      <c r="J161" s="34"/>
      <c r="K161" s="10" t="s">
        <v>65</v>
      </c>
      <c r="L161" s="10" t="s">
        <v>40</v>
      </c>
      <c r="M161" s="12" t="str">
        <f t="shared" si="10"/>
        <v>ALAPPUZHA1993-94</v>
      </c>
      <c r="N161" s="38">
        <f>(C222*Area_Doc!$E$180)+(Area_CALC!C161*Area_Doc!$D$180)</f>
        <v>52877.262295813955</v>
      </c>
      <c r="O161" s="38">
        <f>(D222*Area_Doc!$E$180)+(Area_CALC!D161*Area_Doc!$D$180)</f>
        <v>6904.2230325581395</v>
      </c>
      <c r="P161" s="38">
        <f>(E222*Area_Doc!$E$180)+(Area_CALC!E161*Area_Doc!$D$180)</f>
        <v>89777.657183255811</v>
      </c>
      <c r="Q161" s="38">
        <f>(F222*Area_Doc!$E$180)+(Area_CALC!F161*Area_Doc!$D$180)</f>
        <v>68363.590935813947</v>
      </c>
      <c r="R161" s="38">
        <f>(G222*Area_Doc!$E$180)+(Area_CALC!G161*Area_Doc!$D$180)</f>
        <v>11402.185800930232</v>
      </c>
      <c r="S161" s="38">
        <f>(H222*Area_Doc!$E$180)+(Area_CALC!H161*Area_Doc!$D$180)</f>
        <v>85373.333499534885</v>
      </c>
    </row>
    <row r="162" spans="1:19" x14ac:dyDescent="0.25">
      <c r="A162" s="10" t="s">
        <v>64</v>
      </c>
      <c r="B162" s="10" t="s">
        <v>41</v>
      </c>
      <c r="C162" s="34">
        <v>11045</v>
      </c>
      <c r="D162" s="38">
        <v>7557</v>
      </c>
      <c r="E162" s="38">
        <v>43453</v>
      </c>
      <c r="F162" s="38">
        <v>25807</v>
      </c>
      <c r="G162" s="34">
        <v>46122</v>
      </c>
      <c r="H162" s="34">
        <v>76873</v>
      </c>
      <c r="I162" s="34"/>
      <c r="J162" s="34"/>
      <c r="K162" s="10" t="s">
        <v>65</v>
      </c>
      <c r="L162" s="10" t="s">
        <v>41</v>
      </c>
      <c r="M162" s="12" t="str">
        <f t="shared" si="10"/>
        <v>ALAPPUZHA1994-95</v>
      </c>
      <c r="N162" s="38">
        <f>(C223*Area_Doc!$E$180)+(Area_CALC!C162*Area_Doc!$D$180)</f>
        <v>56763.205730232556</v>
      </c>
      <c r="O162" s="38">
        <f>(D223*Area_Doc!$E$180)+(Area_CALC!D162*Area_Doc!$D$180)</f>
        <v>6024.4384520930234</v>
      </c>
      <c r="P162" s="38">
        <f>(E223*Area_Doc!$E$180)+(Area_CALC!E162*Area_Doc!$D$180)</f>
        <v>96626.81408744186</v>
      </c>
      <c r="Q162" s="38">
        <f>(F223*Area_Doc!$E$180)+(Area_CALC!F162*Area_Doc!$D$180)</f>
        <v>72932.555661395352</v>
      </c>
      <c r="R162" s="38">
        <f>(G223*Area_Doc!$E$180)+(Area_CALC!G162*Area_Doc!$D$180)</f>
        <v>11473.752982325581</v>
      </c>
      <c r="S162" s="38">
        <f>(H223*Area_Doc!$E$180)+(Area_CALC!H162*Area_Doc!$D$180)</f>
        <v>89527.437492093028</v>
      </c>
    </row>
    <row r="163" spans="1:19" x14ac:dyDescent="0.25">
      <c r="A163" s="10" t="s">
        <v>64</v>
      </c>
      <c r="B163" s="10" t="s">
        <v>42</v>
      </c>
      <c r="C163" s="34">
        <v>10860</v>
      </c>
      <c r="D163" s="38">
        <v>7208</v>
      </c>
      <c r="E163" s="38">
        <v>41516</v>
      </c>
      <c r="F163" s="38">
        <v>23712</v>
      </c>
      <c r="G163" s="34">
        <v>47063</v>
      </c>
      <c r="H163" s="34">
        <v>75075</v>
      </c>
      <c r="I163" s="34"/>
      <c r="J163" s="34"/>
      <c r="K163" s="10" t="s">
        <v>65</v>
      </c>
      <c r="L163" s="10" t="s">
        <v>42</v>
      </c>
      <c r="M163" s="12" t="str">
        <f t="shared" si="10"/>
        <v>ALAPPUZHA1995-96</v>
      </c>
      <c r="N163" s="38">
        <f>(C224*Area_Doc!$E$180)+(Area_CALC!C163*Area_Doc!$D$180)</f>
        <v>45999.394679069766</v>
      </c>
      <c r="O163" s="38">
        <f>(D224*Area_Doc!$E$180)+(Area_CALC!D163*Area_Doc!$D$180)</f>
        <v>7810.4273339534884</v>
      </c>
      <c r="P163" s="38">
        <f>(E224*Area_Doc!$E$180)+(Area_CALC!E163*Area_Doc!$D$180)</f>
        <v>88144.743784186052</v>
      </c>
      <c r="Q163" s="38">
        <f>(F224*Area_Doc!$E$180)+(Area_CALC!F163*Area_Doc!$D$180)</f>
        <v>71107.317000930227</v>
      </c>
      <c r="R163" s="38">
        <f>(G224*Area_Doc!$E$180)+(Area_CALC!G163*Area_Doc!$D$180)</f>
        <v>11665.559464186046</v>
      </c>
      <c r="S163" s="38">
        <f>(H224*Area_Doc!$E$180)+(Area_CALC!H163*Area_Doc!$D$180)</f>
        <v>88182.268465116271</v>
      </c>
    </row>
    <row r="164" spans="1:19" x14ac:dyDescent="0.25">
      <c r="A164" s="10" t="s">
        <v>64</v>
      </c>
      <c r="B164" s="10" t="s">
        <v>43</v>
      </c>
      <c r="C164" s="34">
        <v>10985</v>
      </c>
      <c r="D164" s="38">
        <v>6553</v>
      </c>
      <c r="E164" s="38">
        <v>41068</v>
      </c>
      <c r="F164" s="38">
        <v>23346</v>
      </c>
      <c r="G164" s="34">
        <v>47267</v>
      </c>
      <c r="H164" s="34">
        <v>75720</v>
      </c>
      <c r="I164" s="34"/>
      <c r="J164" s="34"/>
      <c r="K164" s="10" t="s">
        <v>65</v>
      </c>
      <c r="L164" s="10" t="s">
        <v>43</v>
      </c>
      <c r="M164" s="12" t="str">
        <f t="shared" si="10"/>
        <v>ALAPPUZHA1996-97</v>
      </c>
      <c r="N164" s="38">
        <f>(C225*Area_Doc!$E$180)+(Area_CALC!C164*Area_Doc!$D$180)</f>
        <v>43335.888632558141</v>
      </c>
      <c r="O164" s="38">
        <f>(D225*Area_Doc!$E$180)+(Area_CALC!D164*Area_Doc!$D$180)</f>
        <v>7276.7990176744188</v>
      </c>
      <c r="P164" s="38">
        <f>(E225*Area_Doc!$E$180)+(Area_CALC!E164*Area_Doc!$D$180)</f>
        <v>84353.709454883719</v>
      </c>
      <c r="Q164" s="38">
        <f>(F225*Area_Doc!$E$180)+(Area_CALC!F164*Area_Doc!$D$180)</f>
        <v>67866.382705116281</v>
      </c>
      <c r="R164" s="38">
        <f>(G225*Area_Doc!$E$180)+(Area_CALC!G164*Area_Doc!$D$180)</f>
        <v>11742.63759627907</v>
      </c>
      <c r="S164" s="38">
        <f>(H225*Area_Doc!$E$180)+(Area_CALC!H164*Area_Doc!$D$180)</f>
        <v>84786.177265116276</v>
      </c>
    </row>
    <row r="165" spans="1:19" x14ac:dyDescent="0.25">
      <c r="A165" s="10" t="s">
        <v>64</v>
      </c>
      <c r="B165" s="10" t="s">
        <v>44</v>
      </c>
      <c r="C165" s="34">
        <v>8267</v>
      </c>
      <c r="D165" s="38">
        <v>6605</v>
      </c>
      <c r="E165" s="38">
        <v>37457</v>
      </c>
      <c r="F165" s="38">
        <v>22056</v>
      </c>
      <c r="G165" s="34">
        <v>47429</v>
      </c>
      <c r="H165" s="34">
        <v>74642</v>
      </c>
      <c r="I165" s="34"/>
      <c r="J165" s="34"/>
      <c r="K165" s="10" t="s">
        <v>65</v>
      </c>
      <c r="L165" s="10" t="s">
        <v>44</v>
      </c>
      <c r="M165" s="12" t="str">
        <f t="shared" si="10"/>
        <v>ALAPPUZHA1997-98</v>
      </c>
      <c r="N165" s="38">
        <f>(C226*Area_Doc!$E$180)+(Area_CALC!C165*Area_Doc!$D$180)</f>
        <v>44641.524107906975</v>
      </c>
      <c r="O165" s="38">
        <f>(D226*Area_Doc!$E$180)+(Area_CALC!D165*Area_Doc!$D$180)</f>
        <v>5290.7405023255815</v>
      </c>
      <c r="P165" s="38">
        <f>(E226*Area_Doc!$E$180)+(Area_CALC!E165*Area_Doc!$D$180)</f>
        <v>82352.792126511631</v>
      </c>
      <c r="Q165" s="38">
        <f>(F226*Area_Doc!$E$180)+(Area_CALC!F165*Area_Doc!$D$180)</f>
        <v>65454.565105116279</v>
      </c>
      <c r="R165" s="38">
        <f>(G226*Area_Doc!$E$180)+(Area_CALC!G165*Area_Doc!$D$180)</f>
        <v>11847.493759999999</v>
      </c>
      <c r="S165" s="38">
        <f>(H226*Area_Doc!$E$180)+(Area_CALC!H165*Area_Doc!$D$180)</f>
        <v>82495.813410232557</v>
      </c>
    </row>
    <row r="166" spans="1:19" x14ac:dyDescent="0.25">
      <c r="A166" s="10" t="s">
        <v>64</v>
      </c>
      <c r="B166" s="10" t="s">
        <v>45</v>
      </c>
      <c r="C166" s="34">
        <v>7497</v>
      </c>
      <c r="D166" s="38">
        <v>6076</v>
      </c>
      <c r="E166" s="38">
        <v>34808</v>
      </c>
      <c r="F166" s="38">
        <v>21994</v>
      </c>
      <c r="G166" s="34">
        <v>47570</v>
      </c>
      <c r="H166" s="34">
        <v>74690</v>
      </c>
      <c r="I166" s="34"/>
      <c r="J166" s="34"/>
      <c r="K166" s="10" t="s">
        <v>65</v>
      </c>
      <c r="L166" s="10" t="s">
        <v>45</v>
      </c>
      <c r="M166" s="12" t="str">
        <f t="shared" si="10"/>
        <v>ALAPPUZHA1998-99</v>
      </c>
      <c r="N166" s="38">
        <f>(C227*Area_Doc!$E$180)+(Area_CALC!C166*Area_Doc!$D$180)</f>
        <v>36414.121354418603</v>
      </c>
      <c r="O166" s="38">
        <f>(D227*Area_Doc!$E$180)+(Area_CALC!D166*Area_Doc!$D$180)</f>
        <v>5973.7780911627906</v>
      </c>
      <c r="P166" s="38">
        <f>(E227*Area_Doc!$E$180)+(Area_CALC!E166*Area_Doc!$D$180)</f>
        <v>74816.29226418605</v>
      </c>
      <c r="Q166" s="38">
        <f>(F227*Area_Doc!$E$180)+(Area_CALC!F166*Area_Doc!$D$180)</f>
        <v>62402.904104186047</v>
      </c>
      <c r="R166" s="38">
        <f>(G227*Area_Doc!$E$180)+(Area_CALC!G166*Area_Doc!$D$180)</f>
        <v>11901.738939534884</v>
      </c>
      <c r="S166" s="38">
        <f>(H227*Area_Doc!$E$180)+(Area_CALC!H166*Area_Doc!$D$180)</f>
        <v>79434.067088372089</v>
      </c>
    </row>
    <row r="167" spans="1:19" x14ac:dyDescent="0.25">
      <c r="A167" s="10" t="s">
        <v>64</v>
      </c>
      <c r="B167" s="10" t="s">
        <v>46</v>
      </c>
      <c r="C167" s="34">
        <v>6716</v>
      </c>
      <c r="D167" s="38">
        <v>6877</v>
      </c>
      <c r="E167" s="38">
        <v>36898</v>
      </c>
      <c r="F167" s="38">
        <v>22769</v>
      </c>
      <c r="G167" s="34">
        <v>47700</v>
      </c>
      <c r="H167" s="34">
        <v>75383</v>
      </c>
      <c r="I167" s="34"/>
      <c r="J167" s="34"/>
      <c r="K167" s="10" t="s">
        <v>65</v>
      </c>
      <c r="L167" s="10" t="s">
        <v>46</v>
      </c>
      <c r="M167" s="12" t="str">
        <f t="shared" si="10"/>
        <v>ALAPPUZHA1999-00</v>
      </c>
      <c r="N167" s="38">
        <f>(C228*Area_Doc!$E$180)+(Area_CALC!C167*Area_Doc!$D$180)</f>
        <v>36480.827133023253</v>
      </c>
      <c r="O167" s="38">
        <f>(D228*Area_Doc!$E$180)+(Area_CALC!D167*Area_Doc!$D$180)</f>
        <v>5706.5113451162788</v>
      </c>
      <c r="P167" s="38">
        <f>(E228*Area_Doc!$E$180)+(Area_CALC!E167*Area_Doc!$D$180)</f>
        <v>76053.671166511631</v>
      </c>
      <c r="Q167" s="38">
        <f>(F228*Area_Doc!$E$180)+(Area_CALC!F167*Area_Doc!$D$180)</f>
        <v>65185.166615813956</v>
      </c>
      <c r="R167" s="38">
        <f>(G228*Area_Doc!$E$180)+(Area_CALC!G167*Area_Doc!$D$180)</f>
        <v>11949.092651162791</v>
      </c>
      <c r="S167" s="38">
        <f>(H228*Area_Doc!$E$180)+(Area_CALC!H167*Area_Doc!$D$180)</f>
        <v>82201.229566511625</v>
      </c>
    </row>
    <row r="168" spans="1:19" x14ac:dyDescent="0.25">
      <c r="A168" s="10" t="s">
        <v>64</v>
      </c>
      <c r="B168" s="10" t="s">
        <v>47</v>
      </c>
      <c r="C168" s="34">
        <v>6279</v>
      </c>
      <c r="D168" s="38">
        <v>7681</v>
      </c>
      <c r="E168" s="38">
        <v>39166</v>
      </c>
      <c r="F168" s="38">
        <v>22794</v>
      </c>
      <c r="G168" s="34">
        <v>47869</v>
      </c>
      <c r="H168" s="34">
        <v>76107</v>
      </c>
      <c r="I168" s="34"/>
      <c r="J168" s="34"/>
      <c r="K168" s="10" t="s">
        <v>65</v>
      </c>
      <c r="L168" s="10" t="s">
        <v>47</v>
      </c>
      <c r="M168" s="12" t="str">
        <f t="shared" si="10"/>
        <v>ALAPPUZHA2000-01</v>
      </c>
      <c r="N168" s="38">
        <f>(C229*Area_Doc!$E$180)+(Area_CALC!C168*Area_Doc!$D$180)</f>
        <v>38819.684271627906</v>
      </c>
      <c r="O168" s="38">
        <f>(D229*Area_Doc!$E$180)+(Area_CALC!D168*Area_Doc!$D$180)</f>
        <v>6163.7604539534886</v>
      </c>
      <c r="P168" s="38">
        <f>(E229*Area_Doc!$E$180)+(Area_CALC!E168*Area_Doc!$D$180)</f>
        <v>77624.657458604648</v>
      </c>
      <c r="Q168" s="38">
        <f>(F229*Area_Doc!$E$180)+(Area_CALC!F168*Area_Doc!$D$180)</f>
        <v>63694.465406511626</v>
      </c>
      <c r="R168" s="38">
        <f>(G229*Area_Doc!$E$180)+(Area_CALC!G168*Area_Doc!$D$180)</f>
        <v>12032.152476279069</v>
      </c>
      <c r="S168" s="38">
        <f>(H229*Area_Doc!$E$180)+(Area_CALC!H168*Area_Doc!$D$180)</f>
        <v>80791.722545116281</v>
      </c>
    </row>
    <row r="169" spans="1:19" x14ac:dyDescent="0.25">
      <c r="A169" s="10" t="s">
        <v>64</v>
      </c>
      <c r="B169" s="10" t="s">
        <v>48</v>
      </c>
      <c r="C169" s="34">
        <v>5218</v>
      </c>
      <c r="D169" s="38">
        <v>8833</v>
      </c>
      <c r="E169" s="38">
        <v>39761</v>
      </c>
      <c r="F169" s="38">
        <v>22696</v>
      </c>
      <c r="G169" s="34">
        <v>47862</v>
      </c>
      <c r="H169" s="34">
        <v>76734</v>
      </c>
      <c r="I169" s="34"/>
      <c r="J169" s="34"/>
      <c r="K169" s="10" t="s">
        <v>65</v>
      </c>
      <c r="L169" s="10" t="s">
        <v>48</v>
      </c>
      <c r="M169" s="12" t="str">
        <f t="shared" si="10"/>
        <v>ALAPPUZHA2001-02</v>
      </c>
      <c r="N169" s="38">
        <f>(C230*Area_Doc!$E$180)+(Area_CALC!C169*Area_Doc!$D$180)</f>
        <v>34008.243594418607</v>
      </c>
      <c r="O169" s="38">
        <f>(D230*Area_Doc!$E$180)+(Area_CALC!D169*Area_Doc!$D$180)</f>
        <v>5885.8487293023254</v>
      </c>
      <c r="P169" s="38">
        <f>(E230*Area_Doc!$E$180)+(Area_CALC!E169*Area_Doc!$D$180)</f>
        <v>71898.968677209297</v>
      </c>
      <c r="Q169" s="38">
        <f>(F230*Area_Doc!$E$180)+(Area_CALC!F169*Area_Doc!$D$180)</f>
        <v>60949.614146976746</v>
      </c>
      <c r="R169" s="38">
        <f>(G230*Area_Doc!$E$180)+(Area_CALC!G169*Area_Doc!$D$180)</f>
        <v>12078.948814883721</v>
      </c>
      <c r="S169" s="38">
        <f>(H230*Area_Doc!$E$180)+(Area_CALC!H169*Area_Doc!$D$180)</f>
        <v>78259.536215813947</v>
      </c>
    </row>
    <row r="170" spans="1:19" x14ac:dyDescent="0.25">
      <c r="A170" s="10" t="s">
        <v>64</v>
      </c>
      <c r="B170" s="10" t="s">
        <v>49</v>
      </c>
      <c r="C170" s="34">
        <v>5431</v>
      </c>
      <c r="D170" s="38">
        <v>7614</v>
      </c>
      <c r="E170" s="38">
        <v>39889</v>
      </c>
      <c r="F170" s="38">
        <v>21764</v>
      </c>
      <c r="G170" s="34">
        <v>47905</v>
      </c>
      <c r="H170" s="34">
        <v>76736</v>
      </c>
      <c r="I170" s="34"/>
      <c r="J170" s="34"/>
      <c r="K170" s="10" t="s">
        <v>65</v>
      </c>
      <c r="L170" s="10" t="s">
        <v>49</v>
      </c>
      <c r="M170" s="12" t="str">
        <f t="shared" si="10"/>
        <v>ALAPPUZHA2002-03</v>
      </c>
      <c r="N170" s="38">
        <f>(C231*Area_Doc!$E$180)+(Area_CALC!C170*Area_Doc!$D$180)</f>
        <v>30568.869291162791</v>
      </c>
      <c r="O170" s="38">
        <f>(D231*Area_Doc!$E$180)+(Area_CALC!D170*Area_Doc!$D$180)</f>
        <v>5430.2396948837213</v>
      </c>
      <c r="P170" s="38">
        <f>(E231*Area_Doc!$E$180)+(Area_CALC!E170*Area_Doc!$D$180)</f>
        <v>67061.978485581392</v>
      </c>
      <c r="Q170" s="38">
        <f>(F231*Area_Doc!$E$180)+(Area_CALC!F170*Area_Doc!$D$180)</f>
        <v>59149.35522976744</v>
      </c>
      <c r="R170" s="38">
        <f>(G231*Area_Doc!$E$180)+(Area_CALC!G170*Area_Doc!$D$180)</f>
        <v>12062.342734883721</v>
      </c>
      <c r="S170" s="38">
        <f>(H231*Area_Doc!$E$180)+(Area_CALC!H170*Area_Doc!$D$180)</f>
        <v>76414.88011906977</v>
      </c>
    </row>
    <row r="171" spans="1:19" x14ac:dyDescent="0.25">
      <c r="A171" s="10" t="s">
        <v>64</v>
      </c>
      <c r="B171" s="10" t="s">
        <v>50</v>
      </c>
      <c r="C171" s="34">
        <v>5262</v>
      </c>
      <c r="D171" s="38">
        <v>7524</v>
      </c>
      <c r="E171" s="38">
        <v>39109</v>
      </c>
      <c r="F171" s="38">
        <v>21660</v>
      </c>
      <c r="G171" s="34">
        <v>47820</v>
      </c>
      <c r="H171" s="34">
        <v>76167</v>
      </c>
      <c r="I171" s="34"/>
      <c r="J171" s="34"/>
      <c r="K171" s="10" t="s">
        <v>65</v>
      </c>
      <c r="L171" s="10" t="s">
        <v>50</v>
      </c>
      <c r="M171" s="12" t="str">
        <f t="shared" si="10"/>
        <v>ALAPPUZHA2003-04</v>
      </c>
      <c r="N171" s="38">
        <f>(C232*Area_Doc!$E$180)+(Area_CALC!C171*Area_Doc!$D$180)</f>
        <v>32987.809466046514</v>
      </c>
      <c r="O171" s="38">
        <f>(D232*Area_Doc!$E$180)+(Area_CALC!D171*Area_Doc!$D$180)</f>
        <v>4895.7640483720934</v>
      </c>
      <c r="P171" s="38">
        <f>(E232*Area_Doc!$E$180)+(Area_CALC!E171*Area_Doc!$D$180)</f>
        <v>68800.856215813954</v>
      </c>
      <c r="Q171" s="38">
        <f>(F232*Area_Doc!$E$180)+(Area_CALC!F171*Area_Doc!$D$180)</f>
        <v>59706.472260465118</v>
      </c>
      <c r="R171" s="38">
        <f>(G232*Area_Doc!$E$180)+(Area_CALC!G171*Area_Doc!$D$180)</f>
        <v>12066.726846511629</v>
      </c>
      <c r="S171" s="38">
        <f>(H232*Area_Doc!$E$180)+(Area_CALC!H171*Area_Doc!$D$180)</f>
        <v>77523.039642790696</v>
      </c>
    </row>
    <row r="172" spans="1:19" x14ac:dyDescent="0.25">
      <c r="A172" s="10" t="s">
        <v>64</v>
      </c>
      <c r="B172" s="10" t="s">
        <v>51</v>
      </c>
      <c r="C172" s="34">
        <v>4339</v>
      </c>
      <c r="D172" s="38">
        <v>7991</v>
      </c>
      <c r="E172" s="38">
        <v>41093</v>
      </c>
      <c r="F172" s="38">
        <v>21739</v>
      </c>
      <c r="G172" s="34">
        <v>47847</v>
      </c>
      <c r="H172" s="34">
        <v>76510</v>
      </c>
      <c r="I172" s="34"/>
      <c r="J172" s="34"/>
      <c r="K172" s="10" t="s">
        <v>65</v>
      </c>
      <c r="L172" s="10" t="s">
        <v>51</v>
      </c>
      <c r="M172" s="12" t="str">
        <f t="shared" si="10"/>
        <v>ALAPPUZHA2004-05</v>
      </c>
      <c r="N172" s="38">
        <f>(C233*Area_Doc!$E$180)+(Area_CALC!C172*Area_Doc!$D$180)</f>
        <v>32904.09811348837</v>
      </c>
      <c r="O172" s="38">
        <f>(D233*Area_Doc!$E$180)+(Area_CALC!D172*Area_Doc!$D$180)</f>
        <v>4836.0654586046512</v>
      </c>
      <c r="P172" s="38">
        <f>(E233*Area_Doc!$E$180)+(Area_CALC!E172*Area_Doc!$D$180)</f>
        <v>69076.008245581397</v>
      </c>
      <c r="Q172" s="38">
        <f>(F233*Area_Doc!$E$180)+(Area_CALC!F172*Area_Doc!$D$180)</f>
        <v>60063.056439069769</v>
      </c>
      <c r="R172" s="38">
        <f>(G233*Area_Doc!$E$180)+(Area_CALC!G172*Area_Doc!$D$180)</f>
        <v>12087.369540465115</v>
      </c>
      <c r="S172" s="38">
        <f>(H233*Area_Doc!$E$180)+(Area_CALC!H172*Area_Doc!$D$180)</f>
        <v>78018.019051162788</v>
      </c>
    </row>
    <row r="173" spans="1:19" x14ac:dyDescent="0.25">
      <c r="A173" s="10" t="s">
        <v>64</v>
      </c>
      <c r="B173" s="10" t="s">
        <v>52</v>
      </c>
      <c r="C173" s="34">
        <v>3291</v>
      </c>
      <c r="D173" s="38">
        <v>7868</v>
      </c>
      <c r="E173" s="38">
        <v>39031</v>
      </c>
      <c r="F173" s="38">
        <v>21375</v>
      </c>
      <c r="G173" s="34">
        <v>47969</v>
      </c>
      <c r="H173" s="34">
        <v>76056</v>
      </c>
      <c r="I173" s="34"/>
      <c r="J173" s="34"/>
      <c r="K173" s="10" t="s">
        <v>65</v>
      </c>
      <c r="L173" s="10" t="s">
        <v>52</v>
      </c>
      <c r="M173" s="12" t="str">
        <f t="shared" si="10"/>
        <v>ALAPPUZHA2005-06</v>
      </c>
      <c r="N173" s="38">
        <f>(C234*Area_Doc!$E$180)+(Area_CALC!C173*Area_Doc!$D$180)</f>
        <v>29333.892807441862</v>
      </c>
      <c r="O173" s="38">
        <f>(D234*Area_Doc!$E$180)+(Area_CALC!D173*Area_Doc!$D$180)</f>
        <v>4020.9154083720932</v>
      </c>
      <c r="P173" s="38">
        <f>(E234*Area_Doc!$E$180)+(Area_CALC!E173*Area_Doc!$D$180)</f>
        <v>63314.443988837207</v>
      </c>
      <c r="Q173" s="38">
        <f>(F234*Area_Doc!$E$180)+(Area_CALC!F173*Area_Doc!$D$180)</f>
        <v>59829.466046511625</v>
      </c>
      <c r="R173" s="38">
        <f>(G234*Area_Doc!$E$180)+(Area_CALC!G173*Area_Doc!$D$180)</f>
        <v>12182.347639069767</v>
      </c>
      <c r="S173" s="38">
        <f>(H234*Area_Doc!$E$180)+(Area_CALC!H173*Area_Doc!$D$180)</f>
        <v>77885.953012093029</v>
      </c>
    </row>
    <row r="174" spans="1:19" x14ac:dyDescent="0.25">
      <c r="A174" s="10" t="s">
        <v>64</v>
      </c>
      <c r="B174" s="10" t="s">
        <v>53</v>
      </c>
      <c r="C174" s="38">
        <v>2616</v>
      </c>
      <c r="D174" s="38">
        <v>7000</v>
      </c>
      <c r="E174" s="38">
        <v>35809</v>
      </c>
      <c r="F174" s="38">
        <v>18842</v>
      </c>
      <c r="G174" s="34">
        <v>49835</v>
      </c>
      <c r="H174" s="34">
        <v>74819</v>
      </c>
      <c r="I174" s="34"/>
      <c r="J174" s="34"/>
      <c r="K174" s="10" t="s">
        <v>65</v>
      </c>
      <c r="L174" s="10" t="s">
        <v>53</v>
      </c>
      <c r="M174" s="12" t="str">
        <f t="shared" si="10"/>
        <v>ALAPPUZHA2006-07</v>
      </c>
      <c r="N174" s="38">
        <f>(C235*Area_Doc!$E$180)+(Area_CALC!C174*Area_Doc!$D$180)</f>
        <v>31509.82545860465</v>
      </c>
      <c r="O174" s="38">
        <f>(D235*Area_Doc!$E$180)+(Area_CALC!D174*Area_Doc!$D$180)</f>
        <v>3867.6613953488372</v>
      </c>
      <c r="P174" s="38">
        <f>(E235*Area_Doc!$E$180)+(Area_CALC!E174*Area_Doc!$D$180)</f>
        <v>61953.415843720926</v>
      </c>
      <c r="Q174" s="38">
        <f>(F235*Area_Doc!$E$180)+(Area_CALC!F174*Area_Doc!$D$180)</f>
        <v>51965.912573023255</v>
      </c>
      <c r="R174" s="38">
        <f>(G235*Area_Doc!$E$180)+(Area_CALC!G174*Area_Doc!$D$180)</f>
        <v>12634.209376744186</v>
      </c>
      <c r="S174" s="38">
        <f>(H235*Area_Doc!$E$180)+(Area_CALC!H174*Area_Doc!$D$180)</f>
        <v>70832.248848372095</v>
      </c>
    </row>
    <row r="175" spans="1:19" x14ac:dyDescent="0.25">
      <c r="A175" s="10" t="s">
        <v>64</v>
      </c>
      <c r="B175" s="10" t="s">
        <v>54</v>
      </c>
      <c r="C175" s="38">
        <v>2001</v>
      </c>
      <c r="D175" s="38">
        <v>6783</v>
      </c>
      <c r="E175" s="38">
        <v>32695</v>
      </c>
      <c r="F175" s="38">
        <v>17903</v>
      </c>
      <c r="G175" s="34">
        <v>49860</v>
      </c>
      <c r="H175" s="34">
        <v>74011</v>
      </c>
      <c r="I175" s="34"/>
      <c r="J175" s="34"/>
      <c r="K175" s="10" t="s">
        <v>65</v>
      </c>
      <c r="L175" s="10" t="s">
        <v>54</v>
      </c>
      <c r="M175" s="12" t="str">
        <f t="shared" si="10"/>
        <v>ALAPPUZHA2007-08</v>
      </c>
      <c r="N175" s="38">
        <f>(C236*Area_Doc!$E$180)+(Area_CALC!C175*Area_Doc!$D$180)</f>
        <v>33679.075207441863</v>
      </c>
      <c r="O175" s="38">
        <f>(D236*Area_Doc!$E$180)+(Area_CALC!D175*Area_Doc!$D$180)</f>
        <v>3682.3478920930229</v>
      </c>
      <c r="P175" s="38">
        <f>(E236*Area_Doc!$E$180)+(Area_CALC!E175*Area_Doc!$D$180)</f>
        <v>61685.958474418607</v>
      </c>
      <c r="Q175" s="38">
        <f>(F236*Area_Doc!$E$180)+(Area_CALC!F175*Area_Doc!$D$180)</f>
        <v>47054.449994418603</v>
      </c>
      <c r="R175" s="38">
        <f>(G236*Area_Doc!$E$180)+(Area_CALC!G175*Area_Doc!$D$180)</f>
        <v>12783.50816744186</v>
      </c>
      <c r="S175" s="38">
        <f>(H236*Area_Doc!$E$180)+(Area_CALC!H175*Area_Doc!$D$180)</f>
        <v>66117.311933023258</v>
      </c>
    </row>
    <row r="176" spans="1:19" x14ac:dyDescent="0.25">
      <c r="A176" s="10" t="s">
        <v>64</v>
      </c>
      <c r="B176" s="10" t="s">
        <v>55</v>
      </c>
      <c r="C176" s="38">
        <v>2681</v>
      </c>
      <c r="D176" s="38">
        <v>6454</v>
      </c>
      <c r="E176" s="38">
        <v>28239</v>
      </c>
      <c r="F176" s="38">
        <v>16632</v>
      </c>
      <c r="G176" s="34">
        <v>49770</v>
      </c>
      <c r="H176" s="34">
        <v>73263</v>
      </c>
      <c r="I176" s="34"/>
      <c r="J176" s="34"/>
      <c r="K176" s="10" t="s">
        <v>65</v>
      </c>
      <c r="L176" s="10" t="s">
        <v>55</v>
      </c>
      <c r="M176" s="12" t="str">
        <f t="shared" si="10"/>
        <v>ALAPPUZHA2008-09</v>
      </c>
      <c r="N176" s="38">
        <f>(C237*Area_Doc!$E$180)+(Area_CALC!C176*Area_Doc!$D$180)</f>
        <v>34604.002314418605</v>
      </c>
      <c r="O176" s="38">
        <f>(D237*Area_Doc!$E$180)+(Area_CALC!D176*Area_Doc!$D$180)</f>
        <v>4381.7758065116277</v>
      </c>
      <c r="P176" s="38">
        <f>(E237*Area_Doc!$E$180)+(Area_CALC!E176*Area_Doc!$D$180)</f>
        <v>61271.742020465113</v>
      </c>
      <c r="Q176" s="38">
        <f>(F237*Area_Doc!$E$180)+(Area_CALC!F176*Area_Doc!$D$180)</f>
        <v>41718.899475348837</v>
      </c>
      <c r="R176" s="38">
        <f>(G237*Area_Doc!$E$180)+(Area_CALC!G176*Area_Doc!$D$180)</f>
        <v>12858.032520930232</v>
      </c>
      <c r="S176" s="38">
        <f>(H237*Area_Doc!$E$180)+(Area_CALC!H176*Area_Doc!$D$180)</f>
        <v>61224.692115348837</v>
      </c>
    </row>
    <row r="177" spans="1:19" x14ac:dyDescent="0.25">
      <c r="A177" s="10" t="s">
        <v>64</v>
      </c>
      <c r="B177" s="10" t="s">
        <v>56</v>
      </c>
      <c r="C177" s="38">
        <v>2996</v>
      </c>
      <c r="D177" s="38">
        <v>6440</v>
      </c>
      <c r="E177" s="38">
        <v>30022</v>
      </c>
      <c r="F177" s="38">
        <v>16213</v>
      </c>
      <c r="G177" s="34">
        <v>49957</v>
      </c>
      <c r="H177" s="34">
        <v>73517</v>
      </c>
      <c r="I177" s="34"/>
      <c r="J177" s="34"/>
      <c r="K177" s="10" t="s">
        <v>65</v>
      </c>
      <c r="L177" s="10" t="s">
        <v>56</v>
      </c>
      <c r="M177" s="12" t="str">
        <f t="shared" si="10"/>
        <v>ALAPPUZHA2009-10</v>
      </c>
      <c r="N177" s="38">
        <f>(C238*Area_Doc!$E$180)+(Area_CALC!C177*Area_Doc!$D$180)</f>
        <v>33955.167077209306</v>
      </c>
      <c r="O177" s="38">
        <f>(D238*Area_Doc!$E$180)+(Area_CALC!D177*Area_Doc!$D$180)</f>
        <v>3794.3684837209303</v>
      </c>
      <c r="P177" s="38">
        <f>(E238*Area_Doc!$E$180)+(Area_CALC!E177*Area_Doc!$D$180)</f>
        <v>60536.331773023252</v>
      </c>
      <c r="Q177" s="38">
        <f>(F238*Area_Doc!$E$180)+(Area_CALC!F177*Area_Doc!$D$180)</f>
        <v>42603.851743255815</v>
      </c>
      <c r="R177" s="38">
        <f>(G238*Area_Doc!$E$180)+(Area_CALC!G177*Area_Doc!$D$180)</f>
        <v>12919.187475348837</v>
      </c>
      <c r="S177" s="38">
        <f>(H238*Area_Doc!$E$180)+(Area_CALC!H177*Area_Doc!$D$180)</f>
        <v>62425.36782883721</v>
      </c>
    </row>
    <row r="178" spans="1:19" x14ac:dyDescent="0.25">
      <c r="A178" s="10" t="s">
        <v>64</v>
      </c>
      <c r="B178" s="10" t="s">
        <v>57</v>
      </c>
      <c r="C178" s="38">
        <v>2986</v>
      </c>
      <c r="D178" s="38">
        <v>6124</v>
      </c>
      <c r="E178" s="38">
        <v>29116</v>
      </c>
      <c r="F178" s="38">
        <v>15627</v>
      </c>
      <c r="G178" s="34">
        <v>50260</v>
      </c>
      <c r="H178" s="34">
        <v>74325</v>
      </c>
      <c r="I178" s="34"/>
      <c r="J178" s="34"/>
      <c r="K178" s="10" t="s">
        <v>65</v>
      </c>
      <c r="L178" s="10" t="s">
        <v>57</v>
      </c>
      <c r="M178" s="12" t="str">
        <f t="shared" si="10"/>
        <v>ALAPPUZHA2010-11</v>
      </c>
      <c r="N178" s="38">
        <f>(C239*Area_Doc!$E$180)+(Area_CALC!C178*Area_Doc!$D$180)</f>
        <v>37573.447560930232</v>
      </c>
      <c r="O178" s="38">
        <f>(D239*Area_Doc!$E$180)+(Area_CALC!D178*Area_Doc!$D$180)</f>
        <v>3841.0317693023253</v>
      </c>
      <c r="P178" s="38">
        <f>(E239*Area_Doc!$E$180)+(Area_CALC!E178*Area_Doc!$D$180)</f>
        <v>64330.543598139535</v>
      </c>
      <c r="Q178" s="38">
        <f>(F239*Area_Doc!$E$180)+(Area_CALC!F178*Area_Doc!$D$180)</f>
        <v>42031.088089302328</v>
      </c>
      <c r="R178" s="38">
        <f>(G239*Area_Doc!$E$180)+(Area_CALC!G178*Area_Doc!$D$180)</f>
        <v>13022.288818604651</v>
      </c>
      <c r="S178" s="38">
        <f>(H239*Area_Doc!$E$180)+(Area_CALC!H178*Area_Doc!$D$180)</f>
        <v>61945.304744186047</v>
      </c>
    </row>
    <row r="179" spans="1:19" x14ac:dyDescent="0.25">
      <c r="A179" s="10" t="s">
        <v>64</v>
      </c>
      <c r="B179" s="10" t="s">
        <v>58</v>
      </c>
      <c r="C179" s="38">
        <v>2802</v>
      </c>
      <c r="D179" s="38">
        <v>6001</v>
      </c>
      <c r="E179" s="38">
        <v>28107</v>
      </c>
      <c r="F179" s="38">
        <v>16185</v>
      </c>
      <c r="G179" s="34">
        <v>50540</v>
      </c>
      <c r="H179" s="34">
        <v>74278</v>
      </c>
      <c r="I179" s="34"/>
      <c r="J179" s="34"/>
      <c r="K179" s="10" t="s">
        <v>65</v>
      </c>
      <c r="L179" s="10" t="s">
        <v>58</v>
      </c>
      <c r="M179" s="12" t="str">
        <f t="shared" si="10"/>
        <v>ALAPPUZHA2011-12</v>
      </c>
      <c r="N179" s="38">
        <f>(C240*Area_Doc!$E$180)+(Area_CALC!C179*Area_Doc!$D$180)</f>
        <v>36732.808461395347</v>
      </c>
      <c r="O179" s="38">
        <f>(D240*Area_Doc!$E$180)+(Area_CALC!D179*Area_Doc!$D$180)</f>
        <v>3482.8817190697673</v>
      </c>
      <c r="P179" s="38">
        <f>(E240*Area_Doc!$E$180)+(Area_CALC!E179*Area_Doc!$D$180)</f>
        <v>63170.044405581393</v>
      </c>
      <c r="Q179" s="38">
        <f>(F240*Area_Doc!$E$180)+(Area_CALC!F179*Area_Doc!$D$180)</f>
        <v>41339.037097674416</v>
      </c>
      <c r="R179" s="38">
        <f>(G240*Area_Doc!$E$180)+(Area_CALC!G179*Area_Doc!$D$180)</f>
        <v>13110.435274418604</v>
      </c>
      <c r="S179" s="38">
        <f>(H240*Area_Doc!$E$180)+(Area_CALC!H179*Area_Doc!$D$180)</f>
        <v>61824.22301767442</v>
      </c>
    </row>
    <row r="180" spans="1:19" x14ac:dyDescent="0.25">
      <c r="A180" s="10" t="s">
        <v>64</v>
      </c>
      <c r="B180" s="10" t="s">
        <v>59</v>
      </c>
      <c r="C180" s="38">
        <v>2280</v>
      </c>
      <c r="D180" s="38">
        <v>5420</v>
      </c>
      <c r="E180" s="38">
        <v>26187</v>
      </c>
      <c r="F180" s="38">
        <v>15433</v>
      </c>
      <c r="G180" s="34">
        <v>50540</v>
      </c>
      <c r="H180" s="34">
        <v>73532</v>
      </c>
      <c r="I180" s="34"/>
      <c r="J180" s="34"/>
      <c r="K180" s="10" t="s">
        <v>65</v>
      </c>
      <c r="L180" s="10" t="s">
        <v>59</v>
      </c>
      <c r="M180" s="12" t="str">
        <f t="shared" si="10"/>
        <v>ALAPPUZHA2012-13</v>
      </c>
      <c r="N180" s="38">
        <f>(C241*Area_Doc!$E$180)+(Area_CALC!C180*Area_Doc!$D$180)</f>
        <v>36587.049711627908</v>
      </c>
      <c r="O180" s="38">
        <f>(D241*Area_Doc!$E$180)+(Area_CALC!D180*Area_Doc!$D$180)</f>
        <v>3476.9778232558137</v>
      </c>
      <c r="P180" s="38">
        <f>(E241*Area_Doc!$E$180)+(Area_CALC!E180*Area_Doc!$D$180)</f>
        <v>61613.897279999997</v>
      </c>
      <c r="Q180" s="38">
        <f>(F241*Area_Doc!$E$180)+(Area_CALC!F180*Area_Doc!$D$180)</f>
        <v>39639.729473488369</v>
      </c>
      <c r="R180" s="38">
        <f>(G241*Area_Doc!$E$180)+(Area_CALC!G180*Area_Doc!$D$180)</f>
        <v>13110.435274418604</v>
      </c>
      <c r="S180" s="38">
        <f>(H241*Area_Doc!$E$180)+(Area_CALC!H180*Area_Doc!$D$180)</f>
        <v>59819.947103255814</v>
      </c>
    </row>
    <row r="181" spans="1:19" x14ac:dyDescent="0.25">
      <c r="A181" s="10" t="s">
        <v>64</v>
      </c>
      <c r="B181" s="10" t="s">
        <v>60</v>
      </c>
      <c r="C181" s="38">
        <v>2467</v>
      </c>
      <c r="D181" s="38">
        <v>5082</v>
      </c>
      <c r="E181" s="38">
        <v>26634</v>
      </c>
      <c r="F181" s="38">
        <v>15606</v>
      </c>
      <c r="G181" s="34">
        <v>50740</v>
      </c>
      <c r="H181" s="34">
        <v>74692</v>
      </c>
      <c r="I181" s="34"/>
      <c r="J181" s="34"/>
      <c r="K181" s="10" t="s">
        <v>65</v>
      </c>
      <c r="L181" s="12" t="s">
        <v>60</v>
      </c>
      <c r="M181" s="12" t="str">
        <f t="shared" si="10"/>
        <v>ALAPPUZHA2013-14</v>
      </c>
      <c r="N181" s="38">
        <f>(C242*Area_Doc!$E$180)+(Area_CALC!C181*Area_Doc!$D$180)</f>
        <v>37827.204666046513</v>
      </c>
      <c r="O181" s="38">
        <f>(D242*Area_Doc!$E$180)+(Area_CALC!D181*Area_Doc!$D$180)</f>
        <v>3384.8581730232559</v>
      </c>
      <c r="P181" s="38">
        <f>(E242*Area_Doc!$E$180)+(Area_CALC!E181*Area_Doc!$D$180)</f>
        <v>63591.759657674418</v>
      </c>
      <c r="Q181" s="38">
        <f>(F242*Area_Doc!$E$180)+(Area_CALC!F181*Area_Doc!$D$180)</f>
        <v>39563.477105116282</v>
      </c>
      <c r="R181" s="38">
        <f>(G242*Area_Doc!$E$180)+(Area_CALC!G181*Area_Doc!$D$180)</f>
        <v>13204.8256</v>
      </c>
      <c r="S181" s="38">
        <f>(H242*Area_Doc!$E$180)+(Area_CALC!H181*Area_Doc!$D$180)</f>
        <v>60450.410991627905</v>
      </c>
    </row>
    <row r="182" spans="1:19" x14ac:dyDescent="0.25">
      <c r="A182" s="10" t="s">
        <v>64</v>
      </c>
      <c r="B182" s="12" t="s">
        <v>61</v>
      </c>
      <c r="C182" s="38">
        <v>2592</v>
      </c>
      <c r="D182" s="38">
        <v>5356</v>
      </c>
      <c r="E182" s="38">
        <v>27660</v>
      </c>
      <c r="F182" s="38">
        <v>15803</v>
      </c>
      <c r="G182" s="34">
        <v>50810</v>
      </c>
      <c r="H182" s="34">
        <v>75684</v>
      </c>
      <c r="I182" s="34"/>
      <c r="J182" s="34"/>
      <c r="K182" s="10" t="s">
        <v>65</v>
      </c>
      <c r="L182" s="12" t="s">
        <v>61</v>
      </c>
      <c r="M182" s="12" t="str">
        <f t="shared" si="10"/>
        <v>ALAPPUZHA2014-15</v>
      </c>
      <c r="N182" s="38">
        <f>(C243*Area_Doc!$E$180)+(Area_CALC!C182*Area_Doc!$D$180)</f>
        <v>34860.698619534887</v>
      </c>
      <c r="O182" s="38">
        <f>(D243*Area_Doc!$E$180)+(Area_CALC!D182*Area_Doc!$D$180)</f>
        <v>3590.9729190697672</v>
      </c>
      <c r="P182" s="38">
        <f>(E243*Area_Doc!$E$180)+(Area_CALC!E182*Area_Doc!$D$180)</f>
        <v>61173.18202790698</v>
      </c>
      <c r="Q182" s="38">
        <f>(F243*Area_Doc!$E$180)+(Area_CALC!F182*Area_Doc!$D$180)</f>
        <v>37878.351575813955</v>
      </c>
      <c r="R182" s="38">
        <f>(G243*Area_Doc!$E$180)+(Area_CALC!G182*Area_Doc!$D$180)</f>
        <v>13231.862213953487</v>
      </c>
      <c r="S182" s="38">
        <f>(H243*Area_Doc!$E$180)+(Area_CALC!H182*Area_Doc!$D$180)</f>
        <v>59731.987006511627</v>
      </c>
    </row>
    <row r="183" spans="1:19" x14ac:dyDescent="0.25">
      <c r="A183" s="10" t="s">
        <v>64</v>
      </c>
      <c r="B183" s="12" t="s">
        <v>62</v>
      </c>
      <c r="C183" s="34">
        <v>2534</v>
      </c>
      <c r="D183" s="34">
        <v>5220</v>
      </c>
      <c r="E183" s="34">
        <v>27767.98</v>
      </c>
      <c r="F183" s="34">
        <v>15884</v>
      </c>
      <c r="G183" s="34">
        <v>50880</v>
      </c>
      <c r="H183" s="34">
        <v>75803</v>
      </c>
      <c r="I183" s="34"/>
      <c r="J183" s="34"/>
      <c r="K183" s="10" t="s">
        <v>65</v>
      </c>
      <c r="L183" s="12" t="s">
        <v>62</v>
      </c>
      <c r="M183" s="12" t="str">
        <f t="shared" si="10"/>
        <v>ALAPPUZHA2015-16</v>
      </c>
      <c r="N183" s="38">
        <f>(C244*Area_Doc!$E$180)+(Area_CALC!C183*Area_Doc!$D$180)</f>
        <v>32159.725425116278</v>
      </c>
      <c r="O183" s="38">
        <f>(D244*Area_Doc!$E$180)+(Area_CALC!D183*Area_Doc!$D$180)</f>
        <v>3612.5874976744185</v>
      </c>
      <c r="P183" s="38">
        <f>(E244*Area_Doc!$E$180)+(Area_CALC!E183*Area_Doc!$D$180)</f>
        <v>60077.759364688376</v>
      </c>
      <c r="Q183" s="38">
        <f>(F244*Area_Doc!$E$180)+(Area_CALC!F183*Area_Doc!$D$180)</f>
        <v>35958.279657674415</v>
      </c>
      <c r="R183" s="38">
        <f>(G244*Area_Doc!$E$180)+(Area_CALC!G183*Area_Doc!$D$180)</f>
        <v>13248.898827906976</v>
      </c>
      <c r="S183" s="38">
        <f>(H244*Area_Doc!$E$180)+(Area_CALC!H183*Area_Doc!$D$180)</f>
        <v>59229.449250232559</v>
      </c>
    </row>
    <row r="184" spans="1:19" x14ac:dyDescent="0.25">
      <c r="A184" s="10" t="s">
        <v>64</v>
      </c>
      <c r="B184" s="12" t="s">
        <v>123</v>
      </c>
      <c r="C184" s="38">
        <v>2640</v>
      </c>
      <c r="D184" s="38">
        <v>5025</v>
      </c>
      <c r="E184" s="38">
        <v>27991.17</v>
      </c>
      <c r="F184" s="38">
        <v>15877</v>
      </c>
      <c r="G184" s="34">
        <v>50900</v>
      </c>
      <c r="H184" s="34">
        <v>75981.36</v>
      </c>
      <c r="I184" s="34"/>
      <c r="J184" s="34"/>
      <c r="K184" s="10" t="s">
        <v>65</v>
      </c>
      <c r="L184" s="12" t="s">
        <v>123</v>
      </c>
      <c r="M184" s="12" t="str">
        <f t="shared" si="10"/>
        <v>ALAPPUZHA2016-17</v>
      </c>
      <c r="N184" s="38">
        <f>(C245*Area_Doc!$E$180)+(Area_CALC!C184*Area_Doc!$D$180)</f>
        <v>32906.952297674419</v>
      </c>
      <c r="O184" s="38">
        <f>(D245*Area_Doc!$E$180)+(Area_CALC!D184*Area_Doc!$D$180)</f>
        <v>3423.056930232558</v>
      </c>
      <c r="P184" s="38">
        <f>(E245*Area_Doc!$E$180)+(Area_CALC!E184*Area_Doc!$D$180)</f>
        <v>61014.127248520934</v>
      </c>
      <c r="Q184" s="38">
        <f>(F245*Area_Doc!$E$180)+(Area_CALC!F184*Area_Doc!$D$180)</f>
        <v>36400.075996279069</v>
      </c>
      <c r="R184" s="38">
        <f>(G245*Area_Doc!$E$180)+(Area_CALC!G184*Area_Doc!$D$180)</f>
        <v>13252.337860465115</v>
      </c>
      <c r="S184" s="38">
        <f>(H245*Area_Doc!$E$180)+(Area_CALC!H184*Area_Doc!$D$180)</f>
        <v>59484.808542586048</v>
      </c>
    </row>
    <row r="185" spans="1:19" x14ac:dyDescent="0.25">
      <c r="A185" s="10" t="s">
        <v>65</v>
      </c>
      <c r="B185" s="12" t="s">
        <v>3</v>
      </c>
      <c r="C185" s="38">
        <v>62987.126046430953</v>
      </c>
      <c r="D185" s="38">
        <v>23689.246325333585</v>
      </c>
      <c r="E185" s="38">
        <v>113896.7523133918</v>
      </c>
      <c r="F185" s="38">
        <v>67735.135436160781</v>
      </c>
      <c r="G185" s="34">
        <v>1153.9974165640301</v>
      </c>
      <c r="H185" s="34">
        <v>79918.34556080577</v>
      </c>
      <c r="I185" s="34"/>
      <c r="J185" s="34"/>
      <c r="K185" s="10" t="s">
        <v>66</v>
      </c>
      <c r="L185" s="12" t="s">
        <v>3</v>
      </c>
      <c r="M185" s="12" t="str">
        <f t="shared" si="10"/>
        <v>KOTTAYAM1956-57</v>
      </c>
      <c r="N185" s="34">
        <f>(C246*Area_Doc!$F$181)+(Area_Doc!$G$181*Area_CALC!C307)+(Area_Doc!$D$181*Area_CALC!C124)</f>
        <v>46079.584622828399</v>
      </c>
      <c r="O185" s="34">
        <f>(D246*Area_Doc!$F$181)+(Area_Doc!$G$181*Area_CALC!D307)+(Area_Doc!$D$181*Area_CALC!D124)</f>
        <v>31248.482976187694</v>
      </c>
      <c r="P185" s="34">
        <f>(E246*Area_Doc!$F$181)+(Area_Doc!$G$181*Area_CALC!E307)+(Area_Doc!$D$181*Area_CALC!E124)</f>
        <v>152038.05216725444</v>
      </c>
      <c r="Q185" s="34">
        <f>(F246*Area_Doc!$F$181)+(Area_Doc!$G$181*Area_CALC!F307)+(Area_Doc!$D$181*Area_CALC!F124)</f>
        <v>56879.369540300599</v>
      </c>
      <c r="R185" s="34">
        <f>(G246*Area_Doc!$F$181)+(Area_Doc!$G$181*Area_CALC!G307)+(Area_Doc!$D$181*Area_CALC!G124)</f>
        <v>32215.555288533749</v>
      </c>
      <c r="S185" s="34">
        <f>(H246*Area_Doc!$F$181)+(Area_Doc!$G$181*Area_CALC!H307)+(Area_Doc!$D$181*Area_CALC!H124)</f>
        <v>133881.98458095003</v>
      </c>
    </row>
    <row r="186" spans="1:19" x14ac:dyDescent="0.25">
      <c r="A186" s="10" t="s">
        <v>65</v>
      </c>
      <c r="B186" s="12" t="s">
        <v>4</v>
      </c>
      <c r="C186" s="34">
        <v>63380</v>
      </c>
      <c r="D186" s="34">
        <v>24309</v>
      </c>
      <c r="E186" s="34">
        <v>114081</v>
      </c>
      <c r="F186" s="34">
        <v>68242</v>
      </c>
      <c r="G186" s="34">
        <v>1401</v>
      </c>
      <c r="H186" s="34">
        <v>82983</v>
      </c>
      <c r="I186" s="34"/>
      <c r="J186" s="34"/>
      <c r="K186" s="10" t="s">
        <v>66</v>
      </c>
      <c r="L186" s="12" t="s">
        <v>4</v>
      </c>
      <c r="M186" s="12" t="str">
        <f t="shared" si="10"/>
        <v>KOTTAYAM1957-58</v>
      </c>
      <c r="N186" s="34">
        <f>(C247*Area_Doc!$F$181)+(Area_Doc!$G$181*Area_CALC!C308)+(Area_Doc!$D$181*Area_CALC!C125)</f>
        <v>46367</v>
      </c>
      <c r="O186" s="34">
        <f>(D247*Area_Doc!$F$181)+(Area_Doc!$G$181*Area_CALC!D308)+(Area_Doc!$D$181*Area_CALC!D125)</f>
        <v>32066</v>
      </c>
      <c r="P186" s="34">
        <f>(E247*Area_Doc!$F$181)+(Area_Doc!$G$181*Area_CALC!E308)+(Area_Doc!$D$181*Area_CALC!E125)</f>
        <v>152284</v>
      </c>
      <c r="Q186" s="34">
        <f>(F247*Area_Doc!$F$181)+(Area_Doc!$G$181*Area_CALC!F308)+(Area_Doc!$D$181*Area_CALC!F125)</f>
        <v>57305</v>
      </c>
      <c r="R186" s="34">
        <f>(G247*Area_Doc!$F$181)+(Area_Doc!$G$181*Area_CALC!G308)+(Area_Doc!$D$181*Area_CALC!G125)</f>
        <v>39111</v>
      </c>
      <c r="S186" s="34">
        <f>(H247*Area_Doc!$F$181)+(Area_Doc!$G$181*Area_CALC!H308)+(Area_Doc!$D$181*Area_CALC!H125)</f>
        <v>139016</v>
      </c>
    </row>
    <row r="187" spans="1:19" x14ac:dyDescent="0.25">
      <c r="A187" s="10" t="s">
        <v>65</v>
      </c>
      <c r="B187" s="12" t="s">
        <v>5</v>
      </c>
      <c r="C187" s="35">
        <v>63516.137892179308</v>
      </c>
      <c r="D187" s="35">
        <v>25434.327249783844</v>
      </c>
      <c r="E187" s="35">
        <v>115423.9472449607</v>
      </c>
      <c r="F187" s="35">
        <v>70068.391667260265</v>
      </c>
      <c r="G187" s="35">
        <v>1536.4186367869265</v>
      </c>
      <c r="H187" s="35">
        <v>84800.238041946446</v>
      </c>
      <c r="I187" s="34"/>
      <c r="J187" s="34"/>
      <c r="K187" s="10" t="s">
        <v>66</v>
      </c>
      <c r="L187" s="12" t="s">
        <v>5</v>
      </c>
      <c r="M187" s="12" t="str">
        <f t="shared" si="10"/>
        <v>KOTTAYAM1958-59</v>
      </c>
      <c r="N187" s="34">
        <f>(C248*Area_Doc!$F$181)+(Area_Doc!$G$181*Area_CALC!C309)+(Area_Doc!$D$181*Area_CALC!C126)</f>
        <v>46466.594598401352</v>
      </c>
      <c r="O187" s="34">
        <f>(D248*Area_Doc!$F$181)+(Area_Doc!$G$181*Area_CALC!D309)+(Area_Doc!$D$181*Area_CALC!D126)</f>
        <v>33550.419087233895</v>
      </c>
      <c r="P187" s="34">
        <f>(E248*Area_Doc!$F$181)+(Area_Doc!$G$181*Area_CALC!E309)+(Area_Doc!$D$181*Area_CALC!E126)</f>
        <v>154076.66817657274</v>
      </c>
      <c r="Q187" s="34">
        <f>(F248*Area_Doc!$F$181)+(Area_Doc!$G$181*Area_CALC!F309)+(Area_Doc!$D$181*Area_CALC!F126)</f>
        <v>58838.67976454895</v>
      </c>
      <c r="R187" s="34">
        <f>(G248*Area_Doc!$F$181)+(Area_Doc!$G$181*Area_CALC!G309)+(Area_Doc!$D$181*Area_CALC!G126)</f>
        <v>42891.412778996062</v>
      </c>
      <c r="S187" s="34">
        <f>(H248*Area_Doc!$F$181)+(Area_Doc!$G$181*Area_CALC!H309)+(Area_Doc!$D$181*Area_CALC!H126)</f>
        <v>142060.30020171875</v>
      </c>
    </row>
    <row r="188" spans="1:19" x14ac:dyDescent="0.25">
      <c r="A188" s="10" t="s">
        <v>65</v>
      </c>
      <c r="B188" s="12" t="s">
        <v>6</v>
      </c>
      <c r="C188" s="35">
        <v>63560.773266664321</v>
      </c>
      <c r="D188" s="35">
        <v>27239.622555090788</v>
      </c>
      <c r="E188" s="35">
        <v>118605.98784255995</v>
      </c>
      <c r="F188" s="35">
        <v>72551.895458695697</v>
      </c>
      <c r="G188" s="35">
        <v>1637.5652617981916</v>
      </c>
      <c r="H188" s="35">
        <v>87549.598814556914</v>
      </c>
      <c r="I188" s="34"/>
      <c r="J188" s="34"/>
      <c r="K188" s="10" t="s">
        <v>66</v>
      </c>
      <c r="L188" s="12" t="s">
        <v>6</v>
      </c>
      <c r="M188" s="12" t="str">
        <f t="shared" si="10"/>
        <v>KOTTAYAM1959-60</v>
      </c>
      <c r="N188" s="34">
        <f>(C249*Area_Doc!$F$181)+(Area_Doc!$G$181*Area_CALC!C310)+(Area_Doc!$D$181*Area_CALC!C127)</f>
        <v>46499.248565090325</v>
      </c>
      <c r="O188" s="34">
        <f>(D249*Area_Doc!$F$181)+(Area_Doc!$G$181*Area_CALC!D310)+(Area_Doc!$D$181*Area_CALC!D127)</f>
        <v>35931.783983361762</v>
      </c>
      <c r="P188" s="34">
        <f>(E249*Area_Doc!$F$181)+(Area_Doc!$G$181*Area_CALC!E310)+(Area_Doc!$D$181*Area_CALC!E127)</f>
        <v>158324.29810938193</v>
      </c>
      <c r="Q188" s="34">
        <f>(F249*Area_Doc!$F$181)+(Area_Doc!$G$181*Area_CALC!F310)+(Area_Doc!$D$181*Area_CALC!F127)</f>
        <v>60924.157692631474</v>
      </c>
      <c r="R188" s="34">
        <f>(G249*Area_Doc!$F$181)+(Area_Doc!$G$181*Area_CALC!G310)+(Area_Doc!$D$181*Area_CALC!G127)</f>
        <v>45715.071344888704</v>
      </c>
      <c r="S188" s="34">
        <f>(H249*Area_Doc!$F$181)+(Area_Doc!$G$181*Area_CALC!H310)+(Area_Doc!$D$181*Area_CALC!H127)</f>
        <v>146666.1247340352</v>
      </c>
    </row>
    <row r="189" spans="1:19" x14ac:dyDescent="0.25">
      <c r="A189" s="10" t="s">
        <v>65</v>
      </c>
      <c r="B189" s="12" t="s">
        <v>7</v>
      </c>
      <c r="C189" s="34">
        <v>79389</v>
      </c>
      <c r="D189" s="34">
        <v>28217</v>
      </c>
      <c r="E189" s="34">
        <v>138524</v>
      </c>
      <c r="F189" s="34">
        <v>75829</v>
      </c>
      <c r="G189" s="34">
        <v>1960</v>
      </c>
      <c r="H189" s="34">
        <v>83378</v>
      </c>
      <c r="I189" s="34"/>
      <c r="J189" s="34"/>
      <c r="K189" s="10" t="s">
        <v>66</v>
      </c>
      <c r="L189" s="12" t="s">
        <v>7</v>
      </c>
      <c r="M189" s="12" t="str">
        <f t="shared" si="10"/>
        <v>KOTTAYAM1960-61</v>
      </c>
      <c r="N189" s="34">
        <f>(C250*Area_Doc!$F$181)+(Area_Doc!$G$181*Area_CALC!C311)+(Area_Doc!$D$181*Area_CALC!C128)</f>
        <v>39965</v>
      </c>
      <c r="O189" s="34">
        <f>(D250*Area_Doc!$F$181)+(Area_Doc!$G$181*Area_CALC!D311)+(Area_Doc!$D$181*Area_CALC!D128)</f>
        <v>44231</v>
      </c>
      <c r="P189" s="34">
        <f>(E250*Area_Doc!$F$181)+(Area_Doc!$G$181*Area_CALC!E311)+(Area_Doc!$D$181*Area_CALC!E128)</f>
        <v>166205</v>
      </c>
      <c r="Q189" s="34">
        <f>(F250*Area_Doc!$F$181)+(Area_Doc!$G$181*Area_CALC!F311)+(Area_Doc!$D$181*Area_CALC!F128)</f>
        <v>58795</v>
      </c>
      <c r="R189" s="34">
        <f>(G250*Area_Doc!$F$181)+(Area_Doc!$G$181*Area_CALC!G311)+(Area_Doc!$D$181*Area_CALC!G128)</f>
        <v>43137</v>
      </c>
      <c r="S189" s="34">
        <f>(H250*Area_Doc!$F$181)+(Area_Doc!$G$181*Area_CALC!H311)+(Area_Doc!$D$181*Area_CALC!H128)</f>
        <v>144445</v>
      </c>
    </row>
    <row r="190" spans="1:19" x14ac:dyDescent="0.25">
      <c r="A190" s="10" t="s">
        <v>65</v>
      </c>
      <c r="B190" s="12" t="s">
        <v>8</v>
      </c>
      <c r="C190" s="34">
        <v>76125</v>
      </c>
      <c r="D190" s="34">
        <v>27981</v>
      </c>
      <c r="E190" s="34">
        <v>136034</v>
      </c>
      <c r="F190" s="34">
        <v>77064</v>
      </c>
      <c r="G190" s="34">
        <v>2320</v>
      </c>
      <c r="H190" s="34">
        <v>85328</v>
      </c>
      <c r="I190" s="34"/>
      <c r="J190" s="34"/>
      <c r="K190" s="10" t="s">
        <v>66</v>
      </c>
      <c r="L190" s="12" t="s">
        <v>8</v>
      </c>
      <c r="M190" s="12" t="str">
        <f t="shared" si="10"/>
        <v>KOTTAYAM1961-62</v>
      </c>
      <c r="N190" s="34">
        <f>(C251*Area_Doc!$F$181)+(Area_Doc!$G$181*Area_CALC!C312)+(Area_Doc!$D$181*Area_CALC!C129)</f>
        <v>38706</v>
      </c>
      <c r="O190" s="34">
        <f>(D251*Area_Doc!$F$181)+(Area_Doc!$G$181*Area_CALC!D312)+(Area_Doc!$D$181*Area_CALC!D129)</f>
        <v>44171</v>
      </c>
      <c r="P190" s="34">
        <f>(E251*Area_Doc!$F$181)+(Area_Doc!$G$181*Area_CALC!E312)+(Area_Doc!$D$181*Area_CALC!E129)</f>
        <v>166681</v>
      </c>
      <c r="Q190" s="34">
        <f>(F251*Area_Doc!$F$181)+(Area_Doc!$G$181*Area_CALC!F312)+(Area_Doc!$D$181*Area_CALC!F129)</f>
        <v>58944</v>
      </c>
      <c r="R190" s="34">
        <f>(G251*Area_Doc!$F$181)+(Area_Doc!$G$181*Area_CALC!G312)+(Area_Doc!$D$181*Area_CALC!G129)</f>
        <v>44764</v>
      </c>
      <c r="S190" s="34">
        <f>(H251*Area_Doc!$F$181)+(Area_Doc!$G$181*Area_CALC!H312)+(Area_Doc!$D$181*Area_CALC!H129)</f>
        <v>146911</v>
      </c>
    </row>
    <row r="191" spans="1:19" x14ac:dyDescent="0.25">
      <c r="A191" s="10" t="s">
        <v>65</v>
      </c>
      <c r="B191" s="12" t="s">
        <v>9</v>
      </c>
      <c r="C191" s="34">
        <v>82302</v>
      </c>
      <c r="D191" s="34">
        <v>29939</v>
      </c>
      <c r="E191" s="34">
        <v>144127</v>
      </c>
      <c r="F191" s="34">
        <v>68425</v>
      </c>
      <c r="G191" s="34">
        <v>2500</v>
      </c>
      <c r="H191" s="34">
        <v>77333</v>
      </c>
      <c r="I191" s="34"/>
      <c r="J191" s="34"/>
      <c r="K191" s="10" t="s">
        <v>66</v>
      </c>
      <c r="L191" s="12" t="s">
        <v>9</v>
      </c>
      <c r="M191" s="12" t="str">
        <f t="shared" si="10"/>
        <v>KOTTAYAM1962-63</v>
      </c>
      <c r="N191" s="34">
        <f>(C252*Area_Doc!$F$181)+(Area_Doc!$G$181*Area_CALC!C313)+(Area_Doc!$D$181*Area_CALC!C130)</f>
        <v>40775</v>
      </c>
      <c r="O191" s="34">
        <f>(D252*Area_Doc!$F$181)+(Area_Doc!$G$181*Area_CALC!D313)+(Area_Doc!$D$181*Area_CALC!D130)</f>
        <v>41412</v>
      </c>
      <c r="P191" s="34">
        <f>(E252*Area_Doc!$F$181)+(Area_Doc!$G$181*Area_CALC!E313)+(Area_Doc!$D$181*Area_CALC!E130)</f>
        <v>167484</v>
      </c>
      <c r="Q191" s="34">
        <f>(F252*Area_Doc!$F$181)+(Area_Doc!$G$181*Area_CALC!F313)+(Area_Doc!$D$181*Area_CALC!F130)</f>
        <v>63705</v>
      </c>
      <c r="R191" s="34">
        <f>(G252*Area_Doc!$F$181)+(Area_Doc!$G$181*Area_CALC!G313)+(Area_Doc!$D$181*Area_CALC!G130)</f>
        <v>44959</v>
      </c>
      <c r="S191" s="34">
        <f>(H252*Area_Doc!$F$181)+(Area_Doc!$G$181*Area_CALC!H313)+(Area_Doc!$D$181*Area_CALC!H130)</f>
        <v>152767</v>
      </c>
    </row>
    <row r="192" spans="1:19" x14ac:dyDescent="0.25">
      <c r="A192" s="10" t="s">
        <v>65</v>
      </c>
      <c r="B192" s="12" t="s">
        <v>10</v>
      </c>
      <c r="C192" s="34">
        <v>82320</v>
      </c>
      <c r="D192" s="34">
        <v>26590</v>
      </c>
      <c r="E192" s="34">
        <v>141794</v>
      </c>
      <c r="F192" s="34">
        <v>69059</v>
      </c>
      <c r="G192" s="34">
        <v>2715</v>
      </c>
      <c r="H192" s="34">
        <v>78413</v>
      </c>
      <c r="I192" s="34"/>
      <c r="J192" s="34"/>
      <c r="K192" s="10" t="s">
        <v>66</v>
      </c>
      <c r="L192" s="12" t="s">
        <v>10</v>
      </c>
      <c r="M192" s="12" t="str">
        <f t="shared" si="10"/>
        <v>KOTTAYAM1963-64</v>
      </c>
      <c r="N192" s="34">
        <f>(C253*Area_Doc!$F$181)+(Area_Doc!$G$181*Area_CALC!C314)+(Area_Doc!$D$181*Area_CALC!C131)</f>
        <v>40691</v>
      </c>
      <c r="O192" s="34">
        <f>(D253*Area_Doc!$F$181)+(Area_Doc!$G$181*Area_CALC!D314)+(Area_Doc!$D$181*Area_CALC!D131)</f>
        <v>39263</v>
      </c>
      <c r="P192" s="34">
        <f>(E253*Area_Doc!$F$181)+(Area_Doc!$G$181*Area_CALC!E314)+(Area_Doc!$D$181*Area_CALC!E131)</f>
        <v>167635</v>
      </c>
      <c r="Q192" s="34">
        <f>(F253*Area_Doc!$F$181)+(Area_Doc!$G$181*Area_CALC!F314)+(Area_Doc!$D$181*Area_CALC!F131)</f>
        <v>64698</v>
      </c>
      <c r="R192" s="34">
        <f>(G253*Area_Doc!$F$181)+(Area_Doc!$G$181*Area_CALC!G314)+(Area_Doc!$D$181*Area_CALC!G131)</f>
        <v>46670</v>
      </c>
      <c r="S192" s="34">
        <f>(H253*Area_Doc!$F$181)+(Area_Doc!$G$181*Area_CALC!H314)+(Area_Doc!$D$181*Area_CALC!H131)</f>
        <v>155393</v>
      </c>
    </row>
    <row r="193" spans="1:19" x14ac:dyDescent="0.25">
      <c r="A193" s="10" t="s">
        <v>65</v>
      </c>
      <c r="B193" s="12" t="s">
        <v>11</v>
      </c>
      <c r="C193" s="34">
        <v>81911</v>
      </c>
      <c r="D193" s="34">
        <v>24060</v>
      </c>
      <c r="E193" s="34">
        <v>139473</v>
      </c>
      <c r="F193" s="34">
        <v>70784</v>
      </c>
      <c r="G193" s="34">
        <v>2737</v>
      </c>
      <c r="H193" s="34">
        <v>80308</v>
      </c>
      <c r="I193" s="34"/>
      <c r="J193" s="34"/>
      <c r="K193" s="10" t="s">
        <v>66</v>
      </c>
      <c r="L193" s="36" t="s">
        <v>11</v>
      </c>
      <c r="M193" s="12" t="str">
        <f t="shared" si="10"/>
        <v>KOTTAYAM1964-65</v>
      </c>
      <c r="N193" s="34">
        <f>(C254*Area_Doc!$F$181)+(Area_Doc!$G$181*Area_CALC!C315)+(Area_Doc!$D$181*Area_CALC!C132)</f>
        <v>40775</v>
      </c>
      <c r="O193" s="34">
        <f>(D254*Area_Doc!$F$181)+(Area_Doc!$G$181*Area_CALC!D315)+(Area_Doc!$D$181*Area_CALC!D132)</f>
        <v>41413</v>
      </c>
      <c r="P193" s="34">
        <f>(E254*Area_Doc!$F$181)+(Area_Doc!$G$181*Area_CALC!E315)+(Area_Doc!$D$181*Area_CALC!E132)</f>
        <v>169459</v>
      </c>
      <c r="Q193" s="34">
        <f>(F254*Area_Doc!$F$181)+(Area_Doc!$G$181*Area_CALC!F315)+(Area_Doc!$D$181*Area_CALC!F132)</f>
        <v>67065</v>
      </c>
      <c r="R193" s="34">
        <f>(G254*Area_Doc!$F$181)+(Area_Doc!$G$181*Area_CALC!G315)+(Area_Doc!$D$181*Area_CALC!G132)</f>
        <v>46943</v>
      </c>
      <c r="S193" s="34">
        <f>(H254*Area_Doc!$F$181)+(Area_Doc!$G$181*Area_CALC!H315)+(Area_Doc!$D$181*Area_CALC!H132)</f>
        <v>156632</v>
      </c>
    </row>
    <row r="194" spans="1:19" x14ac:dyDescent="0.25">
      <c r="A194" s="10" t="s">
        <v>65</v>
      </c>
      <c r="B194" s="36" t="s">
        <v>12</v>
      </c>
      <c r="C194" s="34">
        <v>81603</v>
      </c>
      <c r="D194" s="34">
        <v>23035</v>
      </c>
      <c r="E194" s="34">
        <v>137178</v>
      </c>
      <c r="F194" s="34">
        <v>75599</v>
      </c>
      <c r="G194" s="34">
        <v>2736</v>
      </c>
      <c r="H194" s="34">
        <v>85104</v>
      </c>
      <c r="I194" s="34"/>
      <c r="J194" s="34"/>
      <c r="K194" s="10" t="s">
        <v>66</v>
      </c>
      <c r="L194" s="36" t="s">
        <v>12</v>
      </c>
      <c r="M194" s="12" t="str">
        <f t="shared" si="10"/>
        <v>KOTTAYAM1965-66</v>
      </c>
      <c r="N194" s="34">
        <f>(C255*Area_Doc!$F$181)+(Area_Doc!$G$181*Area_CALC!C316)+(Area_Doc!$D$181*Area_CALC!C133)</f>
        <v>40530</v>
      </c>
      <c r="O194" s="34">
        <f>(D255*Area_Doc!$F$181)+(Area_Doc!$G$181*Area_CALC!D316)+(Area_Doc!$D$181*Area_CALC!D133)</f>
        <v>43815</v>
      </c>
      <c r="P194" s="34">
        <f>(E255*Area_Doc!$F$181)+(Area_Doc!$G$181*Area_CALC!E316)+(Area_Doc!$D$181*Area_CALC!E133)</f>
        <v>171275</v>
      </c>
      <c r="Q194" s="34">
        <f>(F255*Area_Doc!$F$181)+(Area_Doc!$G$181*Area_CALC!F316)+(Area_Doc!$D$181*Area_CALC!F133)</f>
        <v>71618</v>
      </c>
      <c r="R194" s="34">
        <f>(G255*Area_Doc!$F$181)+(Area_Doc!$G$181*Area_CALC!G316)+(Area_Doc!$D$181*Area_CALC!G133)</f>
        <v>46958</v>
      </c>
      <c r="S194" s="34">
        <f>(H255*Area_Doc!$F$181)+(Area_Doc!$G$181*Area_CALC!H316)+(Area_Doc!$D$181*Area_CALC!H133)</f>
        <v>163438</v>
      </c>
    </row>
    <row r="195" spans="1:19" x14ac:dyDescent="0.25">
      <c r="A195" s="10" t="s">
        <v>65</v>
      </c>
      <c r="B195" s="36" t="s">
        <v>13</v>
      </c>
      <c r="C195" s="34">
        <v>81087</v>
      </c>
      <c r="D195" s="34">
        <v>22262</v>
      </c>
      <c r="E195" s="34">
        <v>138844</v>
      </c>
      <c r="F195" s="34">
        <v>77595</v>
      </c>
      <c r="G195" s="34">
        <v>2827</v>
      </c>
      <c r="H195" s="34">
        <v>87296</v>
      </c>
      <c r="I195" s="34"/>
      <c r="J195" s="34"/>
      <c r="K195" s="10" t="s">
        <v>66</v>
      </c>
      <c r="L195" s="36" t="s">
        <v>13</v>
      </c>
      <c r="M195" s="12" t="str">
        <f t="shared" si="10"/>
        <v>KOTTAYAM1966-67</v>
      </c>
      <c r="N195" s="34">
        <f>(C256*Area_Doc!$F$181)+(Area_Doc!$G$181*Area_CALC!C317)+(Area_Doc!$D$181*Area_CALC!C134)</f>
        <v>39732</v>
      </c>
      <c r="O195" s="34">
        <f>(D256*Area_Doc!$F$181)+(Area_Doc!$G$181*Area_CALC!D317)+(Area_Doc!$D$181*Area_CALC!D134)</f>
        <v>42833</v>
      </c>
      <c r="P195" s="34">
        <f>(E256*Area_Doc!$F$181)+(Area_Doc!$G$181*Area_CALC!E317)+(Area_Doc!$D$181*Area_CALC!E134)</f>
        <v>186896</v>
      </c>
      <c r="Q195" s="34">
        <f>(F256*Area_Doc!$F$181)+(Area_Doc!$G$181*Area_CALC!F317)+(Area_Doc!$D$181*Area_CALC!F134)</f>
        <v>70009</v>
      </c>
      <c r="R195" s="34">
        <f>(G256*Area_Doc!$F$181)+(Area_Doc!$G$181*Area_CALC!G317)+(Area_Doc!$D$181*Area_CALC!G134)</f>
        <v>48319</v>
      </c>
      <c r="S195" s="34">
        <f>(H256*Area_Doc!$F$181)+(Area_Doc!$G$181*Area_CALC!H317)+(Area_Doc!$D$181*Area_CALC!H134)</f>
        <v>163961</v>
      </c>
    </row>
    <row r="196" spans="1:19" x14ac:dyDescent="0.25">
      <c r="A196" s="10" t="s">
        <v>65</v>
      </c>
      <c r="B196" s="36" t="s">
        <v>14</v>
      </c>
      <c r="C196" s="34">
        <v>81708</v>
      </c>
      <c r="D196" s="34">
        <v>25113</v>
      </c>
      <c r="E196" s="34">
        <v>142145</v>
      </c>
      <c r="F196" s="34">
        <v>79675</v>
      </c>
      <c r="G196" s="34">
        <v>3103</v>
      </c>
      <c r="H196" s="34">
        <v>87868</v>
      </c>
      <c r="I196" s="34"/>
      <c r="J196" s="34"/>
      <c r="K196" s="10" t="s">
        <v>66</v>
      </c>
      <c r="L196" s="36" t="s">
        <v>14</v>
      </c>
      <c r="M196" s="12" t="str">
        <f t="shared" si="10"/>
        <v>KOTTAYAM1967-68</v>
      </c>
      <c r="N196" s="34">
        <f>(C257*Area_Doc!$F$181)+(Area_Doc!$G$181*Area_CALC!C318)+(Area_Doc!$D$181*Area_CALC!C135)</f>
        <v>41008</v>
      </c>
      <c r="O196" s="34">
        <f>(D257*Area_Doc!$F$181)+(Area_Doc!$G$181*Area_CALC!D318)+(Area_Doc!$D$181*Area_CALC!D135)</f>
        <v>32526</v>
      </c>
      <c r="P196" s="34">
        <f>(E257*Area_Doc!$F$181)+(Area_Doc!$G$181*Area_CALC!E318)+(Area_Doc!$D$181*Area_CALC!E135)</f>
        <v>181654</v>
      </c>
      <c r="Q196" s="34">
        <f>(F257*Area_Doc!$F$181)+(Area_Doc!$G$181*Area_CALC!F318)+(Area_Doc!$D$181*Area_CALC!F135)</f>
        <v>70865</v>
      </c>
      <c r="R196" s="34">
        <f>(G257*Area_Doc!$F$181)+(Area_Doc!$G$181*Area_CALC!G318)+(Area_Doc!$D$181*Area_CALC!G135)</f>
        <v>50878</v>
      </c>
      <c r="S196" s="34">
        <f>(H257*Area_Doc!$F$181)+(Area_Doc!$G$181*Area_CALC!H318)+(Area_Doc!$D$181*Area_CALC!H135)</f>
        <v>172987</v>
      </c>
    </row>
    <row r="197" spans="1:19" x14ac:dyDescent="0.25">
      <c r="A197" s="10" t="s">
        <v>65</v>
      </c>
      <c r="B197" s="36" t="s">
        <v>15</v>
      </c>
      <c r="C197" s="34">
        <v>86713</v>
      </c>
      <c r="D197" s="34">
        <v>22901</v>
      </c>
      <c r="E197" s="34">
        <v>144803</v>
      </c>
      <c r="F197" s="34">
        <v>81557</v>
      </c>
      <c r="G197" s="34">
        <v>3217</v>
      </c>
      <c r="H197" s="34">
        <v>91072</v>
      </c>
      <c r="I197" s="34"/>
      <c r="J197" s="34"/>
      <c r="K197" s="10" t="s">
        <v>66</v>
      </c>
      <c r="L197" s="36" t="s">
        <v>15</v>
      </c>
      <c r="M197" s="12" t="str">
        <f t="shared" si="10"/>
        <v>KOTTAYAM1968-69</v>
      </c>
      <c r="N197" s="34">
        <f>(C258*Area_Doc!$F$181)+(Area_Doc!$G$181*Area_CALC!C319)+(Area_Doc!$D$181*Area_CALC!C136)</f>
        <v>49886</v>
      </c>
      <c r="O197" s="34">
        <f>(D258*Area_Doc!$F$181)+(Area_Doc!$G$181*Area_CALC!D319)+(Area_Doc!$D$181*Area_CALC!D136)</f>
        <v>37838</v>
      </c>
      <c r="P197" s="34">
        <f>(E258*Area_Doc!$F$181)+(Area_Doc!$G$181*Area_CALC!E319)+(Area_Doc!$D$181*Area_CALC!E136)</f>
        <v>194947</v>
      </c>
      <c r="Q197" s="34">
        <f>(F258*Area_Doc!$F$181)+(Area_Doc!$G$181*Area_CALC!F319)+(Area_Doc!$D$181*Area_CALC!F136)</f>
        <v>78272</v>
      </c>
      <c r="R197" s="34">
        <f>(G258*Area_Doc!$F$181)+(Area_Doc!$G$181*Area_CALC!G319)+(Area_Doc!$D$181*Area_CALC!G136)</f>
        <v>51411</v>
      </c>
      <c r="S197" s="34">
        <f>(H258*Area_Doc!$F$181)+(Area_Doc!$G$181*Area_CALC!H319)+(Area_Doc!$D$181*Area_CALC!H136)</f>
        <v>177205</v>
      </c>
    </row>
    <row r="198" spans="1:19" x14ac:dyDescent="0.25">
      <c r="A198" s="10" t="s">
        <v>65</v>
      </c>
      <c r="B198" s="36" t="s">
        <v>16</v>
      </c>
      <c r="C198" s="34">
        <v>85240</v>
      </c>
      <c r="D198" s="34">
        <v>24008</v>
      </c>
      <c r="E198" s="34">
        <v>144584</v>
      </c>
      <c r="F198" s="34">
        <v>82463</v>
      </c>
      <c r="G198" s="34">
        <v>3446</v>
      </c>
      <c r="H198" s="34">
        <v>91591</v>
      </c>
      <c r="I198" s="34"/>
      <c r="J198" s="34"/>
      <c r="K198" s="10" t="s">
        <v>66</v>
      </c>
      <c r="L198" s="36" t="s">
        <v>16</v>
      </c>
      <c r="M198" s="12" t="str">
        <f t="shared" ref="M198:M229" si="11">K198&amp;L198</f>
        <v>KOTTAYAM1969-70</v>
      </c>
      <c r="N198" s="34">
        <f>(C259*Area_Doc!$F$181)+(Area_Doc!$G$181*Area_CALC!C320)+(Area_Doc!$D$181*Area_CALC!C137)</f>
        <v>50081</v>
      </c>
      <c r="O198" s="34">
        <f>(D259*Area_Doc!$F$181)+(Area_Doc!$G$181*Area_CALC!D320)+(Area_Doc!$D$181*Area_CALC!D137)</f>
        <v>37107</v>
      </c>
      <c r="P198" s="34">
        <f>(E259*Area_Doc!$F$181)+(Area_Doc!$G$181*Area_CALC!E320)+(Area_Doc!$D$181*Area_CALC!E137)</f>
        <v>194084</v>
      </c>
      <c r="Q198" s="34">
        <f>(F259*Area_Doc!$F$181)+(Area_Doc!$G$181*Area_CALC!F320)+(Area_Doc!$D$181*Area_CALC!F137)</f>
        <v>75705</v>
      </c>
      <c r="R198" s="34">
        <f>(G259*Area_Doc!$F$181)+(Area_Doc!$G$181*Area_CALC!G320)+(Area_Doc!$D$181*Area_CALC!G137)</f>
        <v>54281</v>
      </c>
      <c r="S198" s="34">
        <f>(H259*Area_Doc!$F$181)+(Area_Doc!$G$181*Area_CALC!H320)+(Area_Doc!$D$181*Area_CALC!H137)</f>
        <v>176436</v>
      </c>
    </row>
    <row r="199" spans="1:19" x14ac:dyDescent="0.25">
      <c r="A199" s="10" t="s">
        <v>65</v>
      </c>
      <c r="B199" s="36" t="s">
        <v>17</v>
      </c>
      <c r="C199" s="34">
        <v>85162</v>
      </c>
      <c r="D199" s="34">
        <v>19715</v>
      </c>
      <c r="E199" s="34">
        <v>141015</v>
      </c>
      <c r="F199" s="34">
        <v>81962</v>
      </c>
      <c r="G199" s="34">
        <v>3584</v>
      </c>
      <c r="H199" s="34">
        <v>91141</v>
      </c>
      <c r="I199" s="34"/>
      <c r="J199" s="34"/>
      <c r="K199" s="10" t="s">
        <v>66</v>
      </c>
      <c r="L199" s="36" t="s">
        <v>17</v>
      </c>
      <c r="M199" s="12" t="str">
        <f t="shared" si="11"/>
        <v>KOTTAYAM1970-71</v>
      </c>
      <c r="N199" s="34">
        <f>(C260*Area_Doc!$F$181)+(Area_Doc!$G$181*Area_CALC!C321)+(Area_Doc!$D$181*Area_CALC!C138)</f>
        <v>50033</v>
      </c>
      <c r="O199" s="34">
        <f>(D260*Area_Doc!$F$181)+(Area_Doc!$G$181*Area_CALC!D321)+(Area_Doc!$D$181*Area_CALC!D138)</f>
        <v>37120</v>
      </c>
      <c r="P199" s="34">
        <f>(E260*Area_Doc!$F$181)+(Area_Doc!$G$181*Area_CALC!E321)+(Area_Doc!$D$181*Area_CALC!E138)</f>
        <v>196801</v>
      </c>
      <c r="Q199" s="34">
        <f>(F260*Area_Doc!$F$181)+(Area_Doc!$G$181*Area_CALC!F321)+(Area_Doc!$D$181*Area_CALC!F138)</f>
        <v>74839</v>
      </c>
      <c r="R199" s="34">
        <f>(G260*Area_Doc!$F$181)+(Area_Doc!$G$181*Area_CALC!G321)+(Area_Doc!$D$181*Area_CALC!G138)</f>
        <v>55444</v>
      </c>
      <c r="S199" s="34">
        <f>(H260*Area_Doc!$F$181)+(Area_Doc!$G$181*Area_CALC!H321)+(Area_Doc!$D$181*Area_CALC!H138)</f>
        <v>175258</v>
      </c>
    </row>
    <row r="200" spans="1:19" x14ac:dyDescent="0.25">
      <c r="A200" s="10" t="s">
        <v>65</v>
      </c>
      <c r="B200" s="36" t="s">
        <v>18</v>
      </c>
      <c r="C200" s="34">
        <v>85162</v>
      </c>
      <c r="D200" s="34">
        <v>19124</v>
      </c>
      <c r="E200" s="34">
        <v>141584</v>
      </c>
      <c r="F200" s="34">
        <v>82139</v>
      </c>
      <c r="G200" s="34">
        <v>3718</v>
      </c>
      <c r="H200" s="34">
        <v>91583</v>
      </c>
      <c r="I200" s="34"/>
      <c r="J200" s="34"/>
      <c r="K200" s="10" t="s">
        <v>66</v>
      </c>
      <c r="L200" s="36" t="s">
        <v>18</v>
      </c>
      <c r="M200" s="12" t="str">
        <f t="shared" si="11"/>
        <v>KOTTAYAM1971-72</v>
      </c>
      <c r="N200" s="34">
        <f>(C261*Area_Doc!$F$181)+(Area_Doc!$G$181*Area_CALC!C322)+(Area_Doc!$D$181*Area_CALC!C139)</f>
        <v>50034</v>
      </c>
      <c r="O200" s="34">
        <f>(D261*Area_Doc!$F$181)+(Area_Doc!$G$181*Area_CALC!D322)+(Area_Doc!$D$181*Area_CALC!D139)</f>
        <v>39008</v>
      </c>
      <c r="P200" s="34">
        <f>(E261*Area_Doc!$F$181)+(Area_Doc!$G$181*Area_CALC!E322)+(Area_Doc!$D$181*Area_CALC!E139)</f>
        <v>196426</v>
      </c>
      <c r="Q200" s="34">
        <f>(F261*Area_Doc!$F$181)+(Area_Doc!$G$181*Area_CALC!F322)+(Area_Doc!$D$181*Area_CALC!F139)</f>
        <v>70120</v>
      </c>
      <c r="R200" s="34">
        <f>(G261*Area_Doc!$F$181)+(Area_Doc!$G$181*Area_CALC!G322)+(Area_Doc!$D$181*Area_CALC!G139)</f>
        <v>56412</v>
      </c>
      <c r="S200" s="34">
        <f>(H261*Area_Doc!$F$181)+(Area_Doc!$G$181*Area_CALC!H322)+(Area_Doc!$D$181*Area_CALC!H139)</f>
        <v>170536</v>
      </c>
    </row>
    <row r="201" spans="1:19" x14ac:dyDescent="0.25">
      <c r="A201" s="10" t="s">
        <v>65</v>
      </c>
      <c r="B201" s="36" t="s">
        <v>19</v>
      </c>
      <c r="C201" s="34">
        <v>91131</v>
      </c>
      <c r="D201" s="34">
        <v>19124</v>
      </c>
      <c r="E201" s="34">
        <v>147594</v>
      </c>
      <c r="F201" s="34">
        <v>79941</v>
      </c>
      <c r="G201" s="34">
        <v>3797</v>
      </c>
      <c r="H201" s="34">
        <v>89409</v>
      </c>
      <c r="I201" s="34"/>
      <c r="J201" s="34"/>
      <c r="K201" s="10" t="s">
        <v>66</v>
      </c>
      <c r="L201" s="36" t="s">
        <v>19</v>
      </c>
      <c r="M201" s="12" t="str">
        <f t="shared" si="11"/>
        <v>KOTTAYAM1972-73</v>
      </c>
      <c r="N201" s="34">
        <f>(C262*Area_Doc!$F$181)+(Area_Doc!$G$181*Area_CALC!C323)+(Area_Doc!$D$181*Area_CALC!C140)</f>
        <v>55533.017838291154</v>
      </c>
      <c r="O201" s="34">
        <f>(D262*Area_Doc!$F$181)+(Area_Doc!$G$181*Area_CALC!D323)+(Area_Doc!$D$181*Area_CALC!D140)</f>
        <v>40520.47527995659</v>
      </c>
      <c r="P201" s="34">
        <f>(E262*Area_Doc!$F$181)+(Area_Doc!$G$181*Area_CALC!E323)+(Area_Doc!$D$181*Area_CALC!E140)</f>
        <v>204448.24882837551</v>
      </c>
      <c r="Q201" s="34">
        <f>(F262*Area_Doc!$F$181)+(Area_Doc!$G$181*Area_CALC!F323)+(Area_Doc!$D$181*Area_CALC!F140)</f>
        <v>88563.320852449309</v>
      </c>
      <c r="R201" s="34">
        <f>(G262*Area_Doc!$F$181)+(Area_Doc!$G$181*Area_CALC!G323)+(Area_Doc!$D$181*Area_CALC!G140)</f>
        <v>60891.996566523609</v>
      </c>
      <c r="S201" s="34">
        <f>(H262*Area_Doc!$F$181)+(Area_Doc!$G$181*Area_CALC!H323)+(Area_Doc!$D$181*Area_CALC!H140)</f>
        <v>202187.97572887375</v>
      </c>
    </row>
    <row r="202" spans="1:19" x14ac:dyDescent="0.25">
      <c r="A202" s="10" t="s">
        <v>65</v>
      </c>
      <c r="B202" s="36" t="s">
        <v>20</v>
      </c>
      <c r="C202" s="34">
        <v>92039</v>
      </c>
      <c r="D202" s="34">
        <v>19124</v>
      </c>
      <c r="E202" s="34">
        <v>150608</v>
      </c>
      <c r="F202" s="34">
        <v>79941</v>
      </c>
      <c r="G202" s="34">
        <v>3788</v>
      </c>
      <c r="H202" s="34">
        <v>89357</v>
      </c>
      <c r="I202" s="34"/>
      <c r="J202" s="34"/>
      <c r="K202" s="10" t="s">
        <v>66</v>
      </c>
      <c r="L202" s="36" t="s">
        <v>20</v>
      </c>
      <c r="M202" s="12" t="str">
        <f t="shared" si="11"/>
        <v>KOTTAYAM1973-74</v>
      </c>
      <c r="N202" s="34">
        <f>(C263*Area_Doc!$F$181)+(Area_Doc!$G$181*Area_CALC!C324)+(Area_Doc!$D$181*Area_CALC!C141)</f>
        <v>55211.68691233782</v>
      </c>
      <c r="O202" s="34">
        <f>(D263*Area_Doc!$F$181)+(Area_Doc!$G$181*Area_CALC!D324)+(Area_Doc!$D$181*Area_CALC!D141)</f>
        <v>40925.587864436879</v>
      </c>
      <c r="P202" s="34">
        <f>(E263*Area_Doc!$F$181)+(Area_Doc!$G$181*Area_CALC!E324)+(Area_Doc!$D$181*Area_CALC!E141)</f>
        <v>208223.93522766512</v>
      </c>
      <c r="Q202" s="34">
        <f>(F263*Area_Doc!$F$181)+(Area_Doc!$G$181*Area_CALC!F324)+(Area_Doc!$D$181*Area_CALC!F141)</f>
        <v>85068.320852449309</v>
      </c>
      <c r="R202" s="34">
        <f>(G263*Area_Doc!$F$181)+(Area_Doc!$G$181*Area_CALC!G324)+(Area_Doc!$D$181*Area_CALC!G141)</f>
        <v>64586.763060529818</v>
      </c>
      <c r="S202" s="34">
        <f>(H263*Area_Doc!$F$181)+(Area_Doc!$G$181*Area_CALC!H324)+(Area_Doc!$D$181*Area_CALC!H141)</f>
        <v>200711.36127472745</v>
      </c>
    </row>
    <row r="203" spans="1:19" x14ac:dyDescent="0.25">
      <c r="A203" s="10" t="s">
        <v>65</v>
      </c>
      <c r="B203" s="36" t="s">
        <v>21</v>
      </c>
      <c r="C203" s="34">
        <v>96459</v>
      </c>
      <c r="D203" s="34">
        <v>19124</v>
      </c>
      <c r="E203" s="34">
        <v>155179</v>
      </c>
      <c r="F203" s="34">
        <v>79963</v>
      </c>
      <c r="G203" s="34">
        <v>3815</v>
      </c>
      <c r="H203" s="34">
        <v>89534</v>
      </c>
      <c r="I203" s="34"/>
      <c r="J203" s="34"/>
      <c r="K203" s="10" t="s">
        <v>66</v>
      </c>
      <c r="L203" s="37" t="s">
        <v>21</v>
      </c>
      <c r="M203" s="12" t="str">
        <f t="shared" si="11"/>
        <v>KOTTAYAM1974-75</v>
      </c>
      <c r="N203" s="34">
        <f>(C264*Area_Doc!$F$181)+(Area_Doc!$G$181*Area_CALC!C325)+(Area_Doc!$D$181*Area_CALC!C142)</f>
        <v>55097.426491046324</v>
      </c>
      <c r="O203" s="34">
        <f>(D264*Area_Doc!$F$181)+(Area_Doc!$G$181*Area_CALC!D325)+(Area_Doc!$D$181*Area_CALC!D142)</f>
        <v>42650.700448917174</v>
      </c>
      <c r="P203" s="34">
        <f>(E264*Area_Doc!$F$181)+(Area_Doc!$G$181*Area_CALC!E325)+(Area_Doc!$D$181*Area_CALC!E142)</f>
        <v>212193.42541561837</v>
      </c>
      <c r="Q203" s="34">
        <f>(F264*Area_Doc!$F$181)+(Area_Doc!$G$181*Area_CALC!F325)+(Area_Doc!$D$181*Area_CALC!F142)</f>
        <v>85143.320852449309</v>
      </c>
      <c r="R203" s="34">
        <f>(G264*Area_Doc!$F$181)+(Area_Doc!$G$181*Area_CALC!G325)+(Area_Doc!$D$181*Area_CALC!G142)</f>
        <v>65602.450318188552</v>
      </c>
      <c r="S203" s="34">
        <f>(H264*Area_Doc!$F$181)+(Area_Doc!$G$181*Area_CALC!H325)+(Area_Doc!$D$181*Area_CALC!H142)</f>
        <v>197357.70053771397</v>
      </c>
    </row>
    <row r="204" spans="1:19" x14ac:dyDescent="0.25">
      <c r="A204" s="10" t="s">
        <v>65</v>
      </c>
      <c r="B204" s="37" t="s">
        <v>22</v>
      </c>
      <c r="C204" s="34">
        <v>96316</v>
      </c>
      <c r="D204" s="34">
        <v>24568</v>
      </c>
      <c r="E204" s="34">
        <v>152114</v>
      </c>
      <c r="F204" s="34">
        <v>72824</v>
      </c>
      <c r="G204" s="34">
        <v>4029</v>
      </c>
      <c r="H204" s="34">
        <v>84652</v>
      </c>
      <c r="I204" s="34"/>
      <c r="J204" s="34"/>
      <c r="K204" s="10" t="s">
        <v>66</v>
      </c>
      <c r="L204" s="10" t="s">
        <v>22</v>
      </c>
      <c r="M204" s="12" t="str">
        <f t="shared" si="11"/>
        <v>KOTTAYAM1975-76</v>
      </c>
      <c r="N204" s="34">
        <f>(C265*Area_Doc!$F$181)+(Area_Doc!$G$181*Area_CALC!C326)+(Area_Doc!$D$181*Area_CALC!C143)</f>
        <v>57017.453337279861</v>
      </c>
      <c r="O204" s="34">
        <f>(D265*Area_Doc!$F$181)+(Area_Doc!$G$181*Area_CALC!D326)+(Area_Doc!$D$181*Area_CALC!D143)</f>
        <v>43493.379951655072</v>
      </c>
      <c r="P204" s="34">
        <f>(E265*Area_Doc!$F$181)+(Area_Doc!$G$181*Area_CALC!E326)+(Area_Doc!$D$181*Area_CALC!E143)</f>
        <v>214743.02986532485</v>
      </c>
      <c r="Q204" s="34">
        <f>(F265*Area_Doc!$F$181)+(Area_Doc!$G$181*Area_CALC!F326)+(Area_Doc!$D$181*Area_CALC!F143)</f>
        <v>67461.276424448719</v>
      </c>
      <c r="R204" s="34">
        <f>(G265*Area_Doc!$F$181)+(Area_Doc!$G$181*Area_CALC!G326)+(Area_Doc!$D$181*Area_CALC!G143)</f>
        <v>65860.254688964531</v>
      </c>
      <c r="S204" s="34">
        <f>(H265*Area_Doc!$F$181)+(Area_Doc!$G$181*Area_CALC!H326)+(Area_Doc!$D$181*Area_CALC!H143)</f>
        <v>167984.69964974595</v>
      </c>
    </row>
    <row r="205" spans="1:19" x14ac:dyDescent="0.25">
      <c r="A205" s="10" t="s">
        <v>65</v>
      </c>
      <c r="B205" s="10" t="s">
        <v>23</v>
      </c>
      <c r="C205" s="34">
        <v>88591</v>
      </c>
      <c r="D205" s="34">
        <v>28677</v>
      </c>
      <c r="E205" s="34">
        <v>150491</v>
      </c>
      <c r="F205" s="34">
        <v>64338</v>
      </c>
      <c r="G205" s="34">
        <v>3847</v>
      </c>
      <c r="H205" s="34">
        <v>75902</v>
      </c>
      <c r="I205" s="34"/>
      <c r="J205" s="34"/>
      <c r="K205" s="10" t="s">
        <v>66</v>
      </c>
      <c r="L205" s="10" t="s">
        <v>23</v>
      </c>
      <c r="M205" s="12" t="str">
        <f t="shared" si="11"/>
        <v>KOTTAYAM1976-77</v>
      </c>
      <c r="N205" s="34">
        <f>(C266*Area_Doc!$F$181)+(Area_Doc!$G$181*Area_CALC!C327)+(Area_Doc!$D$181*Area_CALC!C144)</f>
        <v>61984.750915100391</v>
      </c>
      <c r="O205" s="34">
        <f>(D266*Area_Doc!$F$181)+(Area_Doc!$G$181*Area_CALC!D327)+(Area_Doc!$D$181*Area_CALC!D144)</f>
        <v>48167.603611070001</v>
      </c>
      <c r="P205" s="34">
        <f>(E266*Area_Doc!$F$181)+(Area_Doc!$G$181*Area_CALC!E327)+(Area_Doc!$D$181*Area_CALC!E144)</f>
        <v>217855.25904987421</v>
      </c>
      <c r="Q205" s="34">
        <f>(F266*Area_Doc!$F$181)+(Area_Doc!$G$181*Area_CALC!F327)+(Area_Doc!$D$181*Area_CALC!F144)</f>
        <v>68357.356706625229</v>
      </c>
      <c r="R205" s="34">
        <f>(G266*Area_Doc!$F$181)+(Area_Doc!$G$181*Area_CALC!G327)+(Area_Doc!$D$181*Area_CALC!G144)</f>
        <v>67939.641744363864</v>
      </c>
      <c r="S205" s="34">
        <f>(H266*Area_Doc!$F$181)+(Area_Doc!$G$181*Area_CALC!H327)+(Area_Doc!$D$181*Area_CALC!H144)</f>
        <v>168255.90020225939</v>
      </c>
    </row>
    <row r="206" spans="1:19" x14ac:dyDescent="0.25">
      <c r="A206" s="10" t="s">
        <v>65</v>
      </c>
      <c r="B206" s="10" t="s">
        <v>24</v>
      </c>
      <c r="C206" s="34">
        <v>90907</v>
      </c>
      <c r="D206" s="34">
        <v>23469</v>
      </c>
      <c r="E206" s="34">
        <v>151145</v>
      </c>
      <c r="F206" s="34">
        <v>59354</v>
      </c>
      <c r="G206" s="34">
        <v>3865</v>
      </c>
      <c r="H206" s="34">
        <v>74540</v>
      </c>
      <c r="I206" s="34"/>
      <c r="J206" s="34"/>
      <c r="K206" s="10" t="s">
        <v>66</v>
      </c>
      <c r="L206" s="10" t="s">
        <v>24</v>
      </c>
      <c r="M206" s="12" t="str">
        <f t="shared" si="11"/>
        <v>KOTTAYAM1977-78</v>
      </c>
      <c r="N206" s="34">
        <f>(C267*Area_Doc!$F$181)+(Area_Doc!$G$181*Area_CALC!C328)+(Area_Doc!$D$181*Area_CALC!C145)</f>
        <v>54711.200927433281</v>
      </c>
      <c r="O206" s="34">
        <f>(D267*Area_Doc!$F$181)+(Area_Doc!$G$181*Area_CALC!D328)+(Area_Doc!$D$181*Area_CALC!D145)</f>
        <v>38598.541443441369</v>
      </c>
      <c r="P206" s="34">
        <f>(E267*Area_Doc!$F$181)+(Area_Doc!$G$181*Area_CALC!E328)+(Area_Doc!$D$181*Area_CALC!E145)</f>
        <v>201749.99403088156</v>
      </c>
      <c r="Q206" s="34">
        <f>(F267*Area_Doc!$F$181)+(Area_Doc!$G$181*Area_CALC!F328)+(Area_Doc!$D$181*Area_CALC!F145)</f>
        <v>62849.358610823343</v>
      </c>
      <c r="R206" s="34">
        <f>(G267*Area_Doc!$F$181)+(Area_Doc!$G$181*Area_CALC!G328)+(Area_Doc!$D$181*Area_CALC!G145)</f>
        <v>68139.320664989398</v>
      </c>
      <c r="S206" s="34">
        <f>(H267*Area_Doc!$F$181)+(Area_Doc!$G$181*Area_CALC!H328)+(Area_Doc!$D$181*Area_CALC!H145)</f>
        <v>165310.22771446896</v>
      </c>
    </row>
    <row r="207" spans="1:19" x14ac:dyDescent="0.25">
      <c r="A207" s="10" t="s">
        <v>65</v>
      </c>
      <c r="B207" s="10" t="s">
        <v>25</v>
      </c>
      <c r="C207" s="34">
        <v>75501</v>
      </c>
      <c r="D207" s="34">
        <v>20648</v>
      </c>
      <c r="E207" s="34">
        <v>135313</v>
      </c>
      <c r="F207" s="34">
        <v>61814</v>
      </c>
      <c r="G207" s="34">
        <v>3875</v>
      </c>
      <c r="H207" s="34">
        <v>73726</v>
      </c>
      <c r="I207" s="34"/>
      <c r="J207" s="34"/>
      <c r="K207" s="10" t="s">
        <v>66</v>
      </c>
      <c r="L207" s="10" t="s">
        <v>25</v>
      </c>
      <c r="M207" s="12" t="str">
        <f t="shared" si="11"/>
        <v>KOTTAYAM1978-79</v>
      </c>
      <c r="N207" s="34">
        <f>(C268*Area_Doc!$F$181)+(Area_Doc!$G$181*Area_CALC!C329)+(Area_Doc!$D$181*Area_CALC!C146)</f>
        <v>44603.656326772238</v>
      </c>
      <c r="O207" s="34">
        <f>(D268*Area_Doc!$F$181)+(Area_Doc!$G$181*Area_CALC!D329)+(Area_Doc!$D$181*Area_CALC!D146)</f>
        <v>34633.350017266042</v>
      </c>
      <c r="P207" s="34">
        <f>(E268*Area_Doc!$F$181)+(Area_Doc!$G$181*Area_CALC!E329)+(Area_Doc!$D$181*Area_CALC!E146)</f>
        <v>194824.36926643975</v>
      </c>
      <c r="Q207" s="34">
        <f>(F268*Area_Doc!$F$181)+(Area_Doc!$G$181*Area_CALC!F329)+(Area_Doc!$D$181*Area_CALC!F146)</f>
        <v>65726.271037442653</v>
      </c>
      <c r="R207" s="34">
        <f>(G268*Area_Doc!$F$181)+(Area_Doc!$G$181*Area_CALC!G329)+(Area_Doc!$D$181*Area_CALC!G146)</f>
        <v>68731.937417986279</v>
      </c>
      <c r="S207" s="34">
        <f>(H268*Area_Doc!$F$181)+(Area_Doc!$G$181*Area_CALC!H329)+(Area_Doc!$D$181*Area_CALC!H146)</f>
        <v>173311.8345518228</v>
      </c>
    </row>
    <row r="208" spans="1:19" x14ac:dyDescent="0.25">
      <c r="A208" s="10" t="s">
        <v>65</v>
      </c>
      <c r="B208" s="10" t="s">
        <v>26</v>
      </c>
      <c r="C208" s="34">
        <v>80059</v>
      </c>
      <c r="D208" s="34">
        <v>19065</v>
      </c>
      <c r="E208" s="34">
        <v>136576</v>
      </c>
      <c r="F208" s="34">
        <v>62907</v>
      </c>
      <c r="G208" s="34">
        <v>4030</v>
      </c>
      <c r="H208" s="34">
        <v>77366</v>
      </c>
      <c r="I208" s="34"/>
      <c r="J208" s="34"/>
      <c r="K208" s="10" t="s">
        <v>66</v>
      </c>
      <c r="L208" s="10" t="s">
        <v>26</v>
      </c>
      <c r="M208" s="12" t="str">
        <f t="shared" si="11"/>
        <v>KOTTAYAM1979-80</v>
      </c>
      <c r="N208" s="34">
        <f>(C269*Area_Doc!$F$181)+(Area_Doc!$G$181*Area_CALC!C330)+(Area_Doc!$D$181*Area_CALC!C147)</f>
        <v>39267.712456218243</v>
      </c>
      <c r="O208" s="34">
        <f>(D269*Area_Doc!$F$181)+(Area_Doc!$G$181*Area_CALC!D330)+(Area_Doc!$D$181*Area_CALC!D147)</f>
        <v>33001.254827092889</v>
      </c>
      <c r="P208" s="34">
        <f>(E269*Area_Doc!$F$181)+(Area_Doc!$G$181*Area_CALC!E330)+(Area_Doc!$D$181*Area_CALC!E147)</f>
        <v>182423.92543041785</v>
      </c>
      <c r="Q208" s="34">
        <f>(F269*Area_Doc!$F$181)+(Area_Doc!$G$181*Area_CALC!F330)+(Area_Doc!$D$181*Area_CALC!F147)</f>
        <v>62541.45675102363</v>
      </c>
      <c r="R208" s="34">
        <f>(G269*Area_Doc!$F$181)+(Area_Doc!$G$181*Area_CALC!G330)+(Area_Doc!$D$181*Area_CALC!G147)</f>
        <v>68822.229677864932</v>
      </c>
      <c r="S208" s="34">
        <f>(H269*Area_Doc!$F$181)+(Area_Doc!$G$181*Area_CALC!H330)+(Area_Doc!$D$181*Area_CALC!H147)</f>
        <v>173460.80375906467</v>
      </c>
    </row>
    <row r="209" spans="1:19" x14ac:dyDescent="0.25">
      <c r="A209" s="10" t="s">
        <v>65</v>
      </c>
      <c r="B209" s="10" t="s">
        <v>27</v>
      </c>
      <c r="C209" s="34">
        <v>82466</v>
      </c>
      <c r="D209" s="34">
        <v>19592</v>
      </c>
      <c r="E209" s="34">
        <v>140961</v>
      </c>
      <c r="F209" s="34">
        <v>63114</v>
      </c>
      <c r="G209" s="34">
        <v>4273</v>
      </c>
      <c r="H209" s="34">
        <v>77363</v>
      </c>
      <c r="I209" s="34"/>
      <c r="J209" s="34"/>
      <c r="K209" s="10" t="s">
        <v>66</v>
      </c>
      <c r="L209" s="10" t="s">
        <v>27</v>
      </c>
      <c r="M209" s="12" t="str">
        <f t="shared" si="11"/>
        <v>KOTTAYAM1980-81</v>
      </c>
      <c r="N209" s="34">
        <f>(C270*Area_Doc!$F$181)+(Area_Doc!$G$181*Area_CALC!C331)+(Area_Doc!$D$181*Area_CALC!C148)</f>
        <v>39450.182092644667</v>
      </c>
      <c r="O209" s="34">
        <f>(D270*Area_Doc!$F$181)+(Area_Doc!$G$181*Area_CALC!D331)+(Area_Doc!$D$181*Area_CALC!D148)</f>
        <v>31771.342400473583</v>
      </c>
      <c r="P209" s="34">
        <f>(E270*Area_Doc!$F$181)+(Area_Doc!$G$181*Area_CALC!E331)+(Area_Doc!$D$181*Area_CALC!E148)</f>
        <v>184348.65049578215</v>
      </c>
      <c r="Q209" s="34">
        <f>(F270*Area_Doc!$F$181)+(Area_Doc!$G$181*Area_CALC!F331)+(Area_Doc!$D$181*Area_CALC!F148)</f>
        <v>64576.155364806866</v>
      </c>
      <c r="R209" s="34">
        <f>(G270*Area_Doc!$F$181)+(Area_Doc!$G$181*Area_CALC!G331)+(Area_Doc!$D$181*Area_CALC!G148)</f>
        <v>77367.1447289231</v>
      </c>
      <c r="S209" s="34">
        <f>(H270*Area_Doc!$F$181)+(Area_Doc!$G$181*Area_CALC!H331)+(Area_Doc!$D$181*Area_CALC!H148)</f>
        <v>184126.44132011247</v>
      </c>
    </row>
    <row r="210" spans="1:19" x14ac:dyDescent="0.25">
      <c r="A210" s="10" t="s">
        <v>65</v>
      </c>
      <c r="B210" s="10" t="s">
        <v>28</v>
      </c>
      <c r="C210" s="34">
        <v>88606</v>
      </c>
      <c r="D210" s="34">
        <v>19094</v>
      </c>
      <c r="E210" s="34">
        <v>146042</v>
      </c>
      <c r="F210" s="34">
        <v>62118</v>
      </c>
      <c r="G210" s="34">
        <v>4273</v>
      </c>
      <c r="H210" s="34">
        <v>76063</v>
      </c>
      <c r="I210" s="34"/>
      <c r="J210" s="34"/>
      <c r="K210" s="10" t="s">
        <v>66</v>
      </c>
      <c r="L210" s="10" t="s">
        <v>28</v>
      </c>
      <c r="M210" s="12" t="str">
        <f t="shared" si="11"/>
        <v>KOTTAYAM1981-82</v>
      </c>
      <c r="N210" s="34">
        <f>(C271*Area_Doc!$F$181)+(Area_Doc!$G$181*Area_CALC!C332)+(Area_Doc!$D$181*Area_CALC!C149)</f>
        <v>41683.916748063733</v>
      </c>
      <c r="O210" s="34">
        <f>(D271*Area_Doc!$F$181)+(Area_Doc!$G$181*Area_CALC!D332)+(Area_Doc!$D$181*Area_CALC!D149)</f>
        <v>32365.153273148833</v>
      </c>
      <c r="P210" s="34">
        <f>(E271*Area_Doc!$F$181)+(Area_Doc!$G$181*Area_CALC!E332)+(Area_Doc!$D$181*Area_CALC!E149)</f>
        <v>185275.98490454344</v>
      </c>
      <c r="Q210" s="34">
        <f>(F271*Area_Doc!$F$181)+(Area_Doc!$G$181*Area_CALC!F332)+(Area_Doc!$D$181*Area_CALC!F149)</f>
        <v>64822.958226037197</v>
      </c>
      <c r="R210" s="34">
        <f>(G271*Area_Doc!$F$181)+(Area_Doc!$G$181*Area_CALC!G332)+(Area_Doc!$D$181*Area_CALC!G149)</f>
        <v>77367.1447289231</v>
      </c>
      <c r="S210" s="34">
        <f>(H271*Area_Doc!$F$181)+(Area_Doc!$G$181*Area_CALC!H332)+(Area_Doc!$D$181*Area_CALC!H149)</f>
        <v>183715.21877559074</v>
      </c>
    </row>
    <row r="211" spans="1:19" x14ac:dyDescent="0.25">
      <c r="A211" s="10" t="s">
        <v>65</v>
      </c>
      <c r="B211" s="10" t="s">
        <v>29</v>
      </c>
      <c r="C211" s="34">
        <v>83862</v>
      </c>
      <c r="D211" s="34">
        <v>14972</v>
      </c>
      <c r="E211" s="34">
        <v>136706</v>
      </c>
      <c r="F211" s="34">
        <v>62118</v>
      </c>
      <c r="G211" s="34">
        <v>4814</v>
      </c>
      <c r="H211" s="34">
        <v>75539</v>
      </c>
      <c r="I211" s="34"/>
      <c r="J211" s="34"/>
      <c r="K211" s="10" t="s">
        <v>66</v>
      </c>
      <c r="L211" s="10" t="s">
        <v>29</v>
      </c>
      <c r="M211" s="12" t="str">
        <f t="shared" si="11"/>
        <v>KOTTAYAM1982-83</v>
      </c>
      <c r="N211" s="34">
        <f>(C272*Area_Doc!$F$181)+(Area_Doc!$G$181*Area_CALC!C333)+(Area_Doc!$D$181*Area_CALC!C150)</f>
        <v>42088.461092200683</v>
      </c>
      <c r="O211" s="34">
        <f>(D272*Area_Doc!$F$181)+(Area_Doc!$G$181*Area_CALC!D333)+(Area_Doc!$D$181*Area_CALC!D150)</f>
        <v>30377.296906911353</v>
      </c>
      <c r="P211" s="34">
        <f>(E272*Area_Doc!$F$181)+(Area_Doc!$G$181*Area_CALC!E333)+(Area_Doc!$D$181*Area_CALC!E150)</f>
        <v>179502.1111439988</v>
      </c>
      <c r="Q211" s="34">
        <f>(F272*Area_Doc!$F$181)+(Area_Doc!$G$181*Area_CALC!F333)+(Area_Doc!$D$181*Area_CALC!F150)</f>
        <v>64947.958226037197</v>
      </c>
      <c r="R211" s="34">
        <f>(G272*Area_Doc!$F$181)+(Area_Doc!$G$181*Area_CALC!G333)+(Area_Doc!$D$181*Area_CALC!G150)</f>
        <v>82126.874648512661</v>
      </c>
      <c r="S211" s="34">
        <f>(H272*Area_Doc!$F$181)+(Area_Doc!$G$181*Area_CALC!H333)+(Area_Doc!$D$181*Area_CALC!H150)</f>
        <v>188311.94679098218</v>
      </c>
    </row>
    <row r="212" spans="1:19" x14ac:dyDescent="0.25">
      <c r="A212" s="10" t="s">
        <v>65</v>
      </c>
      <c r="B212" s="10" t="s">
        <v>30</v>
      </c>
      <c r="C212" s="34">
        <v>79050</v>
      </c>
      <c r="D212" s="34">
        <v>11900</v>
      </c>
      <c r="E212" s="34">
        <v>110148</v>
      </c>
      <c r="F212" s="34">
        <v>46907</v>
      </c>
      <c r="G212" s="34">
        <v>3447</v>
      </c>
      <c r="H212" s="34">
        <v>58179</v>
      </c>
      <c r="I212" s="34"/>
      <c r="J212" s="34"/>
      <c r="K212" s="10" t="s">
        <v>66</v>
      </c>
      <c r="L212" s="10" t="s">
        <v>30</v>
      </c>
      <c r="M212" s="12" t="str">
        <f t="shared" si="11"/>
        <v>KOTTAYAM1983-84</v>
      </c>
      <c r="N212" s="34">
        <f>(C273*Area_Doc!$F$181)+(Area_Doc!$G$181*Area_CALC!C334)+(Area_Doc!$D$181*Area_CALC!C151)</f>
        <v>41339.992965319914</v>
      </c>
      <c r="O212" s="34">
        <f>(D273*Area_Doc!$F$181)+(Area_Doc!$G$181*Area_CALC!D334)+(Area_Doc!$D$181*Area_CALC!D151)</f>
        <v>31506.359888622763</v>
      </c>
      <c r="P212" s="34">
        <f>(E273*Area_Doc!$F$181)+(Area_Doc!$G$181*Area_CALC!E334)+(Area_Doc!$D$181*Area_CALC!E151)</f>
        <v>183489.5256454403</v>
      </c>
      <c r="Q212" s="34">
        <f>(F273*Area_Doc!$F$181)+(Area_Doc!$G$181*Area_CALC!F334)+(Area_Doc!$D$181*Area_CALC!F151)</f>
        <v>64306.475070923385</v>
      </c>
      <c r="R212" s="34">
        <f>(G273*Area_Doc!$F$181)+(Area_Doc!$G$181*Area_CALC!G334)+(Area_Doc!$D$181*Area_CALC!G151)</f>
        <v>90171.931323980854</v>
      </c>
      <c r="S212" s="34">
        <f>(H273*Area_Doc!$F$181)+(Area_Doc!$G$181*Area_CALC!H334)+(Area_Doc!$D$181*Area_CALC!H151)</f>
        <v>194798.31390226274</v>
      </c>
    </row>
    <row r="213" spans="1:19" x14ac:dyDescent="0.25">
      <c r="A213" s="10" t="s">
        <v>65</v>
      </c>
      <c r="B213" s="10" t="s">
        <v>31</v>
      </c>
      <c r="C213" s="34">
        <v>73610</v>
      </c>
      <c r="D213" s="34">
        <v>10764</v>
      </c>
      <c r="E213" s="34">
        <v>112909</v>
      </c>
      <c r="F213" s="34">
        <v>45699</v>
      </c>
      <c r="G213" s="34">
        <v>5580</v>
      </c>
      <c r="H213" s="34">
        <v>59056</v>
      </c>
      <c r="I213" s="34"/>
      <c r="J213" s="34"/>
      <c r="K213" s="10" t="s">
        <v>66</v>
      </c>
      <c r="L213" s="10" t="s">
        <v>31</v>
      </c>
      <c r="M213" s="12" t="str">
        <f t="shared" si="11"/>
        <v>KOTTAYAM1984-85</v>
      </c>
      <c r="N213" s="34">
        <f>(C274*Area_Doc!$F$181)+(Area_Doc!$G$181*Area_CALC!C335)+(Area_Doc!$D$181*Area_CALC!C152)</f>
        <v>38859.977217610183</v>
      </c>
      <c r="O213" s="34">
        <f>(D274*Area_Doc!$F$181)+(Area_Doc!$G$181*Area_CALC!D335)+(Area_Doc!$D$181*Area_CALC!D152)</f>
        <v>27518.433200217059</v>
      </c>
      <c r="P213" s="34">
        <f>(E274*Area_Doc!$F$181)+(Area_Doc!$G$181*Area_CALC!E335)+(Area_Doc!$D$181*Area_CALC!E152)</f>
        <v>176171.72593238103</v>
      </c>
      <c r="Q213" s="34">
        <f>(F274*Area_Doc!$F$181)+(Area_Doc!$G$181*Area_CALC!F335)+(Area_Doc!$D$181*Area_CALC!F152)</f>
        <v>60366.134267178924</v>
      </c>
      <c r="R213" s="34">
        <f>(G274*Area_Doc!$F$181)+(Area_Doc!$G$181*Area_CALC!G335)+(Area_Doc!$D$181*Area_CALC!G152)</f>
        <v>102070.26895648128</v>
      </c>
      <c r="S213" s="34">
        <f>(H274*Area_Doc!$F$181)+(Area_Doc!$G$181*Area_CALC!H335)+(Area_Doc!$D$181*Area_CALC!H152)</f>
        <v>202721.01008627497</v>
      </c>
    </row>
    <row r="214" spans="1:19" x14ac:dyDescent="0.25">
      <c r="A214" s="10" t="s">
        <v>65</v>
      </c>
      <c r="B214" s="10" t="s">
        <v>32</v>
      </c>
      <c r="C214" s="34">
        <v>56045</v>
      </c>
      <c r="D214" s="34">
        <v>11102</v>
      </c>
      <c r="E214" s="34">
        <v>96277</v>
      </c>
      <c r="F214" s="34">
        <v>48702</v>
      </c>
      <c r="G214" s="34">
        <v>3768</v>
      </c>
      <c r="H214" s="34">
        <v>59757</v>
      </c>
      <c r="I214" s="34"/>
      <c r="J214" s="34"/>
      <c r="K214" s="10" t="s">
        <v>66</v>
      </c>
      <c r="L214" s="10" t="s">
        <v>32</v>
      </c>
      <c r="M214" s="12" t="str">
        <f t="shared" si="11"/>
        <v>KOTTAYAM1985-86</v>
      </c>
      <c r="N214" s="34">
        <f>(C275*Area_Doc!$F$181)+(Area_Doc!$G$181*Area_CALC!C336)+(Area_Doc!$D$181*Area_CALC!C153)</f>
        <v>38571.756156994328</v>
      </c>
      <c r="O214" s="34">
        <f>(D275*Area_Doc!$F$181)+(Area_Doc!$G$181*Area_CALC!D336)+(Area_Doc!$D$181*Area_CALC!D153)</f>
        <v>27227.25676087731</v>
      </c>
      <c r="P214" s="34">
        <f>(E275*Area_Doc!$F$181)+(Area_Doc!$G$181*Area_CALC!E336)+(Area_Doc!$D$181*Area_CALC!E153)</f>
        <v>184890.69599469271</v>
      </c>
      <c r="Q214" s="34">
        <f>(F275*Area_Doc!$F$181)+(Area_Doc!$G$181*Area_CALC!F336)+(Area_Doc!$D$181*Area_CALC!F153)</f>
        <v>63285.450244707412</v>
      </c>
      <c r="R214" s="34">
        <f>(G275*Area_Doc!$F$181)+(Area_Doc!$G$181*Area_CALC!G336)+(Area_Doc!$D$181*Area_CALC!G153)</f>
        <v>108814.96699437186</v>
      </c>
      <c r="S214" s="34">
        <f>(H275*Area_Doc!$F$181)+(Area_Doc!$G$181*Area_CALC!H336)+(Area_Doc!$D$181*Area_CALC!H153)</f>
        <v>212896.03127090959</v>
      </c>
    </row>
    <row r="215" spans="1:19" x14ac:dyDescent="0.25">
      <c r="A215" s="10" t="s">
        <v>65</v>
      </c>
      <c r="B215" s="10" t="s">
        <v>33</v>
      </c>
      <c r="C215" s="34">
        <v>67838</v>
      </c>
      <c r="D215" s="34">
        <v>10226</v>
      </c>
      <c r="E215" s="34">
        <v>106317</v>
      </c>
      <c r="F215" s="34">
        <v>49126</v>
      </c>
      <c r="G215" s="34">
        <v>3831</v>
      </c>
      <c r="H215" s="34">
        <v>59285</v>
      </c>
      <c r="I215" s="34"/>
      <c r="J215" s="34"/>
      <c r="K215" s="10" t="s">
        <v>66</v>
      </c>
      <c r="L215" s="10" t="s">
        <v>33</v>
      </c>
      <c r="M215" s="12" t="str">
        <f t="shared" si="11"/>
        <v>KOTTAYAM1986-87</v>
      </c>
      <c r="N215" s="34">
        <f>(C276*Area_Doc!$F$181)+(Area_Doc!$G$181*Area_CALC!C337)+(Area_Doc!$D$181*Area_CALC!C154)</f>
        <v>39345.84432509102</v>
      </c>
      <c r="O215" s="34">
        <f>(D276*Area_Doc!$F$181)+(Area_Doc!$G$181*Area_CALC!D337)+(Area_Doc!$D$181*Area_CALC!D154)</f>
        <v>26225.704808115635</v>
      </c>
      <c r="P215" s="34">
        <f>(E276*Area_Doc!$F$181)+(Area_Doc!$G$181*Area_CALC!E337)+(Area_Doc!$D$181*Area_CALC!E154)</f>
        <v>191122.94755192898</v>
      </c>
      <c r="Q215" s="34">
        <f>(F276*Area_Doc!$F$181)+(Area_Doc!$G$181*Area_CALC!F337)+(Area_Doc!$D$181*Area_CALC!F154)</f>
        <v>62238.410450390802</v>
      </c>
      <c r="R215" s="34">
        <f>(G276*Area_Doc!$F$181)+(Area_Doc!$G$181*Area_CALC!G337)+(Area_Doc!$D$181*Area_CALC!G154)</f>
        <v>111327.29433150096</v>
      </c>
      <c r="S215" s="34">
        <f>(H276*Area_Doc!$F$181)+(Area_Doc!$G$181*Area_CALC!H337)+(Area_Doc!$D$181*Area_CALC!H154)</f>
        <v>214628.70870553283</v>
      </c>
    </row>
    <row r="216" spans="1:19" x14ac:dyDescent="0.25">
      <c r="A216" s="10" t="s">
        <v>65</v>
      </c>
      <c r="B216" s="10" t="s">
        <v>34</v>
      </c>
      <c r="C216" s="34">
        <v>60763</v>
      </c>
      <c r="D216" s="34">
        <v>8999</v>
      </c>
      <c r="E216" s="34">
        <v>97978</v>
      </c>
      <c r="F216" s="34">
        <v>54292</v>
      </c>
      <c r="G216" s="34">
        <v>3459</v>
      </c>
      <c r="H216" s="34">
        <v>63687</v>
      </c>
      <c r="I216" s="34"/>
      <c r="J216" s="34"/>
      <c r="K216" s="10" t="s">
        <v>66</v>
      </c>
      <c r="L216" s="10" t="s">
        <v>34</v>
      </c>
      <c r="M216" s="12" t="str">
        <f t="shared" si="11"/>
        <v>KOTTAYAM1987-88</v>
      </c>
      <c r="N216" s="34">
        <f>(C277*Area_Doc!$F$181)+(Area_Doc!$G$181*Area_CALC!C338)+(Area_Doc!$D$181*Area_CALC!C155)</f>
        <v>34206.183146562478</v>
      </c>
      <c r="O216" s="34">
        <f>(D277*Area_Doc!$F$181)+(Area_Doc!$G$181*Area_CALC!D338)+(Area_Doc!$D$181*Area_CALC!D155)</f>
        <v>21329.997891204577</v>
      </c>
      <c r="P216" s="34">
        <f>(E277*Area_Doc!$F$181)+(Area_Doc!$G$181*Area_CALC!E338)+(Area_Doc!$D$181*Area_CALC!E155)</f>
        <v>180333.15376861763</v>
      </c>
      <c r="Q216" s="34">
        <f>(F277*Area_Doc!$F$181)+(Area_Doc!$G$181*Area_CALC!F338)+(Area_Doc!$D$181*Area_CALC!F155)</f>
        <v>62875.912703564303</v>
      </c>
      <c r="R216" s="34">
        <f>(G277*Area_Doc!$F$181)+(Area_Doc!$G$181*Area_CALC!G338)+(Area_Doc!$D$181*Area_CALC!G155)</f>
        <v>127719.7860748932</v>
      </c>
      <c r="S216" s="34">
        <f>(H277*Area_Doc!$F$181)+(Area_Doc!$G$181*Area_CALC!H338)+(Area_Doc!$D$181*Area_CALC!H155)</f>
        <v>236546.4909129235</v>
      </c>
    </row>
    <row r="217" spans="1:19" x14ac:dyDescent="0.25">
      <c r="A217" s="10" t="s">
        <v>65</v>
      </c>
      <c r="B217" s="10" t="s">
        <v>35</v>
      </c>
      <c r="C217" s="34">
        <v>64404</v>
      </c>
      <c r="D217" s="34">
        <v>8221</v>
      </c>
      <c r="E217" s="34">
        <v>101466</v>
      </c>
      <c r="F217" s="34">
        <v>57052</v>
      </c>
      <c r="G217" s="34">
        <v>3492</v>
      </c>
      <c r="H217" s="34">
        <v>66424</v>
      </c>
      <c r="I217" s="34"/>
      <c r="J217" s="34"/>
      <c r="K217" s="10" t="s">
        <v>66</v>
      </c>
      <c r="L217" s="10" t="s">
        <v>35</v>
      </c>
      <c r="M217" s="12" t="str">
        <f t="shared" si="11"/>
        <v>KOTTAYAM1988-89</v>
      </c>
      <c r="N217" s="34">
        <f>(C278*Area_Doc!$F$181)+(Area_Doc!$G$181*Area_CALC!C339)+(Area_Doc!$D$181*Area_CALC!C156)</f>
        <v>32881.803177495342</v>
      </c>
      <c r="O217" s="34">
        <f>(D278*Area_Doc!$F$181)+(Area_Doc!$G$181*Area_CALC!D339)+(Area_Doc!$D$181*Area_CALC!D156)</f>
        <v>21889.605392142861</v>
      </c>
      <c r="P217" s="34">
        <f>(E278*Area_Doc!$F$181)+(Area_Doc!$G$181*Area_CALC!E339)+(Area_Doc!$D$181*Area_CALC!E156)</f>
        <v>184168.98255126239</v>
      </c>
      <c r="Q217" s="34">
        <f>(F278*Area_Doc!$F$181)+(Area_Doc!$G$181*Area_CALC!F339)+(Area_Doc!$D$181*Area_CALC!F156)</f>
        <v>65350.921658073901</v>
      </c>
      <c r="R217" s="34">
        <f>(G278*Area_Doc!$F$181)+(Area_Doc!$G$181*Area_CALC!G339)+(Area_Doc!$D$181*Area_CALC!G156)</f>
        <v>132126.64713899145</v>
      </c>
      <c r="S217" s="34">
        <f>(H278*Area_Doc!$F$181)+(Area_Doc!$G$181*Area_CALC!H339)+(Area_Doc!$D$181*Area_CALC!H156)</f>
        <v>243227.08711209195</v>
      </c>
    </row>
    <row r="218" spans="1:19" x14ac:dyDescent="0.25">
      <c r="A218" s="10" t="s">
        <v>65</v>
      </c>
      <c r="B218" s="10" t="s">
        <v>36</v>
      </c>
      <c r="C218" s="34">
        <v>64534</v>
      </c>
      <c r="D218" s="34">
        <v>8336</v>
      </c>
      <c r="E218" s="34">
        <v>101674</v>
      </c>
      <c r="F218" s="34">
        <v>61088</v>
      </c>
      <c r="G218" s="34">
        <v>3223</v>
      </c>
      <c r="H218" s="34">
        <v>69959</v>
      </c>
      <c r="I218" s="34"/>
      <c r="J218" s="34"/>
      <c r="K218" s="10" t="s">
        <v>66</v>
      </c>
      <c r="L218" s="10" t="s">
        <v>36</v>
      </c>
      <c r="M218" s="12" t="str">
        <f t="shared" si="11"/>
        <v>KOTTAYAM1989-90</v>
      </c>
      <c r="N218" s="34">
        <f>(C279*Area_Doc!$F$181)+(Area_Doc!$G$181*Area_CALC!C340)+(Area_Doc!$D$181*Area_CALC!C157)</f>
        <v>34047.365634749935</v>
      </c>
      <c r="O218" s="34">
        <f>(D279*Area_Doc!$F$181)+(Area_Doc!$G$181*Area_CALC!D340)+(Area_Doc!$D$181*Area_CALC!D157)</f>
        <v>19113.689298125599</v>
      </c>
      <c r="P218" s="34">
        <f>(E279*Area_Doc!$F$181)+(Area_Doc!$G$181*Area_CALC!E340)+(Area_Doc!$D$181*Area_CALC!E157)</f>
        <v>182741.76844020167</v>
      </c>
      <c r="Q218" s="34">
        <f>(F279*Area_Doc!$F$181)+(Area_Doc!$G$181*Area_CALC!F340)+(Area_Doc!$D$181*Area_CALC!F157)</f>
        <v>62423.209844090969</v>
      </c>
      <c r="R218" s="34">
        <f>(G279*Area_Doc!$F$181)+(Area_Doc!$G$181*Area_CALC!G340)+(Area_Doc!$D$181*Area_CALC!G157)</f>
        <v>134702.84380943183</v>
      </c>
      <c r="S218" s="34">
        <f>(H279*Area_Doc!$F$181)+(Area_Doc!$G$181*Area_CALC!H340)+(Area_Doc!$D$181*Area_CALC!H157)</f>
        <v>247582.84551203513</v>
      </c>
    </row>
    <row r="219" spans="1:19" x14ac:dyDescent="0.25">
      <c r="A219" s="10" t="s">
        <v>65</v>
      </c>
      <c r="B219" s="10" t="s">
        <v>37</v>
      </c>
      <c r="C219" s="34">
        <v>60675</v>
      </c>
      <c r="D219" s="34">
        <v>7466</v>
      </c>
      <c r="E219" s="34">
        <v>98786</v>
      </c>
      <c r="F219" s="34">
        <v>66664</v>
      </c>
      <c r="G219" s="34">
        <v>2901</v>
      </c>
      <c r="H219" s="34">
        <v>74982</v>
      </c>
      <c r="I219" s="34"/>
      <c r="J219" s="34"/>
      <c r="K219" s="10" t="s">
        <v>66</v>
      </c>
      <c r="L219" s="10" t="s">
        <v>37</v>
      </c>
      <c r="M219" s="12" t="str">
        <f t="shared" si="11"/>
        <v>KOTTAYAM1990-91</v>
      </c>
      <c r="N219" s="34">
        <f>(C280*Area_Doc!$F$181)+(Area_Doc!$G$181*Area_CALC!C341)+(Area_Doc!$D$181*Area_CALC!C158)</f>
        <v>30374.293187087762</v>
      </c>
      <c r="O219" s="34">
        <f>(D280*Area_Doc!$F$181)+(Area_Doc!$G$181*Area_CALC!D341)+(Area_Doc!$D$181*Area_CALC!D158)</f>
        <v>17824.198467633963</v>
      </c>
      <c r="P219" s="34">
        <f>(E280*Area_Doc!$F$181)+(Area_Doc!$G$181*Area_CALC!E341)+(Area_Doc!$D$181*Area_CALC!E158)</f>
        <v>153917.12929707425</v>
      </c>
      <c r="Q219" s="34">
        <f>(F280*Area_Doc!$F$181)+(Area_Doc!$G$181*Area_CALC!F341)+(Area_Doc!$D$181*Area_CALC!F158)</f>
        <v>59265.209246407183</v>
      </c>
      <c r="R219" s="34">
        <f>(G280*Area_Doc!$F$181)+(Area_Doc!$G$181*Area_CALC!G341)+(Area_Doc!$D$181*Area_CALC!G158)</f>
        <v>135973.16629088647</v>
      </c>
      <c r="S219" s="34">
        <f>(H280*Area_Doc!$F$181)+(Area_Doc!$G$181*Area_CALC!H341)+(Area_Doc!$D$181*Area_CALC!H158)</f>
        <v>245838.35506593183</v>
      </c>
    </row>
    <row r="220" spans="1:19" x14ac:dyDescent="0.25">
      <c r="A220" s="10" t="s">
        <v>65</v>
      </c>
      <c r="B220" s="10" t="s">
        <v>38</v>
      </c>
      <c r="C220" s="34">
        <v>55872</v>
      </c>
      <c r="D220" s="34">
        <v>6880</v>
      </c>
      <c r="E220" s="34">
        <v>92839</v>
      </c>
      <c r="F220" s="34">
        <v>65254</v>
      </c>
      <c r="G220" s="34">
        <v>2781</v>
      </c>
      <c r="H220" s="34">
        <v>73154</v>
      </c>
      <c r="I220" s="34"/>
      <c r="J220" s="34"/>
      <c r="K220" s="10" t="s">
        <v>66</v>
      </c>
      <c r="L220" s="10" t="s">
        <v>38</v>
      </c>
      <c r="M220" s="12" t="str">
        <f t="shared" si="11"/>
        <v>KOTTAYAM1991-92</v>
      </c>
      <c r="N220" s="34">
        <f>(C281*Area_Doc!$F$181)+(Area_Doc!$G$181*Area_CALC!C342)+(Area_Doc!$D$181*Area_CALC!C159)</f>
        <v>27788.124037982932</v>
      </c>
      <c r="O220" s="34">
        <f>(D281*Area_Doc!$F$181)+(Area_Doc!$G$181*Area_CALC!D342)+(Area_Doc!$D$181*Area_CALC!D159)</f>
        <v>16376.064792342164</v>
      </c>
      <c r="P220" s="34">
        <f>(E281*Area_Doc!$F$181)+(Area_Doc!$G$181*Area_CALC!E342)+(Area_Doc!$D$181*Area_CALC!E159)</f>
        <v>152245.82365747954</v>
      </c>
      <c r="Q220" s="34">
        <f>(F281*Area_Doc!$F$181)+(Area_Doc!$G$181*Area_CALC!F342)+(Area_Doc!$D$181*Area_CALC!F159)</f>
        <v>59268.683841468104</v>
      </c>
      <c r="R220" s="34">
        <f>(G281*Area_Doc!$F$181)+(Area_Doc!$G$181*Area_CALC!G342)+(Area_Doc!$D$181*Area_CALC!G159)</f>
        <v>138651.75210254651</v>
      </c>
      <c r="S220" s="34">
        <f>(H281*Area_Doc!$F$181)+(Area_Doc!$G$181*Area_CALC!H342)+(Area_Doc!$D$181*Area_CALC!H159)</f>
        <v>249594.52491000071</v>
      </c>
    </row>
    <row r="221" spans="1:19" x14ac:dyDescent="0.25">
      <c r="A221" s="10" t="s">
        <v>65</v>
      </c>
      <c r="B221" s="10" t="s">
        <v>39</v>
      </c>
      <c r="C221" s="34">
        <v>53344</v>
      </c>
      <c r="D221" s="34">
        <v>6274</v>
      </c>
      <c r="E221" s="34">
        <v>87657</v>
      </c>
      <c r="F221" s="34">
        <v>67501</v>
      </c>
      <c r="G221" s="34">
        <v>2569</v>
      </c>
      <c r="H221" s="34">
        <v>74923</v>
      </c>
      <c r="I221" s="34"/>
      <c r="J221" s="34"/>
      <c r="K221" s="10" t="s">
        <v>66</v>
      </c>
      <c r="L221" s="10" t="s">
        <v>39</v>
      </c>
      <c r="M221" s="12" t="str">
        <f t="shared" si="11"/>
        <v>KOTTAYAM1992-93</v>
      </c>
      <c r="N221" s="34">
        <f>(C282*Area_Doc!$F$181)+(Area_Doc!$G$181*Area_CALC!C343)+(Area_Doc!$D$181*Area_CALC!C160)</f>
        <v>29013.278529689112</v>
      </c>
      <c r="O221" s="34">
        <f>(D282*Area_Doc!$F$181)+(Area_Doc!$G$181*Area_CALC!D343)+(Area_Doc!$D$181*Area_CALC!D160)</f>
        <v>15416.00382633871</v>
      </c>
      <c r="P221" s="34">
        <f>(E282*Area_Doc!$F$181)+(Area_Doc!$G$181*Area_CALC!E343)+(Area_Doc!$D$181*Area_CALC!E160)</f>
        <v>152322.82479427123</v>
      </c>
      <c r="Q221" s="34">
        <f>(F282*Area_Doc!$F$181)+(Area_Doc!$G$181*Area_CALC!F343)+(Area_Doc!$D$181*Area_CALC!F160)</f>
        <v>59011.467415906467</v>
      </c>
      <c r="R221" s="34">
        <f>(G282*Area_Doc!$F$181)+(Area_Doc!$G$181*Area_CALC!G343)+(Area_Doc!$D$181*Area_CALC!G160)</f>
        <v>139998.92228078182</v>
      </c>
      <c r="S221" s="34">
        <f>(H282*Area_Doc!$F$181)+(Area_Doc!$G$181*Area_CALC!H343)+(Area_Doc!$D$181*Area_CALC!H160)</f>
        <v>251273.58004796293</v>
      </c>
    </row>
    <row r="222" spans="1:19" x14ac:dyDescent="0.25">
      <c r="A222" s="10" t="s">
        <v>65</v>
      </c>
      <c r="B222" s="10" t="s">
        <v>40</v>
      </c>
      <c r="C222" s="34">
        <v>50781</v>
      </c>
      <c r="D222" s="34">
        <v>5422</v>
      </c>
      <c r="E222" s="34">
        <v>82132</v>
      </c>
      <c r="F222" s="34">
        <v>64478</v>
      </c>
      <c r="G222" s="34">
        <v>3517</v>
      </c>
      <c r="H222" s="34">
        <v>72809</v>
      </c>
      <c r="I222" s="34"/>
      <c r="J222" s="34"/>
      <c r="K222" s="10" t="s">
        <v>66</v>
      </c>
      <c r="L222" s="10" t="s">
        <v>40</v>
      </c>
      <c r="M222" s="12" t="str">
        <f t="shared" si="11"/>
        <v>KOTTAYAM1993-94</v>
      </c>
      <c r="N222" s="34">
        <f>(C283*Area_Doc!$F$181)+(Area_Doc!$G$181*Area_CALC!C344)+(Area_Doc!$D$181*Area_CALC!C161)</f>
        <v>27654.344367408808</v>
      </c>
      <c r="O222" s="34">
        <f>(D283*Area_Doc!$F$181)+(Area_Doc!$G$181*Area_CALC!D344)+(Area_Doc!$D$181*Area_CALC!D161)</f>
        <v>15146.32308411425</v>
      </c>
      <c r="P222" s="34">
        <f>(E283*Area_Doc!$F$181)+(Area_Doc!$G$181*Area_CALC!E344)+(Area_Doc!$D$181*Area_CALC!E161)</f>
        <v>151102.73625947293</v>
      </c>
      <c r="Q222" s="34">
        <f>(F283*Area_Doc!$F$181)+(Area_Doc!$G$181*Area_CALC!F344)+(Area_Doc!$D$181*Area_CALC!F161)</f>
        <v>54801.162851070403</v>
      </c>
      <c r="R222" s="34">
        <f>(G283*Area_Doc!$F$181)+(Area_Doc!$G$181*Area_CALC!G344)+(Area_Doc!$D$181*Area_CALC!G161)</f>
        <v>137330.62104631681</v>
      </c>
      <c r="S222" s="34">
        <f>(H283*Area_Doc!$F$181)+(Area_Doc!$G$181*Area_CALC!H344)+(Area_Doc!$D$181*Area_CALC!H161)</f>
        <v>247149.34456179253</v>
      </c>
    </row>
    <row r="223" spans="1:19" x14ac:dyDescent="0.25">
      <c r="A223" s="10" t="s">
        <v>65</v>
      </c>
      <c r="B223" s="10" t="s">
        <v>41</v>
      </c>
      <c r="C223" s="34">
        <v>54864</v>
      </c>
      <c r="D223" s="34">
        <v>4725</v>
      </c>
      <c r="E223" s="34">
        <v>89155</v>
      </c>
      <c r="F223" s="34">
        <v>68495</v>
      </c>
      <c r="G223" s="34">
        <v>3543</v>
      </c>
      <c r="H223" s="34">
        <v>76309</v>
      </c>
      <c r="I223" s="34"/>
      <c r="J223" s="34"/>
      <c r="K223" s="10" t="s">
        <v>66</v>
      </c>
      <c r="L223" s="10" t="s">
        <v>41</v>
      </c>
      <c r="M223" s="12" t="str">
        <f t="shared" si="11"/>
        <v>KOTTAYAM1994-95</v>
      </c>
      <c r="N223" s="34">
        <f>(C284*Area_Doc!$F$181)+(Area_Doc!$G$181*Area_CALC!C345)+(Area_Doc!$D$181*Area_CALC!C162)</f>
        <v>28813.01466574318</v>
      </c>
      <c r="O223" s="34">
        <f>(D284*Area_Doc!$F$181)+(Area_Doc!$G$181*Area_CALC!D345)+(Area_Doc!$D$181*Area_CALC!D162)</f>
        <v>13903.331054347986</v>
      </c>
      <c r="P223" s="34">
        <f>(E284*Area_Doc!$F$181)+(Area_Doc!$G$181*Area_CALC!E345)+(Area_Doc!$D$181*Area_CALC!E162)</f>
        <v>153758.11192980869</v>
      </c>
      <c r="Q223" s="34">
        <f>(F284*Area_Doc!$F$181)+(Area_Doc!$G$181*Area_CALC!F345)+(Area_Doc!$D$181*Area_CALC!F162)</f>
        <v>54280.640146548671</v>
      </c>
      <c r="R223" s="34">
        <f>(G284*Area_Doc!$F$181)+(Area_Doc!$G$181*Area_CALC!G345)+(Area_Doc!$D$181*Area_CALC!G162)</f>
        <v>138451.25417333373</v>
      </c>
      <c r="S223" s="34">
        <f>(H284*Area_Doc!$F$181)+(Area_Doc!$G$181*Area_CALC!H345)+(Area_Doc!$D$181*Area_CALC!H162)</f>
        <v>247656.3378131534</v>
      </c>
    </row>
    <row r="224" spans="1:19" x14ac:dyDescent="0.25">
      <c r="A224" s="10" t="s">
        <v>65</v>
      </c>
      <c r="B224" s="10" t="s">
        <v>42</v>
      </c>
      <c r="C224" s="34">
        <v>44132</v>
      </c>
      <c r="D224" s="34">
        <v>6571</v>
      </c>
      <c r="E224" s="34">
        <v>81006</v>
      </c>
      <c r="F224" s="34">
        <v>67030</v>
      </c>
      <c r="G224" s="34">
        <v>3573</v>
      </c>
      <c r="H224" s="34">
        <v>75273</v>
      </c>
      <c r="I224" s="34"/>
      <c r="J224" s="34"/>
      <c r="K224" s="10" t="s">
        <v>66</v>
      </c>
      <c r="L224" s="10" t="s">
        <v>42</v>
      </c>
      <c r="M224" s="12" t="str">
        <f t="shared" si="11"/>
        <v>KOTTAYAM1995-96</v>
      </c>
      <c r="N224" s="34">
        <f>(C285*Area_Doc!$F$181)+(Area_Doc!$G$181*Area_CALC!C346)+(Area_Doc!$D$181*Area_CALC!C163)</f>
        <v>28655.803707475705</v>
      </c>
      <c r="O224" s="34">
        <f>(D285*Area_Doc!$F$181)+(Area_Doc!$G$181*Area_CALC!D346)+(Area_Doc!$D$181*Area_CALC!D163)</f>
        <v>13589.290606436387</v>
      </c>
      <c r="P224" s="34">
        <f>(E285*Area_Doc!$F$181)+(Area_Doc!$G$181*Area_CALC!E346)+(Area_Doc!$D$181*Area_CALC!E163)</f>
        <v>159697.91892913741</v>
      </c>
      <c r="Q224" s="34">
        <f>(F285*Area_Doc!$F$181)+(Area_Doc!$G$181*Area_CALC!F346)+(Area_Doc!$D$181*Area_CALC!F163)</f>
        <v>54523.706597514079</v>
      </c>
      <c r="R224" s="34">
        <f>(G285*Area_Doc!$F$181)+(Area_Doc!$G$181*Area_CALC!G346)+(Area_Doc!$D$181*Area_CALC!G163)</f>
        <v>139761.70469633426</v>
      </c>
      <c r="S224" s="34">
        <f>(H285*Area_Doc!$F$181)+(Area_Doc!$G$181*Area_CALC!H346)+(Area_Doc!$D$181*Area_CALC!H163)</f>
        <v>249500.64425577427</v>
      </c>
    </row>
    <row r="225" spans="1:19" x14ac:dyDescent="0.25">
      <c r="A225" s="10" t="s">
        <v>65</v>
      </c>
      <c r="B225" s="10" t="s">
        <v>43</v>
      </c>
      <c r="C225" s="34">
        <v>41447</v>
      </c>
      <c r="D225" s="34">
        <v>6150</v>
      </c>
      <c r="E225" s="34">
        <v>77292</v>
      </c>
      <c r="F225" s="34">
        <v>63852</v>
      </c>
      <c r="G225" s="34">
        <v>3615</v>
      </c>
      <c r="H225" s="34">
        <v>71766</v>
      </c>
      <c r="I225" s="34"/>
      <c r="J225" s="34"/>
      <c r="K225" s="10" t="s">
        <v>66</v>
      </c>
      <c r="L225" s="10" t="s">
        <v>43</v>
      </c>
      <c r="M225" s="12" t="str">
        <f t="shared" si="11"/>
        <v>KOTTAYAM1996-97</v>
      </c>
      <c r="N225" s="34">
        <f>(C286*Area_Doc!$F$181)+(Area_Doc!$G$181*Area_CALC!C347)+(Area_Doc!$D$181*Area_CALC!C164)</f>
        <v>24333.462710386266</v>
      </c>
      <c r="O225" s="34">
        <f>(D286*Area_Doc!$F$181)+(Area_Doc!$G$181*Area_CALC!D347)+(Area_Doc!$D$181*Area_CALC!D164)</f>
        <v>15865.384647997238</v>
      </c>
      <c r="P225" s="34">
        <f>(E286*Area_Doc!$F$181)+(Area_Doc!$G$181*Area_CALC!E347)+(Area_Doc!$D$181*Area_CALC!E164)</f>
        <v>160308.45663604719</v>
      </c>
      <c r="Q225" s="34">
        <f>(F286*Area_Doc!$F$181)+(Area_Doc!$G$181*Area_CALC!F347)+(Area_Doc!$D$181*Area_CALC!F164)</f>
        <v>55212.067702001084</v>
      </c>
      <c r="R225" s="34">
        <f>(G286*Area_Doc!$F$181)+(Area_Doc!$G$181*Area_CALC!G347)+(Area_Doc!$D$181*Area_CALC!G164)</f>
        <v>140168.73900031217</v>
      </c>
      <c r="S225" s="34">
        <f>(H286*Area_Doc!$F$181)+(Area_Doc!$G$181*Area_CALC!H347)+(Area_Doc!$D$181*Area_CALC!H164)</f>
        <v>251335.72197940308</v>
      </c>
    </row>
    <row r="226" spans="1:19" x14ac:dyDescent="0.25">
      <c r="A226" s="10" t="s">
        <v>65</v>
      </c>
      <c r="B226" s="10" t="s">
        <v>44</v>
      </c>
      <c r="C226" s="34">
        <v>43220</v>
      </c>
      <c r="D226" s="34">
        <v>4155</v>
      </c>
      <c r="E226" s="34">
        <v>75912</v>
      </c>
      <c r="F226" s="34">
        <v>61662</v>
      </c>
      <c r="G226" s="34">
        <v>3692</v>
      </c>
      <c r="H226" s="34">
        <v>69661</v>
      </c>
      <c r="I226" s="34"/>
      <c r="J226" s="34"/>
      <c r="K226" s="10" t="s">
        <v>66</v>
      </c>
      <c r="L226" s="10" t="s">
        <v>44</v>
      </c>
      <c r="M226" s="12" t="str">
        <f t="shared" si="11"/>
        <v>KOTTAYAM1997-98</v>
      </c>
      <c r="N226" s="34">
        <f>(C287*Area_Doc!$F$181)+(Area_Doc!$G$181*Area_CALC!C348)+(Area_Doc!$D$181*Area_CALC!C165)</f>
        <v>17051.56217746179</v>
      </c>
      <c r="O226" s="34">
        <f>(D287*Area_Doc!$F$181)+(Area_Doc!$G$181*Area_CALC!D348)+(Area_Doc!$D$181*Area_CALC!D165)</f>
        <v>13486.576293637216</v>
      </c>
      <c r="P226" s="34">
        <f>(E287*Area_Doc!$F$181)+(Area_Doc!$G$181*Area_CALC!E348)+(Area_Doc!$D$181*Area_CALC!E165)</f>
        <v>156468.87899187452</v>
      </c>
      <c r="Q226" s="34">
        <f>(F287*Area_Doc!$F$181)+(Area_Doc!$G$181*Area_CALC!F348)+(Area_Doc!$D$181*Area_CALC!F165)</f>
        <v>55077.754107636727</v>
      </c>
      <c r="R226" s="34">
        <f>(G287*Area_Doc!$F$181)+(Area_Doc!$G$181*Area_CALC!G348)+(Area_Doc!$D$181*Area_CALC!G165)</f>
        <v>140850.50009127997</v>
      </c>
      <c r="S226" s="34">
        <f>(H287*Area_Doc!$F$181)+(Area_Doc!$G$181*Area_CALC!H348)+(Area_Doc!$D$181*Area_CALC!H165)</f>
        <v>255623.18952135206</v>
      </c>
    </row>
    <row r="227" spans="1:19" x14ac:dyDescent="0.25">
      <c r="A227" s="10" t="s">
        <v>65</v>
      </c>
      <c r="B227" s="10" t="s">
        <v>45</v>
      </c>
      <c r="C227" s="34">
        <v>35125</v>
      </c>
      <c r="D227" s="34">
        <v>4929</v>
      </c>
      <c r="E227" s="34">
        <v>68831</v>
      </c>
      <c r="F227" s="34">
        <v>58621</v>
      </c>
      <c r="G227" s="34">
        <v>3722</v>
      </c>
      <c r="H227" s="34">
        <v>66591</v>
      </c>
      <c r="I227" s="34"/>
      <c r="J227" s="34"/>
      <c r="K227" s="10" t="s">
        <v>66</v>
      </c>
      <c r="L227" s="10" t="s">
        <v>45</v>
      </c>
      <c r="M227" s="12" t="str">
        <f t="shared" si="11"/>
        <v>KOTTAYAM1998-99</v>
      </c>
      <c r="N227" s="34">
        <f>(C288*Area_Doc!$F$181)+(Area_Doc!$G$181*Area_CALC!C349)+(Area_Doc!$D$181*Area_CALC!C166)</f>
        <v>17510.524064705638</v>
      </c>
      <c r="O227" s="34">
        <f>(D288*Area_Doc!$F$181)+(Area_Doc!$G$181*Area_CALC!D349)+(Area_Doc!$D$181*Area_CALC!D166)</f>
        <v>12624.030904621577</v>
      </c>
      <c r="P227" s="34">
        <f>(E288*Area_Doc!$F$181)+(Area_Doc!$G$181*Area_CALC!E349)+(Area_Doc!$D$181*Area_CALC!E166)</f>
        <v>154058.40046970904</v>
      </c>
      <c r="Q227" s="34">
        <f>(F288*Area_Doc!$F$181)+(Area_Doc!$G$181*Area_CALC!F349)+(Area_Doc!$D$181*Area_CALC!F166)</f>
        <v>59948.129224966506</v>
      </c>
      <c r="R227" s="34">
        <f>(G288*Area_Doc!$F$181)+(Area_Doc!$G$181*Area_CALC!G349)+(Area_Doc!$D$181*Area_CALC!G166)</f>
        <v>141353.22048615658</v>
      </c>
      <c r="S227" s="34">
        <f>(H288*Area_Doc!$F$181)+(Area_Doc!$G$181*Area_CALC!H349)+(Area_Doc!$D$181*Area_CALC!H166)</f>
        <v>263273.9209914144</v>
      </c>
    </row>
    <row r="228" spans="1:19" x14ac:dyDescent="0.25">
      <c r="A228" s="10" t="s">
        <v>65</v>
      </c>
      <c r="B228" s="10" t="s">
        <v>46</v>
      </c>
      <c r="C228" s="34">
        <v>35326</v>
      </c>
      <c r="D228" s="34">
        <v>4524</v>
      </c>
      <c r="E228" s="34">
        <v>69709</v>
      </c>
      <c r="F228" s="34">
        <v>61270</v>
      </c>
      <c r="G228" s="34">
        <v>3747</v>
      </c>
      <c r="H228" s="34">
        <v>69239</v>
      </c>
      <c r="I228" s="34"/>
      <c r="J228" s="34"/>
      <c r="K228" s="10" t="s">
        <v>66</v>
      </c>
      <c r="L228" s="10" t="s">
        <v>46</v>
      </c>
      <c r="M228" s="12" t="str">
        <f t="shared" si="11"/>
        <v>KOTTAYAM1999-00</v>
      </c>
      <c r="N228" s="34">
        <f>(C289*Area_Doc!$F$181)+(Area_Doc!$G$181*Area_CALC!C350)+(Area_Doc!$D$181*Area_CALC!C167)</f>
        <v>18772.44443438133</v>
      </c>
      <c r="O228" s="34">
        <f>(D289*Area_Doc!$F$181)+(Area_Doc!$G$181*Area_CALC!D350)+(Area_Doc!$D$181*Area_CALC!D167)</f>
        <v>14045.180906199399</v>
      </c>
      <c r="P228" s="34">
        <f>(E289*Area_Doc!$F$181)+(Area_Doc!$G$181*Area_CALC!E350)+(Area_Doc!$D$181*Area_CALC!E167)</f>
        <v>166958.42264417306</v>
      </c>
      <c r="Q228" s="34">
        <f>(F289*Area_Doc!$F$181)+(Area_Doc!$G$181*Area_CALC!F350)+(Area_Doc!$D$181*Area_CALC!F167)</f>
        <v>62473.637875630011</v>
      </c>
      <c r="R228" s="34">
        <f>(G289*Area_Doc!$F$181)+(Area_Doc!$G$181*Area_CALC!G350)+(Area_Doc!$D$181*Area_CALC!G167)</f>
        <v>141870.01877543289</v>
      </c>
      <c r="S228" s="34">
        <f>(H289*Area_Doc!$F$181)+(Area_Doc!$G$181*Area_CALC!H350)+(Area_Doc!$D$181*Area_CALC!H167)</f>
        <v>268176.81388102571</v>
      </c>
    </row>
    <row r="229" spans="1:19" x14ac:dyDescent="0.25">
      <c r="A229" s="10" t="s">
        <v>65</v>
      </c>
      <c r="B229" s="10" t="s">
        <v>47</v>
      </c>
      <c r="C229" s="34">
        <v>37740</v>
      </c>
      <c r="D229" s="34">
        <v>4843</v>
      </c>
      <c r="E229" s="34">
        <v>70890</v>
      </c>
      <c r="F229" s="34">
        <v>59775</v>
      </c>
      <c r="G229" s="34">
        <v>3801</v>
      </c>
      <c r="H229" s="34">
        <v>67705</v>
      </c>
      <c r="I229" s="34"/>
      <c r="J229" s="34"/>
      <c r="K229" s="10" t="s">
        <v>66</v>
      </c>
      <c r="L229" s="10" t="s">
        <v>47</v>
      </c>
      <c r="M229" s="12" t="str">
        <f t="shared" si="11"/>
        <v>KOTTAYAM2000-01</v>
      </c>
      <c r="N229" s="34">
        <f>(C290*Area_Doc!$F$181)+(Area_Doc!$G$181*Area_CALC!C351)+(Area_Doc!$D$181*Area_CALC!C168)</f>
        <v>19492.047229477383</v>
      </c>
      <c r="O229" s="34">
        <f>(D290*Area_Doc!$F$181)+(Area_Doc!$G$181*Area_CALC!D351)+(Area_Doc!$D$181*Area_CALC!D168)</f>
        <v>15064.780908485225</v>
      </c>
      <c r="P229" s="34">
        <f>(E290*Area_Doc!$F$181)+(Area_Doc!$G$181*Area_CALC!E351)+(Area_Doc!$D$181*Area_CALC!E168)</f>
        <v>171247.32593706003</v>
      </c>
      <c r="Q229" s="34">
        <f>(F290*Area_Doc!$F$181)+(Area_Doc!$G$181*Area_CALC!F351)+(Area_Doc!$D$181*Area_CALC!F168)</f>
        <v>60898.803943885163</v>
      </c>
      <c r="R229" s="34">
        <f>(G290*Area_Doc!$F$181)+(Area_Doc!$G$181*Area_CALC!G351)+(Area_Doc!$D$181*Area_CALC!G168)</f>
        <v>142053.14333063469</v>
      </c>
      <c r="S229" s="34">
        <f>(H290*Area_Doc!$F$181)+(Area_Doc!$G$181*Area_CALC!H351)+(Area_Doc!$D$181*Area_CALC!H168)</f>
        <v>270761.96512485266</v>
      </c>
    </row>
    <row r="230" spans="1:19" x14ac:dyDescent="0.25">
      <c r="A230" s="10" t="s">
        <v>65</v>
      </c>
      <c r="B230" s="10" t="s">
        <v>48</v>
      </c>
      <c r="C230" s="34">
        <v>33111</v>
      </c>
      <c r="D230" s="34">
        <v>4367</v>
      </c>
      <c r="E230" s="34">
        <v>65062</v>
      </c>
      <c r="F230" s="34">
        <v>57047</v>
      </c>
      <c r="G230" s="34">
        <v>3849</v>
      </c>
      <c r="H230" s="34">
        <v>65065</v>
      </c>
      <c r="I230" s="34"/>
      <c r="J230" s="34"/>
      <c r="K230" s="10" t="s">
        <v>66</v>
      </c>
      <c r="L230" s="10" t="s">
        <v>48</v>
      </c>
      <c r="M230" s="12" t="str">
        <f t="shared" ref="M230:M261" si="12">K230&amp;L230</f>
        <v>KOTTAYAM2001-02</v>
      </c>
      <c r="N230" s="34">
        <f>(C291*Area_Doc!$F$181)+(Area_Doc!$G$181*Area_CALC!C352)+(Area_Doc!$D$181*Area_CALC!C169)</f>
        <v>18805.998473825268</v>
      </c>
      <c r="O230" s="34">
        <f>(D291*Area_Doc!$F$181)+(Area_Doc!$G$181*Area_CALC!D352)+(Area_Doc!$D$181*Area_CALC!D169)</f>
        <v>14444.415386861625</v>
      </c>
      <c r="P230" s="34">
        <f>(E291*Area_Doc!$F$181)+(Area_Doc!$G$181*Area_CALC!E352)+(Area_Doc!$D$181*Area_CALC!E169)</f>
        <v>174201.76245210518</v>
      </c>
      <c r="Q230" s="34">
        <f>(F291*Area_Doc!$F$181)+(Area_Doc!$G$181*Area_CALC!F352)+(Area_Doc!$D$181*Area_CALC!F169)</f>
        <v>60175.44793930561</v>
      </c>
      <c r="R230" s="34">
        <f>(G291*Area_Doc!$F$181)+(Area_Doc!$G$181*Area_CALC!G352)+(Area_Doc!$D$181*Area_CALC!G169)</f>
        <v>142196.21543445357</v>
      </c>
      <c r="S230" s="34">
        <f>(H291*Area_Doc!$F$181)+(Area_Doc!$G$181*Area_CALC!H352)+(Area_Doc!$D$181*Area_CALC!H169)</f>
        <v>270506.26137809956</v>
      </c>
    </row>
    <row r="231" spans="1:19" x14ac:dyDescent="0.25">
      <c r="A231" s="10" t="s">
        <v>65</v>
      </c>
      <c r="B231" s="10" t="s">
        <v>49</v>
      </c>
      <c r="C231" s="34">
        <v>29635</v>
      </c>
      <c r="D231" s="34">
        <v>4121</v>
      </c>
      <c r="E231" s="34">
        <v>60203</v>
      </c>
      <c r="F231" s="34">
        <v>55407</v>
      </c>
      <c r="G231" s="34">
        <v>3825</v>
      </c>
      <c r="H231" s="34">
        <v>63220</v>
      </c>
      <c r="I231" s="34"/>
      <c r="J231" s="34"/>
      <c r="K231" s="10" t="s">
        <v>66</v>
      </c>
      <c r="L231" s="10" t="s">
        <v>49</v>
      </c>
      <c r="M231" s="12" t="str">
        <f t="shared" si="12"/>
        <v>KOTTAYAM2002-03</v>
      </c>
      <c r="N231" s="34">
        <f>(C292*Area_Doc!$F$181)+(Area_Doc!$G$181*Area_CALC!C353)+(Area_Doc!$D$181*Area_CALC!C170)</f>
        <v>15331.573416797593</v>
      </c>
      <c r="O231" s="34">
        <f>(D292*Area_Doc!$F$181)+(Area_Doc!$G$181*Area_CALC!D353)+(Area_Doc!$D$181*Area_CALC!D170)</f>
        <v>13751.484540741751</v>
      </c>
      <c r="P231" s="34">
        <f>(E292*Area_Doc!$F$181)+(Area_Doc!$G$181*Area_CALC!E353)+(Area_Doc!$D$181*Area_CALC!E170)</f>
        <v>173652.14769271258</v>
      </c>
      <c r="Q231" s="34">
        <f>(F292*Area_Doc!$F$181)+(Area_Doc!$G$181*Area_CALC!F353)+(Area_Doc!$D$181*Area_CALC!F170)</f>
        <v>62337.893597699964</v>
      </c>
      <c r="R231" s="34">
        <f>(G292*Area_Doc!$F$181)+(Area_Doc!$G$181*Area_CALC!G353)+(Area_Doc!$D$181*Area_CALC!G170)</f>
        <v>142774.10716923288</v>
      </c>
      <c r="S231" s="34">
        <f>(H292*Area_Doc!$F$181)+(Area_Doc!$G$181*Area_CALC!H353)+(Area_Doc!$D$181*Area_CALC!H170)</f>
        <v>272602.29944773443</v>
      </c>
    </row>
    <row r="232" spans="1:19" x14ac:dyDescent="0.25">
      <c r="A232" s="10" t="s">
        <v>65</v>
      </c>
      <c r="B232" s="10" t="s">
        <v>50</v>
      </c>
      <c r="C232" s="34">
        <v>32083</v>
      </c>
      <c r="D232" s="34">
        <v>3602</v>
      </c>
      <c r="E232" s="34">
        <v>62076</v>
      </c>
      <c r="F232" s="34">
        <v>55982</v>
      </c>
      <c r="G232" s="34">
        <v>3844</v>
      </c>
      <c r="H232" s="34">
        <v>64426</v>
      </c>
      <c r="I232" s="34"/>
      <c r="J232" s="34"/>
      <c r="K232" s="10" t="s">
        <v>66</v>
      </c>
      <c r="L232" s="10" t="s">
        <v>50</v>
      </c>
      <c r="M232" s="12" t="str">
        <f t="shared" si="12"/>
        <v>KOTTAYAM2003-04</v>
      </c>
      <c r="N232" s="34">
        <f>(C293*Area_Doc!$F$181)+(Area_Doc!$G$181*Area_CALC!C354)+(Area_Doc!$D$181*Area_CALC!C171)</f>
        <v>14118.313170214002</v>
      </c>
      <c r="O232" s="34">
        <f>(D293*Area_Doc!$F$181)+(Area_Doc!$G$181*Area_CALC!D354)+(Area_Doc!$D$181*Area_CALC!D171)</f>
        <v>12716.063193469292</v>
      </c>
      <c r="P232" s="34">
        <f>(E293*Area_Doc!$F$181)+(Area_Doc!$G$181*Area_CALC!E354)+(Area_Doc!$D$181*Area_CALC!E171)</f>
        <v>173610.78885834228</v>
      </c>
      <c r="Q232" s="34">
        <f>(F293*Area_Doc!$F$181)+(Area_Doc!$G$181*Area_CALC!F354)+(Area_Doc!$D$181*Area_CALC!F171)</f>
        <v>59043.877668661633</v>
      </c>
      <c r="R232" s="34">
        <f>(G293*Area_Doc!$F$181)+(Area_Doc!$G$181*Area_CALC!G354)+(Area_Doc!$D$181*Area_CALC!G171)</f>
        <v>142875.15563962708</v>
      </c>
      <c r="S232" s="34">
        <f>(H293*Area_Doc!$F$181)+(Area_Doc!$G$181*Area_CALC!H354)+(Area_Doc!$D$181*Area_CALC!H171)</f>
        <v>275646.41747979517</v>
      </c>
    </row>
    <row r="233" spans="1:19" x14ac:dyDescent="0.25">
      <c r="A233" s="10" t="s">
        <v>65</v>
      </c>
      <c r="B233" s="10" t="s">
        <v>51</v>
      </c>
      <c r="C233" s="34">
        <v>32158</v>
      </c>
      <c r="D233" s="34">
        <v>3462</v>
      </c>
      <c r="E233" s="34">
        <v>62010</v>
      </c>
      <c r="F233" s="34">
        <v>56325</v>
      </c>
      <c r="G233" s="34">
        <v>3860</v>
      </c>
      <c r="H233" s="34">
        <v>64862</v>
      </c>
      <c r="I233" s="34"/>
      <c r="J233" s="34"/>
      <c r="K233" s="10" t="s">
        <v>66</v>
      </c>
      <c r="L233" s="10" t="s">
        <v>51</v>
      </c>
      <c r="M233" s="12" t="str">
        <f t="shared" si="12"/>
        <v>KOTTAYAM2004-05</v>
      </c>
      <c r="N233" s="34">
        <f>(C294*Area_Doc!$F$181)+(Area_Doc!$G$181*Area_CALC!C355)+(Area_Doc!$D$181*Area_CALC!C172)</f>
        <v>15726.848735029154</v>
      </c>
      <c r="O233" s="34">
        <f>(D294*Area_Doc!$F$181)+(Area_Doc!$G$181*Area_CALC!D355)+(Area_Doc!$D$181*Area_CALC!D172)</f>
        <v>10459.186945831187</v>
      </c>
      <c r="P233" s="34">
        <f>(E294*Area_Doc!$F$181)+(Area_Doc!$G$181*Area_CALC!E355)+(Area_Doc!$D$181*Area_CALC!E172)</f>
        <v>188186.9009934839</v>
      </c>
      <c r="Q233" s="34">
        <f>(F294*Area_Doc!$F$181)+(Area_Doc!$G$181*Area_CALC!F355)+(Area_Doc!$D$181*Area_CALC!F172)</f>
        <v>60201.599060203043</v>
      </c>
      <c r="R233" s="34">
        <f>(G294*Area_Doc!$F$181)+(Area_Doc!$G$181*Area_CALC!G355)+(Area_Doc!$D$181*Area_CALC!G172)</f>
        <v>143057.91889152228</v>
      </c>
      <c r="S233" s="34">
        <f>(H294*Area_Doc!$F$181)+(Area_Doc!$G$181*Area_CALC!H355)+(Area_Doc!$D$181*Area_CALC!H172)</f>
        <v>274889.39689822105</v>
      </c>
    </row>
    <row r="234" spans="1:19" x14ac:dyDescent="0.25">
      <c r="A234" s="10" t="s">
        <v>65</v>
      </c>
      <c r="B234" s="10" t="s">
        <v>52</v>
      </c>
      <c r="C234" s="38">
        <v>28768</v>
      </c>
      <c r="D234" s="38">
        <v>2668</v>
      </c>
      <c r="E234" s="38">
        <v>56603</v>
      </c>
      <c r="F234" s="38">
        <v>56154</v>
      </c>
      <c r="G234" s="34">
        <v>3934</v>
      </c>
      <c r="H234" s="34">
        <v>64808</v>
      </c>
      <c r="I234" s="34"/>
      <c r="J234" s="34"/>
      <c r="K234" s="10" t="s">
        <v>66</v>
      </c>
      <c r="L234" s="10" t="s">
        <v>52</v>
      </c>
      <c r="M234" s="12" t="str">
        <f t="shared" si="12"/>
        <v>KOTTAYAM2005-06</v>
      </c>
      <c r="N234" s="34">
        <f>(C295*Area_Doc!$F$181)+(Area_Doc!$G$181*Area_CALC!C356)+(Area_Doc!$D$181*Area_CALC!C173)</f>
        <v>14933.017556812392</v>
      </c>
      <c r="O234" s="34">
        <f>(D295*Area_Doc!$F$181)+(Area_Doc!$G$181*Area_CALC!D356)+(Area_Doc!$D$181*Area_CALC!D173)</f>
        <v>11082.070506660353</v>
      </c>
      <c r="P234" s="34">
        <f>(E295*Area_Doc!$F$181)+(Area_Doc!$G$181*Area_CALC!E356)+(Area_Doc!$D$181*Area_CALC!E173)</f>
        <v>185609.85022319097</v>
      </c>
      <c r="Q234" s="34">
        <f>(F295*Area_Doc!$F$181)+(Area_Doc!$G$181*Area_CALC!F356)+(Area_Doc!$D$181*Area_CALC!F173)</f>
        <v>59668.400454244984</v>
      </c>
      <c r="R234" s="34">
        <f>(G295*Area_Doc!$F$181)+(Area_Doc!$G$181*Area_CALC!G356)+(Area_Doc!$D$181*Area_CALC!G173)</f>
        <v>143714.31328171754</v>
      </c>
      <c r="S234" s="34">
        <f>(H295*Area_Doc!$F$181)+(Area_Doc!$G$181*Area_CALC!H356)+(Area_Doc!$D$181*Area_CALC!H173)</f>
        <v>276032.10294765449</v>
      </c>
    </row>
    <row r="235" spans="1:19" x14ac:dyDescent="0.25">
      <c r="A235" s="10" t="s">
        <v>65</v>
      </c>
      <c r="B235" s="10" t="s">
        <v>53</v>
      </c>
      <c r="C235" s="38">
        <v>31060</v>
      </c>
      <c r="D235" s="38">
        <v>2664</v>
      </c>
      <c r="E235" s="38">
        <v>55796</v>
      </c>
      <c r="F235" s="38">
        <v>48726</v>
      </c>
      <c r="G235" s="34">
        <v>4065</v>
      </c>
      <c r="H235" s="34">
        <v>57967</v>
      </c>
      <c r="I235" s="34"/>
      <c r="J235" s="34"/>
      <c r="K235" s="10" t="s">
        <v>66</v>
      </c>
      <c r="L235" s="10" t="s">
        <v>53</v>
      </c>
      <c r="M235" s="12" t="str">
        <f t="shared" si="12"/>
        <v>KOTTAYAM2006-07</v>
      </c>
      <c r="N235" s="34">
        <f>(C296*Area_Doc!$F$181)+(Area_Doc!$G$181*Area_CALC!C357)+(Area_Doc!$D$181*Area_CALC!C174)</f>
        <v>16146.098076806473</v>
      </c>
      <c r="O235" s="34">
        <f>(D296*Area_Doc!$F$181)+(Area_Doc!$G$181*Area_CALC!D357)+(Area_Doc!$D$181*Area_CALC!D174)</f>
        <v>11694.619934290367</v>
      </c>
      <c r="P235" s="34">
        <f>(E296*Area_Doc!$F$181)+(Area_Doc!$G$181*Area_CALC!E357)+(Area_Doc!$D$181*Area_CALC!E174)</f>
        <v>193680.66909181868</v>
      </c>
      <c r="Q235" s="34">
        <f>(F296*Area_Doc!$F$181)+(Area_Doc!$G$181*Area_CALC!F357)+(Area_Doc!$D$181*Area_CALC!F174)</f>
        <v>55381.937558094221</v>
      </c>
      <c r="R235" s="34">
        <f>(G296*Area_Doc!$F$181)+(Area_Doc!$G$181*Area_CALC!G357)+(Area_Doc!$D$181*Area_CALC!G174)</f>
        <v>143428.06917076811</v>
      </c>
      <c r="S235" s="34">
        <f>(H296*Area_Doc!$F$181)+(Area_Doc!$G$181*Area_CALC!H357)+(Area_Doc!$D$181*Area_CALC!H174)</f>
        <v>284178.35254719033</v>
      </c>
    </row>
    <row r="236" spans="1:19" x14ac:dyDescent="0.25">
      <c r="A236" s="10" t="s">
        <v>65</v>
      </c>
      <c r="B236" s="10" t="s">
        <v>54</v>
      </c>
      <c r="C236" s="38">
        <v>33335</v>
      </c>
      <c r="D236" s="38">
        <v>2516</v>
      </c>
      <c r="E236" s="38">
        <v>56064</v>
      </c>
      <c r="F236" s="38">
        <v>43976</v>
      </c>
      <c r="G236" s="34">
        <v>4210</v>
      </c>
      <c r="H236" s="34">
        <v>53391</v>
      </c>
      <c r="I236" s="34"/>
      <c r="J236" s="34"/>
      <c r="K236" s="10" t="s">
        <v>66</v>
      </c>
      <c r="L236" s="10" t="s">
        <v>54</v>
      </c>
      <c r="M236" s="12" t="str">
        <f t="shared" si="12"/>
        <v>KOTTAYAM2007-08</v>
      </c>
      <c r="N236" s="34">
        <f>(C297*Area_Doc!$F$181)+(Area_Doc!$G$181*Area_CALC!C358)+(Area_Doc!$D$181*Area_CALC!C175)</f>
        <v>12743.601293610775</v>
      </c>
      <c r="O236" s="34">
        <f>(D297*Area_Doc!$F$181)+(Area_Doc!$G$181*Area_CALC!D358)+(Area_Doc!$D$181*Area_CALC!D175)</f>
        <v>11192.229737056483</v>
      </c>
      <c r="P236" s="34">
        <f>(E297*Area_Doc!$F$181)+(Area_Doc!$G$181*Area_CALC!E358)+(Area_Doc!$D$181*Area_CALC!E175)</f>
        <v>178408.91794005624</v>
      </c>
      <c r="Q236" s="34">
        <f>(F297*Area_Doc!$F$181)+(Area_Doc!$G$181*Area_CALC!F358)+(Area_Doc!$D$181*Area_CALC!F175)</f>
        <v>51371.552089090423</v>
      </c>
      <c r="R236" s="34">
        <f>(G297*Area_Doc!$F$181)+(Area_Doc!$G$181*Area_CALC!G358)+(Area_Doc!$D$181*Area_CALC!G175)</f>
        <v>143912.55441419961</v>
      </c>
      <c r="S236" s="34">
        <f>(H297*Area_Doc!$F$181)+(Area_Doc!$G$181*Area_CALC!H358)+(Area_Doc!$D$181*Area_CALC!H175)</f>
        <v>277129.63262881077</v>
      </c>
    </row>
    <row r="237" spans="1:19" x14ac:dyDescent="0.25">
      <c r="A237" s="10" t="s">
        <v>65</v>
      </c>
      <c r="B237" s="10" t="s">
        <v>55</v>
      </c>
      <c r="C237" s="38">
        <v>34143</v>
      </c>
      <c r="D237" s="38">
        <v>3272</v>
      </c>
      <c r="E237" s="38">
        <v>56416</v>
      </c>
      <c r="F237" s="38">
        <v>38859</v>
      </c>
      <c r="G237" s="34">
        <v>4300</v>
      </c>
      <c r="H237" s="34">
        <v>48627</v>
      </c>
      <c r="I237" s="34"/>
      <c r="J237" s="34"/>
      <c r="K237" s="10" t="s">
        <v>66</v>
      </c>
      <c r="L237" s="10" t="s">
        <v>55</v>
      </c>
      <c r="M237" s="12" t="str">
        <f t="shared" si="12"/>
        <v>KOTTAYAM2008-09</v>
      </c>
      <c r="N237" s="34">
        <f>(C298*Area_Doc!$F$181)+(Area_Doc!$G$181*Area_CALC!C359)+(Area_Doc!$D$181*Area_CALC!C176)</f>
        <v>12665.021314977259</v>
      </c>
      <c r="O237" s="34">
        <f>(D298*Area_Doc!$F$181)+(Area_Doc!$G$181*Area_CALC!D359)+(Area_Doc!$D$181*Area_CALC!D176)</f>
        <v>12516.175500761483</v>
      </c>
      <c r="P237" s="34">
        <f>(E298*Area_Doc!$F$181)+(Area_Doc!$G$181*Area_CALC!E359)+(Area_Doc!$D$181*Area_CALC!E176)</f>
        <v>171395.2221027762</v>
      </c>
      <c r="Q237" s="34">
        <f>(F298*Area_Doc!$F$181)+(Area_Doc!$G$181*Area_CALC!F359)+(Area_Doc!$D$181*Area_CALC!F176)</f>
        <v>49285.353449138573</v>
      </c>
      <c r="R237" s="34">
        <f>(G298*Area_Doc!$F$181)+(Area_Doc!$G$181*Area_CALC!G359)+(Area_Doc!$D$181*Area_CALC!G176)</f>
        <v>144516.13608601844</v>
      </c>
      <c r="S237" s="34">
        <f>(H298*Area_Doc!$F$181)+(Area_Doc!$G$181*Area_CALC!H359)+(Area_Doc!$D$181*Area_CALC!H176)</f>
        <v>276139.49564600625</v>
      </c>
    </row>
    <row r="238" spans="1:19" x14ac:dyDescent="0.25">
      <c r="A238" s="10" t="s">
        <v>65</v>
      </c>
      <c r="B238" s="10" t="s">
        <v>56</v>
      </c>
      <c r="C238" s="38">
        <v>33440</v>
      </c>
      <c r="D238" s="38">
        <v>2687</v>
      </c>
      <c r="E238" s="38">
        <v>55374</v>
      </c>
      <c r="F238" s="38">
        <v>39816</v>
      </c>
      <c r="G238" s="34">
        <v>4329</v>
      </c>
      <c r="H238" s="34">
        <v>49784</v>
      </c>
      <c r="I238" s="34"/>
      <c r="J238" s="34"/>
      <c r="K238" s="10" t="s">
        <v>66</v>
      </c>
      <c r="L238" s="10" t="s">
        <v>56</v>
      </c>
      <c r="M238" s="12" t="str">
        <f t="shared" si="12"/>
        <v>KOTTAYAM2009-10</v>
      </c>
      <c r="N238" s="34">
        <f>(C299*Area_Doc!$F$181)+(Area_Doc!$G$181*Area_CALC!C360)+(Area_Doc!$D$181*Area_CALC!C177)</f>
        <v>17360.650729261703</v>
      </c>
      <c r="O238" s="34">
        <f>(D299*Area_Doc!$F$181)+(Area_Doc!$G$181*Area_CALC!D360)+(Area_Doc!$D$181*Area_CALC!D177)</f>
        <v>10756.092309652215</v>
      </c>
      <c r="P238" s="34">
        <f>(E299*Area_Doc!$F$181)+(Area_Doc!$G$181*Area_CALC!E360)+(Area_Doc!$D$181*Area_CALC!E177)</f>
        <v>188981.08622787471</v>
      </c>
      <c r="Q238" s="34">
        <f>(F299*Area_Doc!$F$181)+(Area_Doc!$G$181*Area_CALC!F360)+(Area_Doc!$D$181*Area_CALC!F177)</f>
        <v>42113.725894775394</v>
      </c>
      <c r="R238" s="34">
        <f>(G299*Area_Doc!$F$181)+(Area_Doc!$G$181*Area_CALC!G360)+(Area_Doc!$D$181*Area_CALC!G177)</f>
        <v>145074.24823858161</v>
      </c>
      <c r="S238" s="34">
        <f>(H299*Area_Doc!$F$181)+(Area_Doc!$G$181*Area_CALC!H360)+(Area_Doc!$D$181*Area_CALC!H177)</f>
        <v>265333.93193997967</v>
      </c>
    </row>
    <row r="239" spans="1:19" x14ac:dyDescent="0.25">
      <c r="A239" s="10" t="s">
        <v>65</v>
      </c>
      <c r="B239" s="10" t="s">
        <v>57</v>
      </c>
      <c r="C239" s="38">
        <v>37060</v>
      </c>
      <c r="D239" s="38">
        <v>2788</v>
      </c>
      <c r="E239" s="38">
        <v>59324</v>
      </c>
      <c r="F239" s="38">
        <v>39344</v>
      </c>
      <c r="G239" s="34">
        <v>4380</v>
      </c>
      <c r="H239" s="34">
        <v>49165</v>
      </c>
      <c r="I239" s="34"/>
      <c r="J239" s="34"/>
      <c r="K239" s="10" t="s">
        <v>66</v>
      </c>
      <c r="L239" s="10" t="s">
        <v>57</v>
      </c>
      <c r="M239" s="12" t="str">
        <f t="shared" si="12"/>
        <v>KOTTAYAM2010-11</v>
      </c>
      <c r="N239" s="34">
        <f>(C300*Area_Doc!$F$181)+(Area_Doc!$G$181*Area_CALC!C361)+(Area_Doc!$D$181*Area_CALC!C178)</f>
        <v>16249.315701495929</v>
      </c>
      <c r="O239" s="34">
        <f>(D300*Area_Doc!$F$181)+(Area_Doc!$G$181*Area_CALC!D361)+(Area_Doc!$D$181*Area_CALC!D178)</f>
        <v>10712.736317755216</v>
      </c>
      <c r="P239" s="34">
        <f>(E300*Area_Doc!$F$181)+(Area_Doc!$G$181*Area_CALC!E361)+(Area_Doc!$D$181*Area_CALC!E178)</f>
        <v>188567.22739336709</v>
      </c>
      <c r="Q239" s="34">
        <f>(F300*Area_Doc!$F$181)+(Area_Doc!$G$181*Area_CALC!F361)+(Area_Doc!$D$181*Area_CALC!F178)</f>
        <v>42195.189231393022</v>
      </c>
      <c r="R239" s="34">
        <f>(G300*Area_Doc!$F$181)+(Area_Doc!$G$181*Area_CALC!G361)+(Area_Doc!$D$181*Area_CALC!G178)</f>
        <v>146146.36354614177</v>
      </c>
      <c r="S239" s="34">
        <f>(H300*Area_Doc!$F$181)+(Area_Doc!$G$181*Area_CALC!H361)+(Area_Doc!$D$181*Area_CALC!H178)</f>
        <v>267971.36767898971</v>
      </c>
    </row>
    <row r="240" spans="1:19" x14ac:dyDescent="0.25">
      <c r="A240" s="10" t="s">
        <v>65</v>
      </c>
      <c r="B240" s="10" t="s">
        <v>58</v>
      </c>
      <c r="C240" s="38">
        <v>36251</v>
      </c>
      <c r="D240" s="38">
        <v>2451</v>
      </c>
      <c r="E240" s="38">
        <v>58337</v>
      </c>
      <c r="F240" s="38">
        <v>38556</v>
      </c>
      <c r="G240" s="34">
        <v>4420</v>
      </c>
      <c r="H240" s="34">
        <v>49052</v>
      </c>
      <c r="I240" s="34"/>
      <c r="J240" s="34"/>
      <c r="K240" s="10" t="s">
        <v>66</v>
      </c>
      <c r="L240" s="10" t="s">
        <v>58</v>
      </c>
      <c r="M240" s="12" t="str">
        <f t="shared" si="12"/>
        <v>KOTTAYAM2011-12</v>
      </c>
      <c r="N240" s="34">
        <f>(C301*Area_Doc!$F$181)+(Area_Doc!$G$181*Area_CALC!C362)+(Area_Doc!$D$181*Area_CALC!C179)</f>
        <v>22434.671733252824</v>
      </c>
      <c r="O240" s="34">
        <f>(D301*Area_Doc!$F$181)+(Area_Doc!$G$181*Area_CALC!D362)+(Area_Doc!$D$181*Area_CALC!D179)</f>
        <v>11076.662353055301</v>
      </c>
      <c r="P240" s="34">
        <f>(E301*Area_Doc!$F$181)+(Area_Doc!$G$181*Area_CALC!E362)+(Area_Doc!$D$181*Area_CALC!E179)</f>
        <v>160207.88461417236</v>
      </c>
      <c r="Q240" s="34">
        <f>(F301*Area_Doc!$F$181)+(Area_Doc!$G$181*Area_CALC!F362)+(Area_Doc!$D$181*Area_CALC!F179)</f>
        <v>42112.606051948103</v>
      </c>
      <c r="R240" s="34">
        <f>(G301*Area_Doc!$F$181)+(Area_Doc!$G$181*Area_CALC!G362)+(Area_Doc!$D$181*Area_CALC!G179)</f>
        <v>146270.73863072172</v>
      </c>
      <c r="S240" s="34">
        <f>(H301*Area_Doc!$F$181)+(Area_Doc!$G$181*Area_CALC!H362)+(Area_Doc!$D$181*Area_CALC!H179)</f>
        <v>273253.03762251255</v>
      </c>
    </row>
    <row r="241" spans="1:19" x14ac:dyDescent="0.25">
      <c r="A241" s="10" t="s">
        <v>65</v>
      </c>
      <c r="B241" s="10" t="s">
        <v>59</v>
      </c>
      <c r="C241" s="38">
        <v>36195</v>
      </c>
      <c r="D241" s="38">
        <v>2545</v>
      </c>
      <c r="E241" s="38">
        <v>57111</v>
      </c>
      <c r="F241" s="38">
        <v>36986</v>
      </c>
      <c r="G241" s="34">
        <v>4420</v>
      </c>
      <c r="H241" s="34">
        <v>47176</v>
      </c>
      <c r="I241" s="34"/>
      <c r="J241" s="34"/>
      <c r="K241" s="10" t="s">
        <v>66</v>
      </c>
      <c r="L241" s="12" t="s">
        <v>59</v>
      </c>
      <c r="M241" s="12" t="str">
        <f t="shared" si="12"/>
        <v>KOTTAYAM2012-13</v>
      </c>
      <c r="N241" s="34">
        <f>(C302*Area_Doc!$F$181)+(Area_Doc!$G$181*Area_CALC!C363)+(Area_Doc!$D$181*Area_CALC!C180)</f>
        <v>18524.249080337428</v>
      </c>
      <c r="O241" s="34">
        <f>(D302*Area_Doc!$F$181)+(Area_Doc!$G$181*Area_CALC!D363)+(Area_Doc!$D$181*Area_CALC!D180)</f>
        <v>10339.51515609886</v>
      </c>
      <c r="P241" s="34">
        <f>(E302*Area_Doc!$F$181)+(Area_Doc!$G$181*Area_CALC!E363)+(Area_Doc!$D$181*Area_CALC!E180)</f>
        <v>155249.51464795068</v>
      </c>
      <c r="Q241" s="34">
        <f>(F302*Area_Doc!$F$181)+(Area_Doc!$G$181*Area_CALC!F363)+(Area_Doc!$D$181*Area_CALC!F180)</f>
        <v>41490.090034111396</v>
      </c>
      <c r="R241" s="34">
        <f>(G302*Area_Doc!$F$181)+(Area_Doc!$G$181*Area_CALC!G363)+(Area_Doc!$D$181*Area_CALC!G180)</f>
        <v>146270.73863072172</v>
      </c>
      <c r="S241" s="34">
        <f>(H302*Area_Doc!$F$181)+(Area_Doc!$G$181*Area_CALC!H363)+(Area_Doc!$D$181*Area_CALC!H180)</f>
        <v>264045.71026476682</v>
      </c>
    </row>
    <row r="242" spans="1:19" x14ac:dyDescent="0.25">
      <c r="A242" s="10" t="s">
        <v>65</v>
      </c>
      <c r="B242" s="12" t="s">
        <v>60</v>
      </c>
      <c r="C242" s="38">
        <v>37403</v>
      </c>
      <c r="D242" s="38">
        <v>2511</v>
      </c>
      <c r="E242" s="38">
        <v>59012</v>
      </c>
      <c r="F242" s="38">
        <v>36880</v>
      </c>
      <c r="G242" s="34">
        <v>4480</v>
      </c>
      <c r="H242" s="34">
        <v>47607</v>
      </c>
      <c r="I242" s="34"/>
      <c r="J242" s="34"/>
      <c r="K242" s="10" t="s">
        <v>66</v>
      </c>
      <c r="L242" s="12" t="s">
        <v>60</v>
      </c>
      <c r="M242" s="12" t="str">
        <f t="shared" si="12"/>
        <v>KOTTAYAM2013-14</v>
      </c>
      <c r="N242" s="34">
        <f>(C303*Area_Doc!$F$181)+(Area_Doc!$G$181*Area_CALC!C364)+(Area_Doc!$D$181*Area_CALC!C181)</f>
        <v>16282.104620005328</v>
      </c>
      <c r="O242" s="34">
        <f>(D303*Area_Doc!$F$181)+(Area_Doc!$G$181*Area_CALC!D364)+(Area_Doc!$D$181*Area_CALC!D181)</f>
        <v>10471.765290922402</v>
      </c>
      <c r="P242" s="34">
        <f>(E303*Area_Doc!$F$181)+(Area_Doc!$G$181*Area_CALC!E364)+(Area_Doc!$D$181*Area_CALC!E181)</f>
        <v>151691.68021888688</v>
      </c>
      <c r="Q242" s="34">
        <f>(F303*Area_Doc!$F$181)+(Area_Doc!$G$181*Area_CALC!F364)+(Area_Doc!$D$181*Area_CALC!F181)</f>
        <v>40404.002602688772</v>
      </c>
      <c r="R242" s="34">
        <f>(G303*Area_Doc!$F$181)+(Area_Doc!$G$181*Area_CALC!G364)+(Area_Doc!$D$181*Area_CALC!G181)</f>
        <v>146996.47090622858</v>
      </c>
      <c r="S242" s="34">
        <f>(H303*Area_Doc!$F$181)+(Area_Doc!$G$181*Area_CALC!H364)+(Area_Doc!$D$181*Area_CALC!H181)</f>
        <v>261060.03683718259</v>
      </c>
    </row>
    <row r="243" spans="1:19" x14ac:dyDescent="0.25">
      <c r="A243" s="10" t="s">
        <v>65</v>
      </c>
      <c r="B243" s="12" t="s">
        <v>61</v>
      </c>
      <c r="C243" s="34">
        <v>34415</v>
      </c>
      <c r="D243" s="34">
        <v>2670</v>
      </c>
      <c r="E243" s="34">
        <v>56417</v>
      </c>
      <c r="F243" s="34">
        <v>35161</v>
      </c>
      <c r="G243" s="34">
        <v>4495</v>
      </c>
      <c r="H243" s="34">
        <v>46718</v>
      </c>
      <c r="I243" s="34"/>
      <c r="J243" s="34"/>
      <c r="K243" s="10" t="s">
        <v>66</v>
      </c>
      <c r="L243" s="12" t="s">
        <v>61</v>
      </c>
      <c r="M243" s="12" t="str">
        <f t="shared" si="12"/>
        <v>KOTTAYAM2014-15</v>
      </c>
      <c r="N243" s="34">
        <f>(C304*Area_Doc!$F$181)+(Area_Doc!$G$181*Area_CALC!C365)+(Area_Doc!$D$181*Area_CALC!C182)</f>
        <v>17860.300024672091</v>
      </c>
      <c r="O243" s="34">
        <f>(D304*Area_Doc!$F$181)+(Area_Doc!$G$181*Area_CALC!D365)+(Area_Doc!$D$181*Area_CALC!D182)</f>
        <v>11698.2271137637</v>
      </c>
      <c r="P243" s="34">
        <f>(E304*Area_Doc!$F$181)+(Area_Doc!$G$181*Area_CALC!E365)+(Area_Doc!$D$181*Area_CALC!E182)</f>
        <v>158384.32135195303</v>
      </c>
      <c r="Q243" s="34">
        <f>(F304*Area_Doc!$F$181)+(Area_Doc!$G$181*Area_CALC!F365)+(Area_Doc!$D$181*Area_CALC!F182)</f>
        <v>40025.035092079917</v>
      </c>
      <c r="R243" s="34">
        <f>(G304*Area_Doc!$F$181)+(Area_Doc!$G$181*Area_CALC!G365)+(Area_Doc!$D$181*Area_CALC!G182)</f>
        <v>147177.74947338761</v>
      </c>
      <c r="S243" s="34">
        <f>(H304*Area_Doc!$F$181)+(Area_Doc!$G$181*Area_CALC!H365)+(Area_Doc!$D$181*Area_CALC!H182)</f>
        <v>264442.16840176884</v>
      </c>
    </row>
    <row r="244" spans="1:19" x14ac:dyDescent="0.25">
      <c r="A244" s="10" t="s">
        <v>65</v>
      </c>
      <c r="B244" s="12" t="s">
        <v>62</v>
      </c>
      <c r="C244" s="38">
        <v>31724</v>
      </c>
      <c r="D244" s="38">
        <v>2715</v>
      </c>
      <c r="E244" s="38">
        <v>55303.01</v>
      </c>
      <c r="F244" s="38">
        <v>33227</v>
      </c>
      <c r="G244" s="34">
        <v>4500</v>
      </c>
      <c r="H244" s="34">
        <v>46195</v>
      </c>
      <c r="I244" s="34"/>
      <c r="J244" s="34"/>
      <c r="K244" s="10" t="s">
        <v>66</v>
      </c>
      <c r="L244" s="12" t="s">
        <v>62</v>
      </c>
      <c r="M244" s="12" t="str">
        <f t="shared" si="12"/>
        <v>KOTTAYAM2015-16</v>
      </c>
      <c r="N244" s="34">
        <f>(C305*Area_Doc!$F$181)+(Area_Doc!$G$181*Area_CALC!C366)+(Area_Doc!$D$181*Area_CALC!C183)</f>
        <v>16991.200829887821</v>
      </c>
      <c r="O244" s="34">
        <f>(D305*Area_Doc!$F$181)+(Area_Doc!$G$181*Area_CALC!D366)+(Area_Doc!$D$181*Area_CALC!D183)</f>
        <v>11237.32000258892</v>
      </c>
      <c r="P244" s="34">
        <f>(E305*Area_Doc!$F$181)+(Area_Doc!$G$181*Area_CALC!E366)+(Area_Doc!$D$181*Area_CALC!E183)</f>
        <v>158008.5498527461</v>
      </c>
      <c r="Q244" s="34">
        <f>(F305*Area_Doc!$F$181)+(Area_Doc!$G$181*Area_CALC!F366)+(Area_Doc!$D$181*Area_CALC!F183)</f>
        <v>40256.757002074693</v>
      </c>
      <c r="R244" s="34">
        <f>(G305*Area_Doc!$F$181)+(Area_Doc!$G$181*Area_CALC!G366)+(Area_Doc!$D$181*Area_CALC!G183)</f>
        <v>147286.37262147499</v>
      </c>
      <c r="S244" s="34">
        <f>(H305*Area_Doc!$F$181)+(Area_Doc!$G$181*Area_CALC!H366)+(Area_Doc!$D$181*Area_CALC!H183)</f>
        <v>264884.92898187321</v>
      </c>
    </row>
    <row r="245" spans="1:19" x14ac:dyDescent="0.25">
      <c r="A245" s="10" t="s">
        <v>65</v>
      </c>
      <c r="B245" s="12" t="s">
        <v>123</v>
      </c>
      <c r="C245" s="38">
        <v>32453</v>
      </c>
      <c r="D245" s="38">
        <v>2559</v>
      </c>
      <c r="E245" s="38">
        <v>56201</v>
      </c>
      <c r="F245" s="38">
        <v>33670</v>
      </c>
      <c r="G245" s="34">
        <v>4500</v>
      </c>
      <c r="H245" s="34">
        <v>46419.69</v>
      </c>
      <c r="I245" s="34"/>
      <c r="J245" s="34"/>
      <c r="K245" s="10" t="s">
        <v>66</v>
      </c>
      <c r="L245" s="12" t="s">
        <v>123</v>
      </c>
      <c r="M245" s="12" t="str">
        <f t="shared" si="12"/>
        <v>KOTTAYAM2016-17</v>
      </c>
      <c r="N245" s="34">
        <f>(C306*Area_Doc!$F$181)+(Area_Doc!$G$181*Area_CALC!C367)+(Area_Doc!$D$181*Area_CALC!C184)</f>
        <v>17779.692300811996</v>
      </c>
      <c r="O245" s="34">
        <f>(D306*Area_Doc!$F$181)+(Area_Doc!$G$181*Area_CALC!D367)+(Area_Doc!$D$181*Area_CALC!D184)</f>
        <v>11626.26603964284</v>
      </c>
      <c r="P245" s="34">
        <f>(E306*Area_Doc!$F$181)+(Area_Doc!$G$181*Area_CALC!E367)+(Area_Doc!$D$181*Area_CALC!E184)</f>
        <v>159535.22211446191</v>
      </c>
      <c r="Q245" s="34">
        <f>(F306*Area_Doc!$F$181)+(Area_Doc!$G$181*Area_CALC!F367)+(Area_Doc!$D$181*Area_CALC!F184)</f>
        <v>38674.27983846717</v>
      </c>
      <c r="R245" s="34">
        <f>(G306*Area_Doc!$F$181)+(Area_Doc!$G$181*Area_CALC!G367)+(Area_Doc!$D$181*Area_CALC!G184)</f>
        <v>147304.47863971189</v>
      </c>
      <c r="S245" s="34">
        <f>(H306*Area_Doc!$F$181)+(Area_Doc!$G$181*Area_CALC!H367)+(Area_Doc!$D$181*Area_CALC!H184)</f>
        <v>263839.86000862444</v>
      </c>
    </row>
    <row r="246" spans="1:19" x14ac:dyDescent="0.25">
      <c r="A246" s="10" t="s">
        <v>66</v>
      </c>
      <c r="B246" s="12" t="s">
        <v>3</v>
      </c>
      <c r="C246" s="34">
        <v>46079.584622828399</v>
      </c>
      <c r="D246" s="34">
        <v>31248.482976187694</v>
      </c>
      <c r="E246" s="34">
        <v>152038.05216725444</v>
      </c>
      <c r="F246" s="34">
        <v>56879.369540300599</v>
      </c>
      <c r="G246" s="34">
        <v>32215.555288533749</v>
      </c>
      <c r="H246" s="34">
        <v>133881.98458095003</v>
      </c>
      <c r="I246" s="34"/>
      <c r="J246" s="34"/>
      <c r="K246" s="10" t="s">
        <v>68</v>
      </c>
      <c r="L246" s="12" t="s">
        <v>3</v>
      </c>
      <c r="M246" s="12" t="str">
        <f t="shared" si="12"/>
        <v>ERNAKULAM1956-57</v>
      </c>
      <c r="N246" s="34">
        <f>(C368*Area_Doc!$H$182)+(Area_Doc!$G$182*Area_CALC!C307)+(Area_Doc!$D$182*Area_CALC!C124)</f>
        <v>73945.772921060081</v>
      </c>
      <c r="O246" s="34">
        <f>(D368*Area_Doc!$H$182)+(Area_Doc!$G$182*Area_CALC!D307)+(Area_Doc!$D$182*Area_CALC!D124)</f>
        <v>16095.901993316666</v>
      </c>
      <c r="P246" s="34">
        <f>(E368*Area_Doc!$H$182)+(Area_Doc!$G$182*Area_CALC!E307)+(Area_Doc!$D$182*Area_CALC!E124)</f>
        <v>137232.00351053159</v>
      </c>
      <c r="Q246" s="34">
        <f>(F368*Area_Doc!$H$182)+(Area_Doc!$G$182*Area_CALC!F307)+(Area_Doc!$D$182*Area_CALC!F124)</f>
        <v>40462.219689562058</v>
      </c>
      <c r="R246" s="34">
        <f>(G368*Area_Doc!$H$182)+(Area_Doc!$G$182*Area_CALC!G307)+(Area_Doc!$D$182*Area_CALC!G124)</f>
        <v>10677.564961398661</v>
      </c>
      <c r="S246" s="34">
        <f>(H368*Area_Doc!$H$182)+(Area_Doc!$G$182*Area_CALC!H307)+(Area_Doc!$D$182*Area_CALC!H124)</f>
        <v>73367.550982342698</v>
      </c>
    </row>
    <row r="247" spans="1:19" x14ac:dyDescent="0.25">
      <c r="A247" s="10" t="s">
        <v>66</v>
      </c>
      <c r="B247" s="12" t="s">
        <v>4</v>
      </c>
      <c r="C247" s="34">
        <v>46367</v>
      </c>
      <c r="D247" s="34">
        <v>32066</v>
      </c>
      <c r="E247" s="34">
        <v>152284</v>
      </c>
      <c r="F247" s="34">
        <v>57305</v>
      </c>
      <c r="G247" s="34">
        <v>39111</v>
      </c>
      <c r="H247" s="34">
        <v>139016</v>
      </c>
      <c r="I247" s="34"/>
      <c r="J247" s="34"/>
      <c r="K247" s="10" t="s">
        <v>68</v>
      </c>
      <c r="L247" s="12" t="s">
        <v>4</v>
      </c>
      <c r="M247" s="12" t="str">
        <f t="shared" si="12"/>
        <v>ERNAKULAM1957-58</v>
      </c>
      <c r="N247" s="34">
        <f>(C369*Area_Doc!$H$182)+(Area_Doc!$G$182*Area_CALC!C308)+(Area_Doc!$D$182*Area_CALC!C125)</f>
        <v>74407</v>
      </c>
      <c r="O247" s="34">
        <f>(D369*Area_Doc!$H$182)+(Area_Doc!$G$182*Area_CALC!D308)+(Area_Doc!$D$182*Area_CALC!D125)</f>
        <v>16517</v>
      </c>
      <c r="P247" s="34">
        <f>(E369*Area_Doc!$H$182)+(Area_Doc!$G$182*Area_CALC!E308)+(Area_Doc!$D$182*Area_CALC!E125)</f>
        <v>137454</v>
      </c>
      <c r="Q247" s="34">
        <f>(F369*Area_Doc!$H$182)+(Area_Doc!$G$182*Area_CALC!F308)+(Area_Doc!$D$182*Area_CALC!F125)</f>
        <v>40765</v>
      </c>
      <c r="R247" s="34">
        <f>(G369*Area_Doc!$H$182)+(Area_Doc!$G$182*Area_CALC!G308)+(Area_Doc!$D$182*Area_CALC!G125)</f>
        <v>12963</v>
      </c>
      <c r="S247" s="34">
        <f>(H369*Area_Doc!$H$182)+(Area_Doc!$G$182*Area_CALC!H308)+(Area_Doc!$D$182*Area_CALC!H125)</f>
        <v>76181</v>
      </c>
    </row>
    <row r="248" spans="1:19" x14ac:dyDescent="0.25">
      <c r="A248" s="10" t="s">
        <v>66</v>
      </c>
      <c r="B248" s="12" t="s">
        <v>5</v>
      </c>
      <c r="C248" s="35">
        <v>46466.594598401352</v>
      </c>
      <c r="D248" s="35">
        <v>33550.419087233895</v>
      </c>
      <c r="E248" s="35">
        <v>154076.66817657274</v>
      </c>
      <c r="F248" s="35">
        <v>58838.67976454895</v>
      </c>
      <c r="G248" s="35">
        <v>42891.412778996062</v>
      </c>
      <c r="H248" s="35">
        <v>142060.30020171875</v>
      </c>
      <c r="I248" s="34"/>
      <c r="J248" s="34"/>
      <c r="K248" s="10" t="s">
        <v>68</v>
      </c>
      <c r="L248" s="12" t="s">
        <v>5</v>
      </c>
      <c r="M248" s="12" t="str">
        <f t="shared" si="12"/>
        <v>ERNAKULAM1958-59</v>
      </c>
      <c r="N248" s="34">
        <f>(C370*Area_Doc!$H$182)+(Area_Doc!$G$182*Area_CALC!C309)+(Area_Doc!$D$182*Area_CALC!C126)</f>
        <v>74566.82347969999</v>
      </c>
      <c r="O248" s="34">
        <f>(D370*Area_Doc!$H$182)+(Area_Doc!$G$182*Area_CALC!D309)+(Area_Doc!$D$182*Area_CALC!D126)</f>
        <v>17281.615170705489</v>
      </c>
      <c r="P248" s="34">
        <f>(E370*Area_Doc!$H$182)+(Area_Doc!$G$182*Area_CALC!E309)+(Area_Doc!$D$182*Area_CALC!E126)</f>
        <v>139072.09127382145</v>
      </c>
      <c r="Q248" s="34">
        <f>(F370*Area_Doc!$H$182)+(Area_Doc!$G$182*Area_CALC!F309)+(Area_Doc!$D$182*Area_CALC!F126)</f>
        <v>41856.012225841339</v>
      </c>
      <c r="R248" s="34">
        <f>(G370*Area_Doc!$H$182)+(Area_Doc!$G$182*Area_CALC!G309)+(Area_Doc!$D$182*Area_CALC!G126)</f>
        <v>14215.984859863618</v>
      </c>
      <c r="S248" s="34">
        <f>(H370*Area_Doc!$H$182)+(Area_Doc!$G$182*Area_CALC!H309)+(Area_Doc!$D$182*Area_CALC!H126)</f>
        <v>77849.281591091218</v>
      </c>
    </row>
    <row r="249" spans="1:19" x14ac:dyDescent="0.25">
      <c r="A249" s="10" t="s">
        <v>66</v>
      </c>
      <c r="B249" s="12" t="s">
        <v>6</v>
      </c>
      <c r="C249" s="35">
        <v>46499.248565090325</v>
      </c>
      <c r="D249" s="35">
        <v>35931.783983361762</v>
      </c>
      <c r="E249" s="35">
        <v>158324.29810938193</v>
      </c>
      <c r="F249" s="35">
        <v>60924.157692631474</v>
      </c>
      <c r="G249" s="35">
        <v>45715.071344888704</v>
      </c>
      <c r="H249" s="35">
        <v>146666.1247340352</v>
      </c>
      <c r="I249" s="34"/>
      <c r="J249" s="34"/>
      <c r="K249" s="10" t="s">
        <v>68</v>
      </c>
      <c r="L249" s="12" t="s">
        <v>6</v>
      </c>
      <c r="M249" s="12" t="str">
        <f t="shared" si="12"/>
        <v>ERNAKULAM1959-60</v>
      </c>
      <c r="N249" s="34">
        <f>(C371*Area_Doc!$H$182)+(Area_Doc!$G$182*Area_CALC!C310)+(Area_Doc!$D$182*Area_CALC!C127)</f>
        <v>74619.224620585228</v>
      </c>
      <c r="O249" s="34">
        <f>(D371*Area_Doc!$H$182)+(Area_Doc!$G$182*Area_CALC!D310)+(Area_Doc!$D$182*Area_CALC!D127)</f>
        <v>18508.241628303695</v>
      </c>
      <c r="P249" s="34">
        <f>(E371*Area_Doc!$H$182)+(Area_Doc!$G$182*Area_CALC!E310)+(Area_Doc!$D$182*Area_CALC!E127)</f>
        <v>142906.0707121364</v>
      </c>
      <c r="Q249" s="34">
        <f>(F371*Area_Doc!$H$182)+(Area_Doc!$G$182*Area_CALC!F310)+(Area_Doc!$D$182*Area_CALC!F127)</f>
        <v>43339.556554229508</v>
      </c>
      <c r="R249" s="34">
        <f>(G371*Area_Doc!$H$182)+(Area_Doc!$G$182*Area_CALC!G310)+(Area_Doc!$D$182*Area_CALC!G127)</f>
        <v>15151.861876295472</v>
      </c>
      <c r="S249" s="34">
        <f>(H371*Area_Doc!$H$182)+(Area_Doc!$G$182*Area_CALC!H310)+(Area_Doc!$D$182*Area_CALC!H127)</f>
        <v>80373.281121335211</v>
      </c>
    </row>
    <row r="250" spans="1:19" x14ac:dyDescent="0.25">
      <c r="A250" s="10" t="s">
        <v>66</v>
      </c>
      <c r="B250" s="12" t="s">
        <v>7</v>
      </c>
      <c r="C250" s="34">
        <v>39965</v>
      </c>
      <c r="D250" s="34">
        <v>44231</v>
      </c>
      <c r="E250" s="34">
        <v>166205</v>
      </c>
      <c r="F250" s="34">
        <v>58795</v>
      </c>
      <c r="G250" s="34">
        <v>43137</v>
      </c>
      <c r="H250" s="34">
        <v>144445</v>
      </c>
      <c r="I250" s="34"/>
      <c r="J250" s="34"/>
      <c r="K250" s="10" t="s">
        <v>68</v>
      </c>
      <c r="L250" s="12" t="s">
        <v>7</v>
      </c>
      <c r="M250" s="12" t="str">
        <f t="shared" si="12"/>
        <v>ERNAKULAM1960-61</v>
      </c>
      <c r="N250" s="34">
        <f>(C372*Area_Doc!$H$182)+(Area_Doc!$G$182*Area_CALC!C311)+(Area_Doc!$D$182*Area_CALC!C128)</f>
        <v>77894</v>
      </c>
      <c r="O250" s="34">
        <f>(D372*Area_Doc!$H$182)+(Area_Doc!$G$182*Area_CALC!D311)+(Area_Doc!$D$182*Area_CALC!D128)</f>
        <v>17732</v>
      </c>
      <c r="P250" s="34">
        <f>(E372*Area_Doc!$H$182)+(Area_Doc!$G$182*Area_CALC!E311)+(Area_Doc!$D$182*Area_CALC!E128)</f>
        <v>139813</v>
      </c>
      <c r="Q250" s="34">
        <f>(F372*Area_Doc!$H$182)+(Area_Doc!$G$182*Area_CALC!F311)+(Area_Doc!$D$182*Area_CALC!F128)</f>
        <v>44172</v>
      </c>
      <c r="R250" s="34">
        <f>(G372*Area_Doc!$H$182)+(Area_Doc!$G$182*Area_CALC!G311)+(Area_Doc!$D$182*Area_CALC!G128)</f>
        <v>15889</v>
      </c>
      <c r="S250" s="34">
        <f>(H372*Area_Doc!$H$182)+(Area_Doc!$G$182*Area_CALC!H311)+(Area_Doc!$D$182*Area_CALC!H128)</f>
        <v>82377</v>
      </c>
    </row>
    <row r="251" spans="1:19" x14ac:dyDescent="0.25">
      <c r="A251" s="10" t="s">
        <v>66</v>
      </c>
      <c r="B251" s="12" t="s">
        <v>8</v>
      </c>
      <c r="C251" s="34">
        <v>38706</v>
      </c>
      <c r="D251" s="34">
        <v>44171</v>
      </c>
      <c r="E251" s="34">
        <v>166681</v>
      </c>
      <c r="F251" s="34">
        <v>58944</v>
      </c>
      <c r="G251" s="34">
        <v>44764</v>
      </c>
      <c r="H251" s="34">
        <v>146911</v>
      </c>
      <c r="I251" s="34"/>
      <c r="J251" s="34"/>
      <c r="K251" s="10" t="s">
        <v>68</v>
      </c>
      <c r="L251" s="12" t="s">
        <v>8</v>
      </c>
      <c r="M251" s="12" t="str">
        <f t="shared" si="12"/>
        <v>ERNAKULAM1961-62</v>
      </c>
      <c r="N251" s="34">
        <f>(C373*Area_Doc!$H$182)+(Area_Doc!$G$182*Area_CALC!C312)+(Area_Doc!$D$182*Area_CALC!C129)</f>
        <v>74150</v>
      </c>
      <c r="O251" s="34">
        <f>(D373*Area_Doc!$H$182)+(Area_Doc!$G$182*Area_CALC!D312)+(Area_Doc!$D$182*Area_CALC!D129)</f>
        <v>15481</v>
      </c>
      <c r="P251" s="34">
        <f>(E373*Area_Doc!$H$182)+(Area_Doc!$G$182*Area_CALC!E312)+(Area_Doc!$D$182*Area_CALC!E129)</f>
        <v>135632</v>
      </c>
      <c r="Q251" s="34">
        <f>(F373*Area_Doc!$H$182)+(Area_Doc!$G$182*Area_CALC!F312)+(Area_Doc!$D$182*Area_CALC!F129)</f>
        <v>44890</v>
      </c>
      <c r="R251" s="34">
        <f>(G373*Area_Doc!$H$182)+(Area_Doc!$G$182*Area_CALC!G312)+(Area_Doc!$D$182*Area_CALC!G129)</f>
        <v>17668</v>
      </c>
      <c r="S251" s="34">
        <f>(H373*Area_Doc!$H$182)+(Area_Doc!$G$182*Area_CALC!H312)+(Area_Doc!$D$182*Area_CALC!H129)</f>
        <v>82654</v>
      </c>
    </row>
    <row r="252" spans="1:19" x14ac:dyDescent="0.25">
      <c r="A252" s="10" t="s">
        <v>66</v>
      </c>
      <c r="B252" s="12" t="s">
        <v>9</v>
      </c>
      <c r="C252" s="34">
        <v>40775</v>
      </c>
      <c r="D252" s="34">
        <v>41412</v>
      </c>
      <c r="E252" s="34">
        <v>167484</v>
      </c>
      <c r="F252" s="34">
        <v>63705</v>
      </c>
      <c r="G252" s="34">
        <v>44959</v>
      </c>
      <c r="H252" s="34">
        <v>152767</v>
      </c>
      <c r="I252" s="34"/>
      <c r="J252" s="34"/>
      <c r="K252" s="10" t="s">
        <v>68</v>
      </c>
      <c r="L252" s="36" t="s">
        <v>9</v>
      </c>
      <c r="M252" s="12" t="str">
        <f t="shared" si="12"/>
        <v>ERNAKULAM1962-63</v>
      </c>
      <c r="N252" s="34">
        <f>(C374*Area_Doc!$H$182)+(Area_Doc!$G$182*Area_CALC!C313)+(Area_Doc!$D$182*Area_CALC!C130)</f>
        <v>83584</v>
      </c>
      <c r="O252" s="34">
        <f>(D374*Area_Doc!$H$182)+(Area_Doc!$G$182*Area_CALC!D313)+(Area_Doc!$D$182*Area_CALC!D130)</f>
        <v>13010</v>
      </c>
      <c r="P252" s="34">
        <f>(E374*Area_Doc!$H$182)+(Area_Doc!$G$182*Area_CALC!E313)+(Area_Doc!$D$182*Area_CALC!E130)</f>
        <v>142414</v>
      </c>
      <c r="Q252" s="34">
        <f>(F374*Area_Doc!$H$182)+(Area_Doc!$G$182*Area_CALC!F313)+(Area_Doc!$D$182*Area_CALC!F130)</f>
        <v>44951</v>
      </c>
      <c r="R252" s="34">
        <f>(G374*Area_Doc!$H$182)+(Area_Doc!$G$182*Area_CALC!G313)+(Area_Doc!$D$182*Area_CALC!G130)</f>
        <v>18525</v>
      </c>
      <c r="S252" s="34">
        <f>(H374*Area_Doc!$H$182)+(Area_Doc!$G$182*Area_CALC!H313)+(Area_Doc!$D$182*Area_CALC!H130)</f>
        <v>84773</v>
      </c>
    </row>
    <row r="253" spans="1:19" x14ac:dyDescent="0.25">
      <c r="A253" s="10" t="s">
        <v>66</v>
      </c>
      <c r="B253" s="12" t="s">
        <v>10</v>
      </c>
      <c r="C253" s="34">
        <v>40691</v>
      </c>
      <c r="D253" s="34">
        <v>39263</v>
      </c>
      <c r="E253" s="34">
        <v>167635</v>
      </c>
      <c r="F253" s="34">
        <v>64698</v>
      </c>
      <c r="G253" s="34">
        <v>46670</v>
      </c>
      <c r="H253" s="34">
        <v>155393</v>
      </c>
      <c r="I253" s="34"/>
      <c r="J253" s="34"/>
      <c r="K253" s="10" t="s">
        <v>68</v>
      </c>
      <c r="L253" s="36" t="s">
        <v>10</v>
      </c>
      <c r="M253" s="12" t="str">
        <f t="shared" si="12"/>
        <v>ERNAKULAM1963-64</v>
      </c>
      <c r="N253" s="34">
        <f>(C375*Area_Doc!$H$182)+(Area_Doc!$G$182*Area_CALC!C314)+(Area_Doc!$D$182*Area_CALC!C131)</f>
        <v>83560</v>
      </c>
      <c r="O253" s="34">
        <f>(D375*Area_Doc!$H$182)+(Area_Doc!$G$182*Area_CALC!D314)+(Area_Doc!$D$182*Area_CALC!D131)</f>
        <v>13680</v>
      </c>
      <c r="P253" s="34">
        <f>(E375*Area_Doc!$H$182)+(Area_Doc!$G$182*Area_CALC!E314)+(Area_Doc!$D$182*Area_CALC!E131)</f>
        <v>147401</v>
      </c>
      <c r="Q253" s="34">
        <f>(F375*Area_Doc!$H$182)+(Area_Doc!$G$182*Area_CALC!F314)+(Area_Doc!$D$182*Area_CALC!F131)</f>
        <v>46403</v>
      </c>
      <c r="R253" s="34">
        <f>(G375*Area_Doc!$H$182)+(Area_Doc!$G$182*Area_CALC!G314)+(Area_Doc!$D$182*Area_CALC!G131)</f>
        <v>19438</v>
      </c>
      <c r="S253" s="34">
        <f>(H375*Area_Doc!$H$182)+(Area_Doc!$G$182*Area_CALC!H314)+(Area_Doc!$D$182*Area_CALC!H131)</f>
        <v>90357</v>
      </c>
    </row>
    <row r="254" spans="1:19" x14ac:dyDescent="0.25">
      <c r="A254" s="10" t="s">
        <v>66</v>
      </c>
      <c r="B254" s="36" t="s">
        <v>11</v>
      </c>
      <c r="C254" s="34">
        <v>40775</v>
      </c>
      <c r="D254" s="34">
        <v>41413</v>
      </c>
      <c r="E254" s="34">
        <v>169459</v>
      </c>
      <c r="F254" s="34">
        <v>67065</v>
      </c>
      <c r="G254" s="34">
        <v>46943</v>
      </c>
      <c r="H254" s="34">
        <v>156632</v>
      </c>
      <c r="I254" s="34"/>
      <c r="J254" s="34"/>
      <c r="K254" s="10" t="s">
        <v>68</v>
      </c>
      <c r="L254" s="36" t="s">
        <v>11</v>
      </c>
      <c r="M254" s="12" t="str">
        <f t="shared" si="12"/>
        <v>ERNAKULAM1964-65</v>
      </c>
      <c r="N254" s="34">
        <f>(C376*Area_Doc!$H$182)+(Area_Doc!$G$182*Area_CALC!C315)+(Area_Doc!$D$182*Area_CALC!C132)</f>
        <v>83040</v>
      </c>
      <c r="O254" s="34">
        <f>(D376*Area_Doc!$H$182)+(Area_Doc!$G$182*Area_CALC!D315)+(Area_Doc!$D$182*Area_CALC!D132)</f>
        <v>11381</v>
      </c>
      <c r="P254" s="34">
        <f>(E376*Area_Doc!$H$182)+(Area_Doc!$G$182*Area_CALC!E315)+(Area_Doc!$D$182*Area_CALC!E132)</f>
        <v>145195</v>
      </c>
      <c r="Q254" s="34">
        <f>(F376*Area_Doc!$H$182)+(Area_Doc!$G$182*Area_CALC!F315)+(Area_Doc!$D$182*Area_CALC!F132)</f>
        <v>46966</v>
      </c>
      <c r="R254" s="34">
        <f>(G376*Area_Doc!$H$182)+(Area_Doc!$G$182*Area_CALC!G315)+(Area_Doc!$D$182*Area_CALC!G132)</f>
        <v>19684</v>
      </c>
      <c r="S254" s="34">
        <f>(H376*Area_Doc!$H$182)+(Area_Doc!$G$182*Area_CALC!H315)+(Area_Doc!$D$182*Area_CALC!H132)</f>
        <v>81782</v>
      </c>
    </row>
    <row r="255" spans="1:19" x14ac:dyDescent="0.25">
      <c r="A255" s="10" t="s">
        <v>66</v>
      </c>
      <c r="B255" s="36" t="s">
        <v>12</v>
      </c>
      <c r="C255" s="34">
        <v>40530</v>
      </c>
      <c r="D255" s="34">
        <v>43815</v>
      </c>
      <c r="E255" s="34">
        <v>171275</v>
      </c>
      <c r="F255" s="34">
        <v>71618</v>
      </c>
      <c r="G255" s="34">
        <v>46958</v>
      </c>
      <c r="H255" s="34">
        <v>163438</v>
      </c>
      <c r="I255" s="34"/>
      <c r="J255" s="34"/>
      <c r="K255" s="10" t="s">
        <v>68</v>
      </c>
      <c r="L255" s="36" t="s">
        <v>12</v>
      </c>
      <c r="M255" s="12" t="str">
        <f t="shared" si="12"/>
        <v>ERNAKULAM1965-66</v>
      </c>
      <c r="N255" s="34">
        <f>(C377*Area_Doc!$H$182)+(Area_Doc!$G$182*Area_CALC!C316)+(Area_Doc!$D$182*Area_CALC!C133)</f>
        <v>83460</v>
      </c>
      <c r="O255" s="34">
        <f>(D377*Area_Doc!$H$182)+(Area_Doc!$G$182*Area_CALC!D316)+(Area_Doc!$D$182*Area_CALC!D133)</f>
        <v>13568</v>
      </c>
      <c r="P255" s="34">
        <f>(E377*Area_Doc!$H$182)+(Area_Doc!$G$182*Area_CALC!E316)+(Area_Doc!$D$182*Area_CALC!E133)</f>
        <v>148629</v>
      </c>
      <c r="Q255" s="34">
        <f>(F377*Area_Doc!$H$182)+(Area_Doc!$G$182*Area_CALC!F316)+(Area_Doc!$D$182*Area_CALC!F133)</f>
        <v>51740</v>
      </c>
      <c r="R255" s="34">
        <f>(G377*Area_Doc!$H$182)+(Area_Doc!$G$182*Area_CALC!G316)+(Area_Doc!$D$182*Area_CALC!G133)</f>
        <v>21423</v>
      </c>
      <c r="S255" s="34">
        <f>(H377*Area_Doc!$H$182)+(Area_Doc!$G$182*Area_CALC!H316)+(Area_Doc!$D$182*Area_CALC!H133)</f>
        <v>98407</v>
      </c>
    </row>
    <row r="256" spans="1:19" x14ac:dyDescent="0.25">
      <c r="A256" s="10" t="s">
        <v>66</v>
      </c>
      <c r="B256" s="36" t="s">
        <v>13</v>
      </c>
      <c r="C256" s="34">
        <v>39732</v>
      </c>
      <c r="D256" s="34">
        <v>42833</v>
      </c>
      <c r="E256" s="34">
        <v>186896</v>
      </c>
      <c r="F256" s="34">
        <v>70009</v>
      </c>
      <c r="G256" s="34">
        <v>48319</v>
      </c>
      <c r="H256" s="34">
        <v>163961</v>
      </c>
      <c r="I256" s="34"/>
      <c r="J256" s="34"/>
      <c r="K256" s="10" t="s">
        <v>68</v>
      </c>
      <c r="L256" s="36" t="s">
        <v>13</v>
      </c>
      <c r="M256" s="12" t="str">
        <f t="shared" si="12"/>
        <v>ERNAKULAM1966-67</v>
      </c>
      <c r="N256" s="34">
        <f>(C378*Area_Doc!$H$182)+(Area_Doc!$G$182*Area_CALC!C317)+(Area_Doc!$D$182*Area_CALC!C134)</f>
        <v>84172</v>
      </c>
      <c r="O256" s="34">
        <f>(D378*Area_Doc!$H$182)+(Area_Doc!$G$182*Area_CALC!D317)+(Area_Doc!$D$182*Area_CALC!D134)</f>
        <v>16105</v>
      </c>
      <c r="P256" s="34">
        <f>(E378*Area_Doc!$H$182)+(Area_Doc!$G$182*Area_CALC!E317)+(Area_Doc!$D$182*Area_CALC!E134)</f>
        <v>154380</v>
      </c>
      <c r="Q256" s="34">
        <f>(F378*Area_Doc!$H$182)+(Area_Doc!$G$182*Area_CALC!F317)+(Area_Doc!$D$182*Area_CALC!F134)</f>
        <v>59132</v>
      </c>
      <c r="R256" s="34">
        <f>(G378*Area_Doc!$H$182)+(Area_Doc!$G$182*Area_CALC!G317)+(Area_Doc!$D$182*Area_CALC!G134)</f>
        <v>22102</v>
      </c>
      <c r="S256" s="34">
        <f>(H378*Area_Doc!$H$182)+(Area_Doc!$G$182*Area_CALC!H317)+(Area_Doc!$D$182*Area_CALC!H134)</f>
        <v>107241</v>
      </c>
    </row>
    <row r="257" spans="1:19" x14ac:dyDescent="0.25">
      <c r="A257" s="10" t="s">
        <v>66</v>
      </c>
      <c r="B257" s="36" t="s">
        <v>14</v>
      </c>
      <c r="C257" s="34">
        <v>41008</v>
      </c>
      <c r="D257" s="34">
        <v>32526</v>
      </c>
      <c r="E257" s="34">
        <v>181654</v>
      </c>
      <c r="F257" s="34">
        <v>70865</v>
      </c>
      <c r="G257" s="34">
        <v>50878</v>
      </c>
      <c r="H257" s="34">
        <v>172987</v>
      </c>
      <c r="I257" s="34"/>
      <c r="J257" s="34"/>
      <c r="K257" s="10" t="s">
        <v>68</v>
      </c>
      <c r="L257" s="36" t="s">
        <v>14</v>
      </c>
      <c r="M257" s="12" t="str">
        <f t="shared" si="12"/>
        <v>ERNAKULAM1967-68</v>
      </c>
      <c r="N257" s="34">
        <f>(C379*Area_Doc!$H$182)+(Area_Doc!$G$182*Area_CALC!C318)+(Area_Doc!$D$182*Area_CALC!C135)</f>
        <v>85987</v>
      </c>
      <c r="O257" s="34">
        <f>(D379*Area_Doc!$H$182)+(Area_Doc!$G$182*Area_CALC!D318)+(Area_Doc!$D$182*Area_CALC!D135)</f>
        <v>23072</v>
      </c>
      <c r="P257" s="34">
        <f>(E379*Area_Doc!$H$182)+(Area_Doc!$G$182*Area_CALC!E318)+(Area_Doc!$D$182*Area_CALC!E135)</f>
        <v>163372</v>
      </c>
      <c r="Q257" s="34">
        <f>(F379*Area_Doc!$H$182)+(Area_Doc!$G$182*Area_CALC!F318)+(Area_Doc!$D$182*Area_CALC!F135)</f>
        <v>59273</v>
      </c>
      <c r="R257" s="34">
        <f>(G379*Area_Doc!$H$182)+(Area_Doc!$G$182*Area_CALC!G318)+(Area_Doc!$D$182*Area_CALC!G135)</f>
        <v>24584</v>
      </c>
      <c r="S257" s="34">
        <f>(H379*Area_Doc!$H$182)+(Area_Doc!$G$182*Area_CALC!H318)+(Area_Doc!$D$182*Area_CALC!H135)</f>
        <v>109378</v>
      </c>
    </row>
    <row r="258" spans="1:19" x14ac:dyDescent="0.25">
      <c r="A258" s="10" t="s">
        <v>66</v>
      </c>
      <c r="B258" s="36" t="s">
        <v>15</v>
      </c>
      <c r="C258" s="34">
        <v>49886</v>
      </c>
      <c r="D258" s="34">
        <v>37838</v>
      </c>
      <c r="E258" s="34">
        <v>194947</v>
      </c>
      <c r="F258" s="34">
        <v>78272</v>
      </c>
      <c r="G258" s="34">
        <v>51411</v>
      </c>
      <c r="H258" s="34">
        <v>177205</v>
      </c>
      <c r="I258" s="34"/>
      <c r="J258" s="34"/>
      <c r="K258" s="10" t="s">
        <v>68</v>
      </c>
      <c r="L258" s="36" t="s">
        <v>15</v>
      </c>
      <c r="M258" s="12" t="str">
        <f t="shared" si="12"/>
        <v>ERNAKULAM1968-69</v>
      </c>
      <c r="N258" s="34">
        <f>(C380*Area_Doc!$H$182)+(Area_Doc!$G$182*Area_CALC!C319)+(Area_Doc!$D$182*Area_CALC!C136)</f>
        <v>93994</v>
      </c>
      <c r="O258" s="34">
        <f>(D380*Area_Doc!$H$182)+(Area_Doc!$G$182*Area_CALC!D319)+(Area_Doc!$D$182*Area_CALC!D136)</f>
        <v>15181</v>
      </c>
      <c r="P258" s="34">
        <f>(E380*Area_Doc!$H$182)+(Area_Doc!$G$182*Area_CALC!E319)+(Area_Doc!$D$182*Area_CALC!E136)</f>
        <v>162430</v>
      </c>
      <c r="Q258" s="34">
        <f>(F380*Area_Doc!$H$182)+(Area_Doc!$G$182*Area_CALC!F319)+(Area_Doc!$D$182*Area_CALC!F136)</f>
        <v>62784</v>
      </c>
      <c r="R258" s="34">
        <f>(G380*Area_Doc!$H$182)+(Area_Doc!$G$182*Area_CALC!G319)+(Area_Doc!$D$182*Area_CALC!G136)</f>
        <v>24584</v>
      </c>
      <c r="S258" s="34">
        <f>(H380*Area_Doc!$H$182)+(Area_Doc!$G$182*Area_CALC!H319)+(Area_Doc!$D$182*Area_CALC!H136)</f>
        <v>114069</v>
      </c>
    </row>
    <row r="259" spans="1:19" x14ac:dyDescent="0.25">
      <c r="A259" s="10" t="s">
        <v>66</v>
      </c>
      <c r="B259" s="36" t="s">
        <v>16</v>
      </c>
      <c r="C259" s="34">
        <v>50081</v>
      </c>
      <c r="D259" s="34">
        <v>37107</v>
      </c>
      <c r="E259" s="34">
        <v>194084</v>
      </c>
      <c r="F259" s="34">
        <v>75705</v>
      </c>
      <c r="G259" s="34">
        <v>54281</v>
      </c>
      <c r="H259" s="34">
        <v>176436</v>
      </c>
      <c r="I259" s="34"/>
      <c r="J259" s="34"/>
      <c r="K259" s="10" t="s">
        <v>68</v>
      </c>
      <c r="L259" s="36" t="s">
        <v>16</v>
      </c>
      <c r="M259" s="12" t="str">
        <f t="shared" si="12"/>
        <v>ERNAKULAM1969-70</v>
      </c>
      <c r="N259" s="34">
        <f>(C381*Area_Doc!$H$182)+(Area_Doc!$G$182*Area_CALC!C320)+(Area_Doc!$D$182*Area_CALC!C137)</f>
        <v>93691</v>
      </c>
      <c r="O259" s="34">
        <f>(D381*Area_Doc!$H$182)+(Area_Doc!$G$182*Area_CALC!D320)+(Area_Doc!$D$182*Area_CALC!D137)</f>
        <v>15552</v>
      </c>
      <c r="P259" s="34">
        <f>(E381*Area_Doc!$H$182)+(Area_Doc!$G$182*Area_CALC!E320)+(Area_Doc!$D$182*Area_CALC!E137)</f>
        <v>162567</v>
      </c>
      <c r="Q259" s="34">
        <f>(F381*Area_Doc!$H$182)+(Area_Doc!$G$182*Area_CALC!F320)+(Area_Doc!$D$182*Area_CALC!F137)</f>
        <v>63758</v>
      </c>
      <c r="R259" s="34">
        <f>(G381*Area_Doc!$H$182)+(Area_Doc!$G$182*Area_CALC!G320)+(Area_Doc!$D$182*Area_CALC!G137)</f>
        <v>26140</v>
      </c>
      <c r="S259" s="34">
        <f>(H381*Area_Doc!$H$182)+(Area_Doc!$G$182*Area_CALC!H320)+(Area_Doc!$D$182*Area_CALC!H137)</f>
        <v>117994</v>
      </c>
    </row>
    <row r="260" spans="1:19" x14ac:dyDescent="0.25">
      <c r="A260" s="10" t="s">
        <v>66</v>
      </c>
      <c r="B260" s="36" t="s">
        <v>17</v>
      </c>
      <c r="C260" s="34">
        <v>50033</v>
      </c>
      <c r="D260" s="34">
        <v>37120</v>
      </c>
      <c r="E260" s="34">
        <v>196801</v>
      </c>
      <c r="F260" s="34">
        <v>74839</v>
      </c>
      <c r="G260" s="34">
        <v>55444</v>
      </c>
      <c r="H260" s="34">
        <v>175258</v>
      </c>
      <c r="I260" s="34"/>
      <c r="J260" s="34"/>
      <c r="K260" s="10" t="s">
        <v>68</v>
      </c>
      <c r="L260" s="36" t="s">
        <v>17</v>
      </c>
      <c r="M260" s="12" t="str">
        <f t="shared" si="12"/>
        <v>ERNAKULAM1970-71</v>
      </c>
      <c r="N260" s="34">
        <f>(C382*Area_Doc!$H$182)+(Area_Doc!$G$182*Area_CALC!C321)+(Area_Doc!$D$182*Area_CALC!C138)</f>
        <v>93961</v>
      </c>
      <c r="O260" s="34">
        <f>(D382*Area_Doc!$H$182)+(Area_Doc!$G$182*Area_CALC!D321)+(Area_Doc!$D$182*Area_CALC!D138)</f>
        <v>14500</v>
      </c>
      <c r="P260" s="34">
        <f>(E382*Area_Doc!$H$182)+(Area_Doc!$G$182*Area_CALC!E321)+(Area_Doc!$D$182*Area_CALC!E138)</f>
        <v>159898</v>
      </c>
      <c r="Q260" s="34">
        <f>(F382*Area_Doc!$H$182)+(Area_Doc!$G$182*Area_CALC!F321)+(Area_Doc!$D$182*Area_CALC!F138)</f>
        <v>64687</v>
      </c>
      <c r="R260" s="34">
        <f>(G382*Area_Doc!$H$182)+(Area_Doc!$G$182*Area_CALC!G321)+(Area_Doc!$D$182*Area_CALC!G138)</f>
        <v>26459</v>
      </c>
      <c r="S260" s="34">
        <f>(H382*Area_Doc!$H$182)+(Area_Doc!$G$182*Area_CALC!H321)+(Area_Doc!$D$182*Area_CALC!H138)</f>
        <v>116983</v>
      </c>
    </row>
    <row r="261" spans="1:19" x14ac:dyDescent="0.25">
      <c r="A261" s="10" t="s">
        <v>66</v>
      </c>
      <c r="B261" s="36" t="s">
        <v>18</v>
      </c>
      <c r="C261" s="34">
        <v>50034</v>
      </c>
      <c r="D261" s="34">
        <v>39008</v>
      </c>
      <c r="E261" s="34">
        <v>196426</v>
      </c>
      <c r="F261" s="34">
        <v>70120</v>
      </c>
      <c r="G261" s="34">
        <v>56412</v>
      </c>
      <c r="H261" s="34">
        <v>170536</v>
      </c>
      <c r="I261" s="34"/>
      <c r="J261" s="34"/>
      <c r="K261" s="10" t="s">
        <v>68</v>
      </c>
      <c r="L261" s="36" t="s">
        <v>18</v>
      </c>
      <c r="M261" s="12" t="str">
        <f t="shared" si="12"/>
        <v>ERNAKULAM1971-72</v>
      </c>
      <c r="N261" s="34">
        <f>(C383*Area_Doc!$H$182)+(Area_Doc!$G$182*Area_CALC!C322)+(Area_Doc!$D$182*Area_CALC!C139)</f>
        <v>93691</v>
      </c>
      <c r="O261" s="34">
        <f>(D383*Area_Doc!$H$182)+(Area_Doc!$G$182*Area_CALC!D322)+(Area_Doc!$D$182*Area_CALC!D139)</f>
        <v>13500</v>
      </c>
      <c r="P261" s="34">
        <f>(E383*Area_Doc!$H$182)+(Area_Doc!$G$182*Area_CALC!E322)+(Area_Doc!$D$182*Area_CALC!E139)</f>
        <v>159358</v>
      </c>
      <c r="Q261" s="34">
        <f>(F383*Area_Doc!$H$182)+(Area_Doc!$G$182*Area_CALC!F322)+(Area_Doc!$D$182*Area_CALC!F139)</f>
        <v>70352</v>
      </c>
      <c r="R261" s="34">
        <f>(G383*Area_Doc!$H$182)+(Area_Doc!$G$182*Area_CALC!G322)+(Area_Doc!$D$182*Area_CALC!G139)</f>
        <v>26996</v>
      </c>
      <c r="S261" s="34">
        <f>(H383*Area_Doc!$H$182)+(Area_Doc!$G$182*Area_CALC!H322)+(Area_Doc!$D$182*Area_CALC!H139)</f>
        <v>125403</v>
      </c>
    </row>
    <row r="262" spans="1:19" x14ac:dyDescent="0.25">
      <c r="A262" s="10" t="s">
        <v>66</v>
      </c>
      <c r="B262" s="36" t="s">
        <v>19</v>
      </c>
      <c r="C262" s="34">
        <v>44477</v>
      </c>
      <c r="D262" s="34">
        <v>38040</v>
      </c>
      <c r="E262" s="34">
        <v>138872</v>
      </c>
      <c r="F262" s="34">
        <v>69899</v>
      </c>
      <c r="G262" s="34">
        <v>48488</v>
      </c>
      <c r="H262" s="34">
        <v>131492</v>
      </c>
      <c r="I262" s="34"/>
      <c r="J262" s="34"/>
      <c r="K262" s="10" t="s">
        <v>68</v>
      </c>
      <c r="L262" s="37" t="s">
        <v>19</v>
      </c>
      <c r="M262" s="12" t="str">
        <f t="shared" ref="M262:M264" si="13">K262&amp;L262</f>
        <v>ERNAKULAM1972-73</v>
      </c>
      <c r="N262" s="34">
        <f>(C384*Area_Doc!$H$182)+(Area_Doc!$G$182*Area_CALC!C323)+(Area_Doc!$D$182*Area_CALC!C140)</f>
        <v>88721.982161708846</v>
      </c>
      <c r="O262" s="34">
        <f>(D384*Area_Doc!$H$182)+(Area_Doc!$G$182*Area_CALC!D323)+(Area_Doc!$D$182*Area_CALC!D140)</f>
        <v>12512.524720043411</v>
      </c>
      <c r="P262" s="34">
        <f>(E384*Area_Doc!$H$182)+(Area_Doc!$G$182*Area_CALC!E323)+(Area_Doc!$D$182*Area_CALC!E140)</f>
        <v>152608.75117162449</v>
      </c>
      <c r="Q262" s="34">
        <f>(F384*Area_Doc!$H$182)+(Area_Doc!$G$182*Area_CALC!F323)+(Area_Doc!$D$182*Area_CALC!F140)</f>
        <v>57053.679147550691</v>
      </c>
      <c r="R262" s="34">
        <f>(G384*Area_Doc!$H$182)+(Area_Doc!$G$182*Area_CALC!G323)+(Area_Doc!$D$182*Area_CALC!G140)</f>
        <v>24174.003433476395</v>
      </c>
      <c r="S262" s="34">
        <f>(H384*Area_Doc!$H$182)+(Area_Doc!$G$182*Area_CALC!H323)+(Area_Doc!$D$182*Area_CALC!H140)</f>
        <v>100970.02427112624</v>
      </c>
    </row>
    <row r="263" spans="1:19" x14ac:dyDescent="0.25">
      <c r="A263" s="10" t="s">
        <v>66</v>
      </c>
      <c r="B263" s="36" t="s">
        <v>20</v>
      </c>
      <c r="C263" s="34">
        <v>44359</v>
      </c>
      <c r="D263" s="34">
        <v>38420</v>
      </c>
      <c r="E263" s="34">
        <v>139379</v>
      </c>
      <c r="F263" s="34">
        <v>66404</v>
      </c>
      <c r="G263" s="34">
        <v>52314</v>
      </c>
      <c r="H263" s="34">
        <v>130836</v>
      </c>
      <c r="I263" s="34"/>
      <c r="J263" s="34"/>
      <c r="K263" s="10" t="s">
        <v>68</v>
      </c>
      <c r="L263" s="10" t="s">
        <v>20</v>
      </c>
      <c r="M263" s="12" t="str">
        <f t="shared" si="13"/>
        <v>ERNAKULAM1973-74</v>
      </c>
      <c r="N263" s="34">
        <f>(C385*Area_Doc!$H$182)+(Area_Doc!$G$182*Area_CALC!C324)+(Area_Doc!$D$182*Area_CALC!C141)</f>
        <v>89112.313087662173</v>
      </c>
      <c r="O263" s="34">
        <f>(D385*Area_Doc!$H$182)+(Area_Doc!$G$182*Area_CALC!D324)+(Area_Doc!$D$182*Area_CALC!D141)</f>
        <v>12637.41213556312</v>
      </c>
      <c r="P263" s="34">
        <f>(E385*Area_Doc!$H$182)+(Area_Doc!$G$182*Area_CALC!E324)+(Area_Doc!$D$182*Area_CALC!E141)</f>
        <v>158617.06477233485</v>
      </c>
      <c r="Q263" s="34">
        <f>(F385*Area_Doc!$H$182)+(Area_Doc!$G$182*Area_CALC!F324)+(Area_Doc!$D$182*Area_CALC!F141)</f>
        <v>57053.679147550691</v>
      </c>
      <c r="R263" s="34">
        <f>(G385*Area_Doc!$H$182)+(Area_Doc!$G$182*Area_CALC!G324)+(Area_Doc!$D$182*Area_CALC!G141)</f>
        <v>22733.236939470178</v>
      </c>
      <c r="S263" s="34">
        <f>(H385*Area_Doc!$H$182)+(Area_Doc!$G$182*Area_CALC!H324)+(Area_Doc!$D$182*Area_CALC!H141)</f>
        <v>99130.638725272554</v>
      </c>
    </row>
    <row r="264" spans="1:19" x14ac:dyDescent="0.25">
      <c r="A264" s="10" t="s">
        <v>66</v>
      </c>
      <c r="B264" s="37" t="s">
        <v>21</v>
      </c>
      <c r="C264" s="34">
        <v>44346</v>
      </c>
      <c r="D264" s="34">
        <v>40120</v>
      </c>
      <c r="E264" s="34">
        <v>144707</v>
      </c>
      <c r="F264" s="34">
        <v>66479</v>
      </c>
      <c r="G264" s="34">
        <v>53162</v>
      </c>
      <c r="H264" s="34">
        <v>127198</v>
      </c>
      <c r="I264" s="34"/>
      <c r="J264" s="34"/>
      <c r="K264" s="10" t="s">
        <v>68</v>
      </c>
      <c r="L264" s="10" t="s">
        <v>21</v>
      </c>
      <c r="M264" s="12" t="str">
        <f t="shared" si="13"/>
        <v>ERNAKULAM1974-75</v>
      </c>
      <c r="N264" s="34">
        <f>(C386*Area_Doc!$H$182)+(Area_Doc!$G$182*Area_CALC!C325)+(Area_Doc!$D$182*Area_CALC!C142)</f>
        <v>90383.573508953676</v>
      </c>
      <c r="O264" s="34">
        <f>(D386*Area_Doc!$H$182)+(Area_Doc!$G$182*Area_CALC!D325)+(Area_Doc!$D$182*Area_CALC!D142)</f>
        <v>12764.299551082828</v>
      </c>
      <c r="P264" s="34">
        <f>(E386*Area_Doc!$H$182)+(Area_Doc!$G$182*Area_CALC!E325)+(Area_Doc!$D$182*Area_CALC!E142)</f>
        <v>159716.57458438163</v>
      </c>
      <c r="Q264" s="34">
        <f>(F386*Area_Doc!$H$182)+(Area_Doc!$G$182*Area_CALC!F325)+(Area_Doc!$D$182*Area_CALC!F142)</f>
        <v>57232.679147550691</v>
      </c>
      <c r="R264" s="34">
        <f>(G386*Area_Doc!$H$182)+(Area_Doc!$G$182*Area_CALC!G325)+(Area_Doc!$D$182*Area_CALC!G142)</f>
        <v>22978.549681811455</v>
      </c>
      <c r="S264" s="34">
        <f>(H386*Area_Doc!$H$182)+(Area_Doc!$G$182*Area_CALC!H325)+(Area_Doc!$D$182*Area_CALC!H142)</f>
        <v>99091.299462286028</v>
      </c>
    </row>
    <row r="265" spans="1:19" x14ac:dyDescent="0.25">
      <c r="A265" s="10" t="s">
        <v>66</v>
      </c>
      <c r="B265" s="10" t="s">
        <v>22</v>
      </c>
      <c r="C265" s="34">
        <v>44159</v>
      </c>
      <c r="D265" s="34">
        <v>35429</v>
      </c>
      <c r="E265" s="34">
        <v>130112</v>
      </c>
      <c r="F265" s="34">
        <v>58168</v>
      </c>
      <c r="G265" s="34">
        <v>52600</v>
      </c>
      <c r="H265" s="34">
        <v>117267</v>
      </c>
      <c r="I265" s="34"/>
      <c r="J265" s="34"/>
      <c r="K265" s="10" t="s">
        <v>68</v>
      </c>
      <c r="L265" s="10" t="s">
        <v>22</v>
      </c>
      <c r="M265" s="12" t="str">
        <f t="shared" ref="M265:M328" si="14">K265&amp;L265</f>
        <v>ERNAKULAM1975-76</v>
      </c>
      <c r="N265" s="34">
        <f>(C387*Area_Doc!$H$182)+(Area_Doc!$G$182*Area_CALC!C326)+(Area_Doc!$D$182*Area_CALC!C143)</f>
        <v>102031.54666272014</v>
      </c>
      <c r="O265" s="34">
        <f>(D387*Area_Doc!$H$182)+(Area_Doc!$G$182*Area_CALC!D326)+(Area_Doc!$D$182*Area_CALC!D143)</f>
        <v>18981.620048344925</v>
      </c>
      <c r="P265" s="34">
        <f>(E387*Area_Doc!$H$182)+(Area_Doc!$G$182*Area_CALC!E326)+(Area_Doc!$D$182*Area_CALC!E143)</f>
        <v>180550.97013467515</v>
      </c>
      <c r="Q265" s="34">
        <f>(F387*Area_Doc!$H$182)+(Area_Doc!$G$182*Area_CALC!F326)+(Area_Doc!$D$182*Area_CALC!F143)</f>
        <v>52904.723575551281</v>
      </c>
      <c r="R265" s="34">
        <f>(G387*Area_Doc!$H$182)+(Area_Doc!$G$182*Area_CALC!G326)+(Area_Doc!$D$182*Area_CALC!G143)</f>
        <v>26204.745311035469</v>
      </c>
      <c r="S265" s="34">
        <f>(H387*Area_Doc!$H$182)+(Area_Doc!$G$182*Area_CALC!H326)+(Area_Doc!$D$182*Area_CALC!H143)</f>
        <v>90503.300350254052</v>
      </c>
    </row>
    <row r="266" spans="1:19" x14ac:dyDescent="0.25">
      <c r="A266" s="10" t="s">
        <v>66</v>
      </c>
      <c r="B266" s="10" t="s">
        <v>23</v>
      </c>
      <c r="C266" s="34">
        <v>49247</v>
      </c>
      <c r="D266" s="34">
        <v>40262</v>
      </c>
      <c r="E266" s="34">
        <v>140131</v>
      </c>
      <c r="F266" s="34">
        <v>56535</v>
      </c>
      <c r="G266" s="34">
        <v>55291</v>
      </c>
      <c r="H266" s="34">
        <v>118213</v>
      </c>
      <c r="I266" s="34"/>
      <c r="J266" s="34"/>
      <c r="K266" s="10" t="s">
        <v>68</v>
      </c>
      <c r="L266" s="10" t="s">
        <v>23</v>
      </c>
      <c r="M266" s="12" t="str">
        <f t="shared" si="14"/>
        <v>ERNAKULAM1976-77</v>
      </c>
      <c r="N266" s="34">
        <f>(C388*Area_Doc!$H$182)+(Area_Doc!$G$182*Area_CALC!C327)+(Area_Doc!$D$182*Area_CALC!C144)</f>
        <v>102313.24908489961</v>
      </c>
      <c r="O266" s="34">
        <f>(D388*Area_Doc!$H$182)+(Area_Doc!$G$182*Area_CALC!D327)+(Area_Doc!$D$182*Area_CALC!D144)</f>
        <v>16187.396388929999</v>
      </c>
      <c r="P266" s="34">
        <f>(E388*Area_Doc!$H$182)+(Area_Doc!$G$182*Area_CALC!E327)+(Area_Doc!$D$182*Area_CALC!E144)</f>
        <v>177152.74095012579</v>
      </c>
      <c r="Q266" s="34">
        <f>(F388*Area_Doc!$H$182)+(Area_Doc!$G$182*Area_CALC!F327)+(Area_Doc!$D$182*Area_CALC!F144)</f>
        <v>56295.643293374771</v>
      </c>
      <c r="R266" s="34">
        <f>(G388*Area_Doc!$H$182)+(Area_Doc!$G$182*Area_CALC!G327)+(Area_Doc!$D$182*Area_CALC!G144)</f>
        <v>23523.358255636129</v>
      </c>
      <c r="S266" s="34">
        <f>(H388*Area_Doc!$H$182)+(Area_Doc!$G$182*Area_CALC!H327)+(Area_Doc!$D$182*Area_CALC!H144)</f>
        <v>90488.099797740608</v>
      </c>
    </row>
    <row r="267" spans="1:19" x14ac:dyDescent="0.25">
      <c r="A267" s="10" t="s">
        <v>66</v>
      </c>
      <c r="B267" s="10" t="s">
        <v>24</v>
      </c>
      <c r="C267" s="34">
        <v>43528</v>
      </c>
      <c r="D267" s="34">
        <v>30714</v>
      </c>
      <c r="E267" s="34">
        <v>122617</v>
      </c>
      <c r="F267" s="34">
        <v>51300</v>
      </c>
      <c r="G267" s="34">
        <v>55404</v>
      </c>
      <c r="H267" s="34">
        <v>115000</v>
      </c>
      <c r="I267" s="34"/>
      <c r="J267" s="34"/>
      <c r="K267" s="10" t="s">
        <v>68</v>
      </c>
      <c r="L267" s="10" t="s">
        <v>24</v>
      </c>
      <c r="M267" s="12" t="str">
        <f t="shared" si="14"/>
        <v>ERNAKULAM1977-78</v>
      </c>
      <c r="N267" s="34">
        <f>(C389*Area_Doc!$H$182)+(Area_Doc!$G$182*Area_CALC!C328)+(Area_Doc!$D$182*Area_CALC!C145)</f>
        <v>101864.79907256672</v>
      </c>
      <c r="O267" s="34">
        <f>(D389*Area_Doc!$H$182)+(Area_Doc!$G$182*Area_CALC!D328)+(Area_Doc!$D$182*Area_CALC!D145)</f>
        <v>16833.458556558631</v>
      </c>
      <c r="P267" s="34">
        <f>(E389*Area_Doc!$H$182)+(Area_Doc!$G$182*Area_CALC!E328)+(Area_Doc!$D$182*Area_CALC!E145)</f>
        <v>184458.00596911844</v>
      </c>
      <c r="Q267" s="34">
        <f>(F389*Area_Doc!$H$182)+(Area_Doc!$G$182*Area_CALC!F328)+(Area_Doc!$D$182*Area_CALC!F145)</f>
        <v>60011.641389176657</v>
      </c>
      <c r="R267" s="34">
        <f>(G389*Area_Doc!$H$182)+(Area_Doc!$G$182*Area_CALC!G328)+(Area_Doc!$D$182*Area_CALC!G145)</f>
        <v>23830.679335010605</v>
      </c>
      <c r="S267" s="34">
        <f>(H389*Area_Doc!$H$182)+(Area_Doc!$G$182*Area_CALC!H328)+(Area_Doc!$D$182*Area_CALC!H145)</f>
        <v>95591.772285531057</v>
      </c>
    </row>
    <row r="268" spans="1:19" x14ac:dyDescent="0.25">
      <c r="A268" s="10" t="s">
        <v>66</v>
      </c>
      <c r="B268" s="10" t="s">
        <v>25</v>
      </c>
      <c r="C268" s="34">
        <v>37449</v>
      </c>
      <c r="D268" s="34">
        <v>26957</v>
      </c>
      <c r="E268" s="34">
        <v>114183</v>
      </c>
      <c r="F268" s="34">
        <v>53959</v>
      </c>
      <c r="G268" s="34">
        <v>55931</v>
      </c>
      <c r="H268" s="34">
        <v>121089</v>
      </c>
      <c r="I268" s="34"/>
      <c r="J268" s="34"/>
      <c r="K268" s="10" t="s">
        <v>68</v>
      </c>
      <c r="L268" s="10" t="s">
        <v>25</v>
      </c>
      <c r="M268" s="12" t="str">
        <f t="shared" si="14"/>
        <v>ERNAKULAM1978-79</v>
      </c>
      <c r="N268" s="34">
        <f>(C390*Area_Doc!$H$182)+(Area_Doc!$G$182*Area_CALC!C329)+(Area_Doc!$D$182*Area_CALC!C146)</f>
        <v>101842.34367322776</v>
      </c>
      <c r="O268" s="34">
        <f>(D390*Area_Doc!$H$182)+(Area_Doc!$G$182*Area_CALC!D329)+(Area_Doc!$D$182*Area_CALC!D146)</f>
        <v>15814.649982733956</v>
      </c>
      <c r="P268" s="34">
        <f>(E390*Area_Doc!$H$182)+(Area_Doc!$G$182*Area_CALC!E329)+(Area_Doc!$D$182*Area_CALC!E146)</f>
        <v>185092.63073356025</v>
      </c>
      <c r="Q268" s="34">
        <f>(F390*Area_Doc!$H$182)+(Area_Doc!$G$182*Area_CALC!F329)+(Area_Doc!$D$182*Area_CALC!F146)</f>
        <v>64062.728962557347</v>
      </c>
      <c r="R268" s="34">
        <f>(G390*Area_Doc!$H$182)+(Area_Doc!$G$182*Area_CALC!G329)+(Area_Doc!$D$182*Area_CALC!G146)</f>
        <v>24312.062582013714</v>
      </c>
      <c r="S268" s="34">
        <f>(H390*Area_Doc!$H$182)+(Area_Doc!$G$182*Area_CALC!H329)+(Area_Doc!$D$182*Area_CALC!H146)</f>
        <v>104702.1654481772</v>
      </c>
    </row>
    <row r="269" spans="1:19" x14ac:dyDescent="0.25">
      <c r="A269" s="10" t="s">
        <v>66</v>
      </c>
      <c r="B269" s="10" t="s">
        <v>26</v>
      </c>
      <c r="C269" s="34">
        <v>32928</v>
      </c>
      <c r="D269" s="34">
        <v>24015</v>
      </c>
      <c r="E269" s="34">
        <v>103666</v>
      </c>
      <c r="F269" s="34">
        <v>49747</v>
      </c>
      <c r="G269" s="34">
        <v>55805</v>
      </c>
      <c r="H269" s="34">
        <v>118525</v>
      </c>
      <c r="I269" s="34"/>
      <c r="J269" s="34"/>
      <c r="K269" s="10" t="s">
        <v>68</v>
      </c>
      <c r="L269" s="10" t="s">
        <v>26</v>
      </c>
      <c r="M269" s="12" t="str">
        <f t="shared" si="14"/>
        <v>ERNAKULAM1979-80</v>
      </c>
      <c r="N269" s="34">
        <f>(C391*Area_Doc!$H$182)+(Area_Doc!$G$182*Area_CALC!C330)+(Area_Doc!$D$182*Area_CALC!C147)</f>
        <v>102641.28754378176</v>
      </c>
      <c r="O269" s="34">
        <f>(D391*Area_Doc!$H$182)+(Area_Doc!$G$182*Area_CALC!D330)+(Area_Doc!$D$182*Area_CALC!D147)</f>
        <v>14895.745172907109</v>
      </c>
      <c r="P269" s="34">
        <f>(E391*Area_Doc!$H$182)+(Area_Doc!$G$182*Area_CALC!E330)+(Area_Doc!$D$182*Area_CALC!E147)</f>
        <v>181425.07456958215</v>
      </c>
      <c r="Q269" s="34">
        <f>(F391*Area_Doc!$H$182)+(Area_Doc!$G$182*Area_CALC!F330)+(Area_Doc!$D$182*Area_CALC!F147)</f>
        <v>63069.54324897637</v>
      </c>
      <c r="R269" s="34">
        <f>(G391*Area_Doc!$H$182)+(Area_Doc!$G$182*Area_CALC!G330)+(Area_Doc!$D$182*Area_CALC!G147)</f>
        <v>24539.770322135071</v>
      </c>
      <c r="S269" s="34">
        <f>(H391*Area_Doc!$H$182)+(Area_Doc!$G$182*Area_CALC!H330)+(Area_Doc!$D$182*Area_CALC!H147)</f>
        <v>106043.19624093533</v>
      </c>
    </row>
    <row r="270" spans="1:19" x14ac:dyDescent="0.25">
      <c r="A270" s="10" t="s">
        <v>66</v>
      </c>
      <c r="B270" s="10" t="s">
        <v>27</v>
      </c>
      <c r="C270" s="34">
        <v>31948</v>
      </c>
      <c r="D270" s="34">
        <v>23003</v>
      </c>
      <c r="E270" s="34">
        <v>102335</v>
      </c>
      <c r="F270" s="34">
        <v>51115</v>
      </c>
      <c r="G270" s="34">
        <v>63232</v>
      </c>
      <c r="H270" s="34">
        <v>127854</v>
      </c>
      <c r="I270" s="34"/>
      <c r="J270" s="34"/>
      <c r="K270" s="10" t="s">
        <v>68</v>
      </c>
      <c r="L270" s="10" t="s">
        <v>27</v>
      </c>
      <c r="M270" s="12" t="str">
        <f t="shared" si="14"/>
        <v>ERNAKULAM1980-81</v>
      </c>
      <c r="N270" s="34">
        <f>(C392*Area_Doc!$H$182)+(Area_Doc!$G$182*Area_CALC!C331)+(Area_Doc!$D$182*Area_CALC!C148)</f>
        <v>104258.81790735533</v>
      </c>
      <c r="O270" s="34">
        <f>(D392*Area_Doc!$H$182)+(Area_Doc!$G$182*Area_CALC!D331)+(Area_Doc!$D$182*Area_CALC!D148)</f>
        <v>14517.657599526417</v>
      </c>
      <c r="P270" s="34">
        <f>(E392*Area_Doc!$H$182)+(Area_Doc!$G$182*Area_CALC!E331)+(Area_Doc!$D$182*Area_CALC!E148)</f>
        <v>182795.34950421785</v>
      </c>
      <c r="Q270" s="34">
        <f>(F392*Area_Doc!$H$182)+(Area_Doc!$G$182*Area_CALC!F331)+(Area_Doc!$D$182*Area_CALC!F148)</f>
        <v>64036.844635193134</v>
      </c>
      <c r="R270" s="34">
        <f>(G392*Area_Doc!$H$182)+(Area_Doc!$G$182*Area_CALC!G331)+(Area_Doc!$D$182*Area_CALC!G148)</f>
        <v>26647.855271076907</v>
      </c>
      <c r="S270" s="34">
        <f>(H392*Area_Doc!$H$182)+(Area_Doc!$G$182*Area_CALC!H331)+(Area_Doc!$D$182*Area_CALC!H148)</f>
        <v>108439.55867988753</v>
      </c>
    </row>
    <row r="271" spans="1:19" x14ac:dyDescent="0.25">
      <c r="A271" s="10" t="s">
        <v>66</v>
      </c>
      <c r="B271" s="10" t="s">
        <v>28</v>
      </c>
      <c r="C271" s="34">
        <v>34428</v>
      </c>
      <c r="D271" s="34">
        <v>24560</v>
      </c>
      <c r="E271" s="34">
        <v>105260</v>
      </c>
      <c r="F271" s="34">
        <v>50751</v>
      </c>
      <c r="G271" s="34">
        <v>63232</v>
      </c>
      <c r="H271" s="34">
        <v>126593</v>
      </c>
      <c r="I271" s="34"/>
      <c r="J271" s="34"/>
      <c r="K271" s="10" t="s">
        <v>68</v>
      </c>
      <c r="L271" s="10" t="s">
        <v>28</v>
      </c>
      <c r="M271" s="12" t="str">
        <f t="shared" si="14"/>
        <v>ERNAKULAM1981-82</v>
      </c>
      <c r="N271" s="34">
        <f>(C393*Area_Doc!$H$182)+(Area_Doc!$G$182*Area_CALC!C332)+(Area_Doc!$D$182*Area_CALC!C149)</f>
        <v>102585.08325193626</v>
      </c>
      <c r="O271" s="34">
        <f>(D393*Area_Doc!$H$182)+(Area_Doc!$G$182*Area_CALC!D332)+(Area_Doc!$D$182*Area_CALC!D149)</f>
        <v>14211.846726851167</v>
      </c>
      <c r="P271" s="34">
        <f>(E393*Area_Doc!$H$182)+(Area_Doc!$G$182*Area_CALC!E332)+(Area_Doc!$D$182*Area_CALC!E149)</f>
        <v>180370.01509545656</v>
      </c>
      <c r="Q271" s="34">
        <f>(F393*Area_Doc!$H$182)+(Area_Doc!$G$182*Area_CALC!F332)+(Area_Doc!$D$182*Area_CALC!F149)</f>
        <v>65616.041773962803</v>
      </c>
      <c r="R271" s="34">
        <f>(G393*Area_Doc!$H$182)+(Area_Doc!$G$182*Area_CALC!G332)+(Area_Doc!$D$182*Area_CALC!G149)</f>
        <v>26647.855271076907</v>
      </c>
      <c r="S271" s="34">
        <f>(H393*Area_Doc!$H$182)+(Area_Doc!$G$182*Area_CALC!H332)+(Area_Doc!$D$182*Area_CALC!H149)</f>
        <v>109666.78122440925</v>
      </c>
    </row>
    <row r="272" spans="1:19" x14ac:dyDescent="0.25">
      <c r="A272" s="10" t="s">
        <v>66</v>
      </c>
      <c r="B272" s="10" t="s">
        <v>29</v>
      </c>
      <c r="C272" s="34">
        <v>34596</v>
      </c>
      <c r="D272" s="34">
        <v>21468</v>
      </c>
      <c r="E272" s="34">
        <v>99717</v>
      </c>
      <c r="F272" s="34">
        <v>50876</v>
      </c>
      <c r="G272" s="34">
        <v>62454</v>
      </c>
      <c r="H272" s="34">
        <v>125379</v>
      </c>
      <c r="I272" s="34"/>
      <c r="J272" s="34"/>
      <c r="K272" s="10" t="s">
        <v>68</v>
      </c>
      <c r="L272" s="10" t="s">
        <v>29</v>
      </c>
      <c r="M272" s="12" t="str">
        <f t="shared" si="14"/>
        <v>ERNAKULAM1982-83</v>
      </c>
      <c r="N272" s="34">
        <f>(C394*Area_Doc!$H$182)+(Area_Doc!$G$182*Area_CALC!C333)+(Area_Doc!$D$182*Area_CALC!C150)</f>
        <v>97766.538907799317</v>
      </c>
      <c r="O272" s="34">
        <f>(D394*Area_Doc!$H$182)+(Area_Doc!$G$182*Area_CALC!D333)+(Area_Doc!$D$182*Area_CALC!D150)</f>
        <v>12870.703093088649</v>
      </c>
      <c r="P272" s="34">
        <f>(E394*Area_Doc!$H$182)+(Area_Doc!$G$182*Area_CALC!E333)+(Area_Doc!$D$182*Area_CALC!E150)</f>
        <v>173005.8888560012</v>
      </c>
      <c r="Q272" s="34">
        <f>(F394*Area_Doc!$H$182)+(Area_Doc!$G$182*Area_CALC!F333)+(Area_Doc!$D$182*Area_CALC!F150)</f>
        <v>66215.041773962803</v>
      </c>
      <c r="R272" s="34">
        <f>(G394*Area_Doc!$H$182)+(Area_Doc!$G$182*Area_CALC!G333)+(Area_Doc!$D$182*Area_CALC!G150)</f>
        <v>29928.125351487346</v>
      </c>
      <c r="S272" s="34">
        <f>(H394*Area_Doc!$H$182)+(Area_Doc!$G$182*Area_CALC!H333)+(Area_Doc!$D$182*Area_CALC!H150)</f>
        <v>114646.05320901782</v>
      </c>
    </row>
    <row r="273" spans="1:19" x14ac:dyDescent="0.25">
      <c r="A273" s="10" t="s">
        <v>66</v>
      </c>
      <c r="B273" s="10" t="s">
        <v>30</v>
      </c>
      <c r="C273" s="34">
        <v>34801</v>
      </c>
      <c r="D273" s="34">
        <v>23008</v>
      </c>
      <c r="E273" s="34">
        <v>103559</v>
      </c>
      <c r="F273" s="34">
        <v>50914</v>
      </c>
      <c r="G273" s="34">
        <v>72396</v>
      </c>
      <c r="H273" s="34">
        <v>134679</v>
      </c>
      <c r="I273" s="34"/>
      <c r="J273" s="34"/>
      <c r="K273" s="10" t="s">
        <v>68</v>
      </c>
      <c r="L273" s="10" t="s">
        <v>30</v>
      </c>
      <c r="M273" s="12" t="str">
        <f t="shared" si="14"/>
        <v>ERNAKULAM1983-84</v>
      </c>
      <c r="N273" s="34">
        <f>(C395*Area_Doc!$H$182)+(Area_Doc!$G$182*Area_CALC!C334)+(Area_Doc!$D$182*Area_CALC!C151)</f>
        <v>88265.007034680079</v>
      </c>
      <c r="O273" s="34">
        <f>(D395*Area_Doc!$H$182)+(Area_Doc!$G$182*Area_CALC!D334)+(Area_Doc!$D$182*Area_CALC!D151)</f>
        <v>13866.362671377239</v>
      </c>
      <c r="P273" s="34">
        <f>(E395*Area_Doc!$H$182)+(Area_Doc!$G$182*Area_CALC!E334)+(Area_Doc!$D$182*Area_CALC!E151)</f>
        <v>164699.97995455973</v>
      </c>
      <c r="Q273" s="34">
        <f>(F395*Area_Doc!$H$182)+(Area_Doc!$G$182*Area_CALC!F334)+(Area_Doc!$D$182*Area_CALC!F151)</f>
        <v>65177.74316907661</v>
      </c>
      <c r="R273" s="34">
        <f>(G395*Area_Doc!$H$182)+(Area_Doc!$G$182*Area_CALC!G334)+(Area_Doc!$D$182*Area_CALC!G151)</f>
        <v>31747.404356019139</v>
      </c>
      <c r="S273" s="34">
        <f>(H395*Area_Doc!$H$182)+(Area_Doc!$G$182*Area_CALC!H334)+(Area_Doc!$D$182*Area_CALC!H151)</f>
        <v>113575.42273773726</v>
      </c>
    </row>
    <row r="274" spans="1:19" x14ac:dyDescent="0.25">
      <c r="A274" s="10" t="s">
        <v>66</v>
      </c>
      <c r="B274" s="10" t="s">
        <v>31</v>
      </c>
      <c r="C274" s="34">
        <v>31990</v>
      </c>
      <c r="D274" s="34">
        <v>20084</v>
      </c>
      <c r="E274" s="34">
        <v>94918</v>
      </c>
      <c r="F274" s="34">
        <v>48179</v>
      </c>
      <c r="G274" s="34">
        <v>78739</v>
      </c>
      <c r="H274" s="34">
        <v>138195</v>
      </c>
      <c r="I274" s="34"/>
      <c r="J274" s="34"/>
      <c r="K274" s="10" t="s">
        <v>68</v>
      </c>
      <c r="L274" s="10" t="s">
        <v>31</v>
      </c>
      <c r="M274" s="12" t="str">
        <f t="shared" si="14"/>
        <v>ERNAKULAM1984-85</v>
      </c>
      <c r="N274" s="34">
        <f>(C396*Area_Doc!$H$182)+(Area_Doc!$G$182*Area_CALC!C335)+(Area_Doc!$D$182*Area_CALC!C152)</f>
        <v>90793.603262389821</v>
      </c>
      <c r="O274" s="34">
        <f>(D396*Area_Doc!$H$182)+(Area_Doc!$G$182*Area_CALC!D335)+(Area_Doc!$D$182*Area_CALC!D152)</f>
        <v>12106.934799782943</v>
      </c>
      <c r="P274" s="34">
        <f>(E396*Area_Doc!$H$182)+(Area_Doc!$G$182*Area_CALC!E335)+(Area_Doc!$D$182*Area_CALC!E152)</f>
        <v>163511.19214761897</v>
      </c>
      <c r="Q274" s="34">
        <f>(F396*Area_Doc!$H$182)+(Area_Doc!$G$182*Area_CALC!F335)+(Area_Doc!$D$182*Area_CALC!F152)</f>
        <v>58535.162052821077</v>
      </c>
      <c r="R274" s="34">
        <f>(G396*Area_Doc!$H$182)+(Area_Doc!$G$182*Area_CALC!G335)+(Area_Doc!$D$182*Area_CALC!G152)</f>
        <v>39788.802403518726</v>
      </c>
      <c r="S274" s="34">
        <f>(H396*Area_Doc!$H$182)+(Area_Doc!$G$182*Area_CALC!H335)+(Area_Doc!$D$182*Area_CALC!H152)</f>
        <v>117516.53231372502</v>
      </c>
    </row>
    <row r="275" spans="1:19" x14ac:dyDescent="0.25">
      <c r="A275" s="10" t="s">
        <v>66</v>
      </c>
      <c r="B275" s="10" t="s">
        <v>32</v>
      </c>
      <c r="C275" s="34">
        <v>31884</v>
      </c>
      <c r="D275" s="34">
        <v>19741</v>
      </c>
      <c r="E275" s="34">
        <v>94408</v>
      </c>
      <c r="F275" s="34">
        <v>49033</v>
      </c>
      <c r="G275" s="34">
        <v>83644</v>
      </c>
      <c r="H275" s="34">
        <v>144098</v>
      </c>
      <c r="I275" s="34"/>
      <c r="J275" s="34"/>
      <c r="K275" s="10" t="s">
        <v>68</v>
      </c>
      <c r="L275" s="10" t="s">
        <v>32</v>
      </c>
      <c r="M275" s="12" t="str">
        <f t="shared" si="14"/>
        <v>ERNAKULAM1985-86</v>
      </c>
      <c r="N275" s="34">
        <f>(C397*Area_Doc!$H$182)+(Area_Doc!$G$182*Area_CALC!C336)+(Area_Doc!$D$182*Area_CALC!C153)</f>
        <v>86371.883203005666</v>
      </c>
      <c r="O275" s="34">
        <f>(D397*Area_Doc!$H$182)+(Area_Doc!$G$182*Area_CALC!D336)+(Area_Doc!$D$182*Area_CALC!D153)</f>
        <v>11971.084359122689</v>
      </c>
      <c r="P275" s="34">
        <f>(E397*Area_Doc!$H$182)+(Area_Doc!$G$182*Area_CALC!E336)+(Area_Doc!$D$182*Area_CALC!E153)</f>
        <v>160237.83968530729</v>
      </c>
      <c r="Q275" s="34">
        <f>(F397*Area_Doc!$H$182)+(Area_Doc!$G$182*Area_CALC!F336)+(Area_Doc!$D$182*Area_CALC!F153)</f>
        <v>62973.356475292589</v>
      </c>
      <c r="R275" s="34">
        <f>(G397*Area_Doc!$H$182)+(Area_Doc!$G$182*Area_CALC!G336)+(Area_Doc!$D$182*Area_CALC!G153)</f>
        <v>43670.102765628137</v>
      </c>
      <c r="S275" s="34">
        <f>(H397*Area_Doc!$H$182)+(Area_Doc!$G$182*Area_CALC!H336)+(Area_Doc!$D$182*Area_CALC!H153)</f>
        <v>124279.06856909044</v>
      </c>
    </row>
    <row r="276" spans="1:19" x14ac:dyDescent="0.25">
      <c r="A276" s="10" t="s">
        <v>66</v>
      </c>
      <c r="B276" s="10" t="s">
        <v>33</v>
      </c>
      <c r="C276" s="34">
        <v>33603</v>
      </c>
      <c r="D276" s="34">
        <v>18985</v>
      </c>
      <c r="E276" s="34">
        <v>94736</v>
      </c>
      <c r="F276" s="34">
        <v>49118</v>
      </c>
      <c r="G276" s="34">
        <v>88853</v>
      </c>
      <c r="H276" s="34">
        <v>149444</v>
      </c>
      <c r="I276" s="34"/>
      <c r="J276" s="34"/>
      <c r="K276" s="10" t="s">
        <v>68</v>
      </c>
      <c r="L276" s="10" t="s">
        <v>33</v>
      </c>
      <c r="M276" s="12" t="str">
        <f t="shared" si="14"/>
        <v>ERNAKULAM1986-87</v>
      </c>
      <c r="N276" s="34">
        <f>(C398*Area_Doc!$H$182)+(Area_Doc!$G$182*Area_CALC!C337)+(Area_Doc!$D$182*Area_CALC!C154)</f>
        <v>82163.35727490898</v>
      </c>
      <c r="O276" s="34">
        <f>(D398*Area_Doc!$H$182)+(Area_Doc!$G$182*Area_CALC!D337)+(Area_Doc!$D$182*Area_CALC!D154)</f>
        <v>11557.516951884367</v>
      </c>
      <c r="P276" s="34">
        <f>(E398*Area_Doc!$H$182)+(Area_Doc!$G$182*Area_CALC!E337)+(Area_Doc!$D$182*Area_CALC!E154)</f>
        <v>157469.03740807105</v>
      </c>
      <c r="Q276" s="34">
        <f>(F398*Area_Doc!$H$182)+(Area_Doc!$G$182*Area_CALC!F337)+(Area_Doc!$D$182*Area_CALC!F154)</f>
        <v>62326.960109609201</v>
      </c>
      <c r="R276" s="34">
        <f>(G398*Area_Doc!$H$182)+(Area_Doc!$G$182*Area_CALC!G337)+(Area_Doc!$D$182*Area_CALC!G154)</f>
        <v>48325.892548499032</v>
      </c>
      <c r="S276" s="34">
        <f>(H398*Area_Doc!$H$182)+(Area_Doc!$G$182*Area_CALC!H337)+(Area_Doc!$D$182*Area_CALC!H154)</f>
        <v>127824.95817446716</v>
      </c>
    </row>
    <row r="277" spans="1:19" x14ac:dyDescent="0.25">
      <c r="A277" s="10" t="s">
        <v>66</v>
      </c>
      <c r="B277" s="10" t="s">
        <v>34</v>
      </c>
      <c r="C277" s="34">
        <v>29854</v>
      </c>
      <c r="D277" s="34">
        <v>15218</v>
      </c>
      <c r="E277" s="34">
        <v>81960</v>
      </c>
      <c r="F277" s="34">
        <v>48384</v>
      </c>
      <c r="G277" s="34">
        <v>101727</v>
      </c>
      <c r="H277" s="34">
        <v>161262</v>
      </c>
      <c r="I277" s="34"/>
      <c r="J277" s="34"/>
      <c r="K277" s="10" t="s">
        <v>68</v>
      </c>
      <c r="L277" s="10" t="s">
        <v>34</v>
      </c>
      <c r="M277" s="12" t="str">
        <f t="shared" si="14"/>
        <v>ERNAKULAM1987-88</v>
      </c>
      <c r="N277" s="34">
        <f>(C399*Area_Doc!$H$182)+(Area_Doc!$G$182*Area_CALC!C338)+(Area_Doc!$D$182*Area_CALC!C155)</f>
        <v>80838.32949343753</v>
      </c>
      <c r="O277" s="34">
        <f>(D399*Area_Doc!$H$182)+(Area_Doc!$G$182*Area_CALC!D338)+(Area_Doc!$D$182*Area_CALC!D155)</f>
        <v>9763.901948795421</v>
      </c>
      <c r="P277" s="34">
        <f>(E399*Area_Doc!$H$182)+(Area_Doc!$G$182*Area_CALC!E338)+(Area_Doc!$D$182*Area_CALC!E155)</f>
        <v>155221.68527138239</v>
      </c>
      <c r="Q277" s="34">
        <f>(F399*Area_Doc!$H$182)+(Area_Doc!$G$182*Area_CALC!F338)+(Area_Doc!$D$182*Area_CALC!F155)</f>
        <v>68641.496256435697</v>
      </c>
      <c r="R277" s="34">
        <f>(G399*Area_Doc!$H$182)+(Area_Doc!$G$182*Area_CALC!G338)+(Area_Doc!$D$182*Area_CALC!G155)</f>
        <v>57395.770725106806</v>
      </c>
      <c r="S277" s="34">
        <f>(H399*Area_Doc!$H$182)+(Area_Doc!$G$182*Area_CALC!H338)+(Area_Doc!$D$182*Area_CALC!H155)</f>
        <v>143358.75964707651</v>
      </c>
    </row>
    <row r="278" spans="1:19" x14ac:dyDescent="0.25">
      <c r="A278" s="10" t="s">
        <v>66</v>
      </c>
      <c r="B278" s="10" t="s">
        <v>35</v>
      </c>
      <c r="C278" s="34">
        <v>28661</v>
      </c>
      <c r="D278" s="34">
        <v>15687</v>
      </c>
      <c r="E278" s="34">
        <v>83810</v>
      </c>
      <c r="F278" s="34">
        <v>50828</v>
      </c>
      <c r="G278" s="34">
        <v>104254</v>
      </c>
      <c r="H278" s="34">
        <v>166347</v>
      </c>
      <c r="I278" s="34"/>
      <c r="J278" s="34"/>
      <c r="K278" s="10" t="s">
        <v>68</v>
      </c>
      <c r="L278" s="10" t="s">
        <v>35</v>
      </c>
      <c r="M278" s="12" t="str">
        <f t="shared" si="14"/>
        <v>ERNAKULAM1988-89</v>
      </c>
      <c r="N278" s="34">
        <f>(C400*Area_Doc!$H$182)+(Area_Doc!$G$182*Area_CALC!C339)+(Area_Doc!$D$182*Area_CALC!C156)</f>
        <v>72255.528662504657</v>
      </c>
      <c r="O278" s="34">
        <f>(D400*Area_Doc!$H$182)+(Area_Doc!$G$182*Area_CALC!D339)+(Area_Doc!$D$182*Area_CALC!D156)</f>
        <v>9135.1440478571367</v>
      </c>
      <c r="P278" s="34">
        <f>(E400*Area_Doc!$H$182)+(Area_Doc!$G$182*Area_CALC!E339)+(Area_Doc!$D$182*Area_CALC!E156)</f>
        <v>147723.2446487376</v>
      </c>
      <c r="Q278" s="34">
        <f>(F400*Area_Doc!$H$182)+(Area_Doc!$G$182*Area_CALC!F339)+(Area_Doc!$D$182*Area_CALC!F156)</f>
        <v>72392.766021926102</v>
      </c>
      <c r="R278" s="34">
        <f>(G400*Area_Doc!$H$182)+(Area_Doc!$G$182*Area_CALC!G339)+(Area_Doc!$D$182*Area_CALC!G156)</f>
        <v>61474.486941008538</v>
      </c>
      <c r="S278" s="34">
        <f>(H400*Area_Doc!$H$182)+(Area_Doc!$G$182*Area_CALC!H339)+(Area_Doc!$D$182*Area_CALC!H156)</f>
        <v>150487.83256790804</v>
      </c>
    </row>
    <row r="279" spans="1:19" x14ac:dyDescent="0.25">
      <c r="A279" s="10" t="s">
        <v>66</v>
      </c>
      <c r="B279" s="10" t="s">
        <v>36</v>
      </c>
      <c r="C279" s="34">
        <v>30063</v>
      </c>
      <c r="D279" s="34">
        <v>13594</v>
      </c>
      <c r="E279" s="34">
        <v>80930</v>
      </c>
      <c r="F279" s="34">
        <v>48360</v>
      </c>
      <c r="G279" s="34">
        <v>104105</v>
      </c>
      <c r="H279" s="34">
        <v>163836</v>
      </c>
      <c r="I279" s="34"/>
      <c r="J279" s="34"/>
      <c r="K279" s="10" t="s">
        <v>68</v>
      </c>
      <c r="L279" s="10" t="s">
        <v>36</v>
      </c>
      <c r="M279" s="12" t="str">
        <f t="shared" si="14"/>
        <v>ERNAKULAM1989-90</v>
      </c>
      <c r="N279" s="34">
        <f>(C401*Area_Doc!$H$182)+(Area_Doc!$G$182*Area_CALC!C340)+(Area_Doc!$D$182*Area_CALC!C157)</f>
        <v>70735.098045250052</v>
      </c>
      <c r="O279" s="34">
        <f>(D401*Area_Doc!$H$182)+(Area_Doc!$G$182*Area_CALC!D340)+(Area_Doc!$D$182*Area_CALC!D157)</f>
        <v>8662.0406218744029</v>
      </c>
      <c r="P279" s="34">
        <f>(E401*Area_Doc!$H$182)+(Area_Doc!$G$182*Area_CALC!E340)+(Area_Doc!$D$182*Area_CALC!E157)</f>
        <v>145486.83699979834</v>
      </c>
      <c r="Q279" s="34">
        <f>(F401*Area_Doc!$H$182)+(Area_Doc!$G$182*Area_CALC!F340)+(Area_Doc!$D$182*Area_CALC!F157)</f>
        <v>69094.990795909034</v>
      </c>
      <c r="R279" s="34">
        <f>(G401*Area_Doc!$H$182)+(Area_Doc!$G$182*Area_CALC!G340)+(Area_Doc!$D$182*Area_CALC!G157)</f>
        <v>64700.384350568202</v>
      </c>
      <c r="S279" s="34">
        <f>(H401*Area_Doc!$H$182)+(Area_Doc!$G$182*Area_CALC!H340)+(Area_Doc!$D$182*Area_CALC!H157)</f>
        <v>150842.68120796487</v>
      </c>
    </row>
    <row r="280" spans="1:19" x14ac:dyDescent="0.25">
      <c r="A280" s="10" t="s">
        <v>66</v>
      </c>
      <c r="B280" s="10" t="s">
        <v>37</v>
      </c>
      <c r="C280" s="34">
        <v>26257</v>
      </c>
      <c r="D280" s="34">
        <v>12564</v>
      </c>
      <c r="E280" s="34">
        <v>75421</v>
      </c>
      <c r="F280" s="34">
        <v>47217</v>
      </c>
      <c r="G280" s="34">
        <v>107937</v>
      </c>
      <c r="H280" s="34">
        <v>166464</v>
      </c>
      <c r="I280" s="34"/>
      <c r="J280" s="34"/>
      <c r="K280" s="10" t="s">
        <v>68</v>
      </c>
      <c r="L280" s="10" t="s">
        <v>37</v>
      </c>
      <c r="M280" s="12" t="str">
        <f t="shared" si="14"/>
        <v>ERNAKULAM1990-91</v>
      </c>
      <c r="N280" s="34">
        <f>(C402*Area_Doc!$H$182)+(Area_Doc!$G$182*Area_CALC!C341)+(Area_Doc!$D$182*Area_CALC!C158)</f>
        <v>64043.261692912245</v>
      </c>
      <c r="O280" s="34">
        <f>(D402*Area_Doc!$H$182)+(Area_Doc!$G$182*Area_CALC!D341)+(Area_Doc!$D$182*Area_CALC!D158)</f>
        <v>7923.2053723660401</v>
      </c>
      <c r="P280" s="34">
        <f>(E402*Area_Doc!$H$182)+(Area_Doc!$G$182*Area_CALC!E341)+(Area_Doc!$D$182*Area_CALC!E158)</f>
        <v>131056.69886292575</v>
      </c>
      <c r="Q280" s="34">
        <f>(F402*Area_Doc!$H$182)+(Area_Doc!$G$182*Area_CALC!F341)+(Area_Doc!$D$182*Area_CALC!F158)</f>
        <v>69088.592353592816</v>
      </c>
      <c r="R280" s="34">
        <f>(G402*Area_Doc!$H$182)+(Area_Doc!$G$182*Area_CALC!G341)+(Area_Doc!$D$182*Area_CALC!G158)</f>
        <v>67485.822509113525</v>
      </c>
      <c r="S280" s="34">
        <f>(H402*Area_Doc!$H$182)+(Area_Doc!$G$182*Area_CALC!H341)+(Area_Doc!$D$182*Area_CALC!H158)</f>
        <v>152740.59085406817</v>
      </c>
    </row>
    <row r="281" spans="1:19" x14ac:dyDescent="0.25">
      <c r="A281" s="10" t="s">
        <v>66</v>
      </c>
      <c r="B281" s="10" t="s">
        <v>38</v>
      </c>
      <c r="C281" s="34">
        <v>23855</v>
      </c>
      <c r="D281" s="34">
        <v>11620</v>
      </c>
      <c r="E281" s="34">
        <v>71650</v>
      </c>
      <c r="F281" s="34">
        <v>46012</v>
      </c>
      <c r="G281" s="34">
        <v>108851</v>
      </c>
      <c r="H281" s="34">
        <v>164091</v>
      </c>
      <c r="I281" s="34"/>
      <c r="J281" s="34"/>
      <c r="K281" s="10" t="s">
        <v>68</v>
      </c>
      <c r="L281" s="10" t="s">
        <v>38</v>
      </c>
      <c r="M281" s="12" t="str">
        <f t="shared" si="14"/>
        <v>ERNAKULAM1991-92</v>
      </c>
      <c r="N281" s="34">
        <f>(C403*Area_Doc!$H$182)+(Area_Doc!$G$182*Area_CALC!C342)+(Area_Doc!$D$182*Area_CALC!C159)</f>
        <v>65923.084922017078</v>
      </c>
      <c r="O281" s="34">
        <f>(D403*Area_Doc!$H$182)+(Area_Doc!$G$182*Area_CALC!D342)+(Area_Doc!$D$182*Area_CALC!D159)</f>
        <v>7501.0158476578363</v>
      </c>
      <c r="P281" s="34">
        <f>(E403*Area_Doc!$H$182)+(Area_Doc!$G$182*Area_CALC!E342)+(Area_Doc!$D$182*Area_CALC!E159)</f>
        <v>131698.95298252045</v>
      </c>
      <c r="Q281" s="34">
        <f>(F403*Area_Doc!$H$182)+(Area_Doc!$G$182*Area_CALC!F342)+(Area_Doc!$D$182*Area_CALC!F159)</f>
        <v>67466.908158531893</v>
      </c>
      <c r="R281" s="34">
        <f>(G403*Area_Doc!$H$182)+(Area_Doc!$G$182*Area_CALC!G342)+(Area_Doc!$D$182*Area_CALC!G159)</f>
        <v>70392.513497453503</v>
      </c>
      <c r="S281" s="34">
        <f>(H403*Area_Doc!$H$182)+(Area_Doc!$G$182*Area_CALC!H342)+(Area_Doc!$D$182*Area_CALC!H159)</f>
        <v>153961.5186099993</v>
      </c>
    </row>
    <row r="282" spans="1:19" x14ac:dyDescent="0.25">
      <c r="A282" s="10" t="s">
        <v>66</v>
      </c>
      <c r="B282" s="10" t="s">
        <v>39</v>
      </c>
      <c r="C282" s="34">
        <v>25448</v>
      </c>
      <c r="D282" s="34">
        <v>10827</v>
      </c>
      <c r="E282" s="34">
        <v>71068</v>
      </c>
      <c r="F282" s="34">
        <v>44992</v>
      </c>
      <c r="G282" s="34">
        <v>110997</v>
      </c>
      <c r="H282" s="34">
        <v>164710</v>
      </c>
      <c r="I282" s="34"/>
      <c r="J282" s="34"/>
      <c r="K282" s="10" t="s">
        <v>68</v>
      </c>
      <c r="L282" s="10" t="s">
        <v>39</v>
      </c>
      <c r="M282" s="12" t="str">
        <f t="shared" si="14"/>
        <v>ERNAKULAM1992-93</v>
      </c>
      <c r="N282" s="34">
        <f>(C404*Area_Doc!$H$182)+(Area_Doc!$G$182*Area_CALC!C343)+(Area_Doc!$D$182*Area_CALC!C160)</f>
        <v>66993.84691031088</v>
      </c>
      <c r="O282" s="34">
        <f>(D404*Area_Doc!$H$182)+(Area_Doc!$G$182*Area_CALC!D343)+(Area_Doc!$D$182*Area_CALC!D160)</f>
        <v>6785.8499336612895</v>
      </c>
      <c r="P282" s="34">
        <f>(E404*Area_Doc!$H$182)+(Area_Doc!$G$182*Area_CALC!E343)+(Area_Doc!$D$182*Area_CALC!E160)</f>
        <v>132856.44976572879</v>
      </c>
      <c r="Q282" s="34">
        <f>(F404*Area_Doc!$H$182)+(Area_Doc!$G$182*Area_CALC!F343)+(Area_Doc!$D$182*Area_CALC!F160)</f>
        <v>68487.735784093529</v>
      </c>
      <c r="R282" s="34">
        <f>(G404*Area_Doc!$H$182)+(Area_Doc!$G$182*Area_CALC!G343)+(Area_Doc!$D$182*Area_CALC!G160)</f>
        <v>72556.23515921818</v>
      </c>
      <c r="S282" s="34">
        <f>(H404*Area_Doc!$H$182)+(Area_Doc!$G$182*Area_CALC!H343)+(Area_Doc!$D$182*Area_CALC!H160)</f>
        <v>157587.0388320371</v>
      </c>
    </row>
    <row r="283" spans="1:19" x14ac:dyDescent="0.25">
      <c r="A283" s="10" t="s">
        <v>66</v>
      </c>
      <c r="B283" s="10" t="s">
        <v>40</v>
      </c>
      <c r="C283" s="34">
        <v>24696</v>
      </c>
      <c r="D283" s="34">
        <v>10397</v>
      </c>
      <c r="E283" s="34">
        <v>68888</v>
      </c>
      <c r="F283" s="34">
        <v>41531</v>
      </c>
      <c r="G283" s="34">
        <v>107647</v>
      </c>
      <c r="H283" s="34">
        <v>158581</v>
      </c>
      <c r="I283" s="34"/>
      <c r="J283" s="34"/>
      <c r="K283" s="10" t="s">
        <v>68</v>
      </c>
      <c r="L283" s="10" t="s">
        <v>40</v>
      </c>
      <c r="M283" s="12" t="str">
        <f t="shared" si="14"/>
        <v>ERNAKULAM1993-94</v>
      </c>
      <c r="N283" s="34">
        <f>(C405*Area_Doc!$H$182)+(Area_Doc!$G$182*Area_CALC!C344)+(Area_Doc!$D$182*Area_CALC!C161)</f>
        <v>61980.55675259119</v>
      </c>
      <c r="O283" s="34">
        <f>(D405*Area_Doc!$H$182)+(Area_Doc!$G$182*Area_CALC!D344)+(Area_Doc!$D$182*Area_CALC!D161)</f>
        <v>6880.4353158857484</v>
      </c>
      <c r="P283" s="34">
        <f>(E405*Area_Doc!$H$182)+(Area_Doc!$G$182*Area_CALC!E344)+(Area_Doc!$D$182*Area_CALC!E161)</f>
        <v>126969.49222052706</v>
      </c>
      <c r="Q283" s="34">
        <f>(F405*Area_Doc!$H$182)+(Area_Doc!$G$182*Area_CALC!F344)+(Area_Doc!$D$182*Area_CALC!F161)</f>
        <v>67011.068188929596</v>
      </c>
      <c r="R283" s="34">
        <f>(G405*Area_Doc!$H$182)+(Area_Doc!$G$182*Area_CALC!G344)+(Area_Doc!$D$182*Area_CALC!G161)</f>
        <v>61229.053193683198</v>
      </c>
      <c r="S283" s="34">
        <f>(H405*Area_Doc!$H$182)+(Area_Doc!$G$182*Area_CALC!H344)+(Area_Doc!$D$182*Area_CALC!H161)</f>
        <v>145592.03751820748</v>
      </c>
    </row>
    <row r="284" spans="1:19" x14ac:dyDescent="0.25">
      <c r="A284" s="10" t="s">
        <v>66</v>
      </c>
      <c r="B284" s="10" t="s">
        <v>41</v>
      </c>
      <c r="C284" s="34">
        <v>25006</v>
      </c>
      <c r="D284" s="34">
        <v>8537</v>
      </c>
      <c r="E284" s="34">
        <v>64278</v>
      </c>
      <c r="F284" s="34">
        <v>40765</v>
      </c>
      <c r="G284" s="34">
        <v>108433</v>
      </c>
      <c r="H284" s="34">
        <v>157560</v>
      </c>
      <c r="I284" s="34"/>
      <c r="J284" s="34"/>
      <c r="K284" s="10" t="s">
        <v>68</v>
      </c>
      <c r="L284" s="10" t="s">
        <v>41</v>
      </c>
      <c r="M284" s="12" t="str">
        <f t="shared" si="14"/>
        <v>ERNAKULAM1994-95</v>
      </c>
      <c r="N284" s="34">
        <f>(C406*Area_Doc!$H$182)+(Area_Doc!$G$182*Area_CALC!C345)+(Area_Doc!$D$182*Area_CALC!C162)</f>
        <v>60910.519734256821</v>
      </c>
      <c r="O284" s="34">
        <f>(D406*Area_Doc!$H$182)+(Area_Doc!$G$182*Area_CALC!D345)+(Area_Doc!$D$182*Area_CALC!D162)</f>
        <v>6326.0871856520153</v>
      </c>
      <c r="P284" s="34">
        <f>(E406*Area_Doc!$H$182)+(Area_Doc!$G$182*Area_CALC!E345)+(Area_Doc!$D$182*Area_CALC!E162)</f>
        <v>126005.7930301913</v>
      </c>
      <c r="Q284" s="34">
        <f>(F406*Area_Doc!$H$182)+(Area_Doc!$G$182*Area_CALC!F345)+(Area_Doc!$D$182*Area_CALC!F162)</f>
        <v>64409.618093451332</v>
      </c>
      <c r="R284" s="34">
        <f>(G406*Area_Doc!$H$182)+(Area_Doc!$G$182*Area_CALC!G345)+(Area_Doc!$D$182*Area_CALC!G162)</f>
        <v>61840.504866666277</v>
      </c>
      <c r="S284" s="34">
        <f>(H406*Area_Doc!$H$182)+(Area_Doc!$G$182*Area_CALC!H345)+(Area_Doc!$D$182*Area_CALC!H162)</f>
        <v>142221.26154684662</v>
      </c>
    </row>
    <row r="285" spans="1:19" x14ac:dyDescent="0.25">
      <c r="A285" s="10" t="s">
        <v>66</v>
      </c>
      <c r="B285" s="10" t="s">
        <v>42</v>
      </c>
      <c r="C285" s="34">
        <v>24878</v>
      </c>
      <c r="D285" s="34">
        <v>7737</v>
      </c>
      <c r="E285" s="34">
        <v>63911</v>
      </c>
      <c r="F285" s="34">
        <v>40333</v>
      </c>
      <c r="G285" s="34">
        <v>109582</v>
      </c>
      <c r="H285" s="34">
        <v>158700</v>
      </c>
      <c r="I285" s="34"/>
      <c r="J285" s="34"/>
      <c r="K285" s="10" t="s">
        <v>68</v>
      </c>
      <c r="L285" s="10" t="s">
        <v>42</v>
      </c>
      <c r="M285" s="12" t="str">
        <f t="shared" si="14"/>
        <v>ERNAKULAM1995-96</v>
      </c>
      <c r="N285" s="34">
        <f>(C407*Area_Doc!$H$182)+(Area_Doc!$G$182*Area_CALC!C346)+(Area_Doc!$D$182*Area_CALC!C163)</f>
        <v>57418.6714925243</v>
      </c>
      <c r="O285" s="34">
        <f>(D407*Area_Doc!$H$182)+(Area_Doc!$G$182*Area_CALC!D346)+(Area_Doc!$D$182*Area_CALC!D163)</f>
        <v>5947.015953563613</v>
      </c>
      <c r="P285" s="34">
        <f>(E407*Area_Doc!$H$182)+(Area_Doc!$G$182*Area_CALC!E346)+(Area_Doc!$D$182*Area_CALC!E163)</f>
        <v>126286.36619086262</v>
      </c>
      <c r="Q285" s="34">
        <f>(F407*Area_Doc!$H$182)+(Area_Doc!$G$182*Area_CALC!F346)+(Area_Doc!$D$182*Area_CALC!F163)</f>
        <v>65828.881242485921</v>
      </c>
      <c r="R285" s="34">
        <f>(G407*Area_Doc!$H$182)+(Area_Doc!$G$182*Area_CALC!G346)+(Area_Doc!$D$182*Area_CALC!G163)</f>
        <v>62322.355463665728</v>
      </c>
      <c r="S285" s="34">
        <f>(H407*Area_Doc!$H$182)+(Area_Doc!$G$182*Area_CALC!H346)+(Area_Doc!$D$182*Area_CALC!H163)</f>
        <v>145300.37974422573</v>
      </c>
    </row>
    <row r="286" spans="1:19" x14ac:dyDescent="0.25">
      <c r="A286" s="10" t="s">
        <v>66</v>
      </c>
      <c r="B286" s="10" t="s">
        <v>43</v>
      </c>
      <c r="C286" s="34">
        <v>20200</v>
      </c>
      <c r="D286" s="34">
        <v>9976</v>
      </c>
      <c r="E286" s="34">
        <v>62541</v>
      </c>
      <c r="F286" s="34">
        <v>39603</v>
      </c>
      <c r="G286" s="34">
        <v>109878</v>
      </c>
      <c r="H286" s="34">
        <v>160044</v>
      </c>
      <c r="I286" s="34"/>
      <c r="J286" s="34"/>
      <c r="K286" s="10" t="s">
        <v>68</v>
      </c>
      <c r="L286" s="10" t="s">
        <v>43</v>
      </c>
      <c r="M286" s="12" t="str">
        <f t="shared" si="14"/>
        <v>ERNAKULAM1996-97</v>
      </c>
      <c r="N286" s="34">
        <f>(C408*Area_Doc!$H$182)+(Area_Doc!$G$182*Area_CALC!C347)+(Area_Doc!$D$182*Area_CALC!C164)</f>
        <v>54957.052489613736</v>
      </c>
      <c r="O286" s="34">
        <f>(D408*Area_Doc!$H$182)+(Area_Doc!$G$182*Area_CALC!D347)+(Area_Doc!$D$182*Area_CALC!D164)</f>
        <v>6480.7123120027627</v>
      </c>
      <c r="P286" s="34">
        <f>(E408*Area_Doc!$H$182)+(Area_Doc!$G$182*Area_CALC!E347)+(Area_Doc!$D$182*Area_CALC!E164)</f>
        <v>123719.68512395285</v>
      </c>
      <c r="Q286" s="34">
        <f>(F408*Area_Doc!$H$182)+(Area_Doc!$G$182*Area_CALC!F347)+(Area_Doc!$D$182*Area_CALC!F164)</f>
        <v>69584.40301799892</v>
      </c>
      <c r="R286" s="34">
        <f>(G408*Area_Doc!$H$182)+(Area_Doc!$G$182*Area_CALC!G347)+(Area_Doc!$D$182*Area_CALC!G164)</f>
        <v>62770.386439687834</v>
      </c>
      <c r="S286" s="34">
        <f>(H408*Area_Doc!$H$182)+(Area_Doc!$G$182*Area_CALC!H347)+(Area_Doc!$D$182*Area_CALC!H164)</f>
        <v>148997.50842059692</v>
      </c>
    </row>
    <row r="287" spans="1:19" x14ac:dyDescent="0.25">
      <c r="A287" s="10" t="s">
        <v>66</v>
      </c>
      <c r="B287" s="10" t="s">
        <v>44</v>
      </c>
      <c r="C287" s="34">
        <v>13754</v>
      </c>
      <c r="D287" s="34">
        <v>7615</v>
      </c>
      <c r="E287" s="34">
        <v>53082</v>
      </c>
      <c r="F287" s="34">
        <v>38198</v>
      </c>
      <c r="G287" s="34">
        <v>110277</v>
      </c>
      <c r="H287" s="34">
        <v>159114</v>
      </c>
      <c r="I287" s="34"/>
      <c r="J287" s="34"/>
      <c r="K287" s="10" t="s">
        <v>68</v>
      </c>
      <c r="L287" s="10" t="s">
        <v>44</v>
      </c>
      <c r="M287" s="12" t="str">
        <f t="shared" si="14"/>
        <v>ERNAKULAM1997-98</v>
      </c>
      <c r="N287" s="34">
        <f>(C409*Area_Doc!$H$182)+(Area_Doc!$G$182*Area_CALC!C348)+(Area_Doc!$D$182*Area_CALC!C165)</f>
        <v>46925.083262538203</v>
      </c>
      <c r="O287" s="34">
        <f>(D409*Area_Doc!$H$182)+(Area_Doc!$G$182*Area_CALC!D348)+(Area_Doc!$D$182*Area_CALC!D165)</f>
        <v>7509.5373063627849</v>
      </c>
      <c r="P287" s="34">
        <f>(E409*Area_Doc!$H$182)+(Area_Doc!$G$182*Area_CALC!E348)+(Area_Doc!$D$182*Area_CALC!E165)</f>
        <v>121087.1072481255</v>
      </c>
      <c r="Q287" s="34">
        <f>(F409*Area_Doc!$H$182)+(Area_Doc!$G$182*Area_CALC!F348)+(Area_Doc!$D$182*Area_CALC!F165)</f>
        <v>68773.303812363272</v>
      </c>
      <c r="R287" s="34">
        <f>(G409*Area_Doc!$H$182)+(Area_Doc!$G$182*Area_CALC!G348)+(Area_Doc!$D$182*Area_CALC!G165)</f>
        <v>63192.677188720045</v>
      </c>
      <c r="S287" s="34">
        <f>(H409*Area_Doc!$H$182)+(Area_Doc!$G$182*Area_CALC!H348)+(Area_Doc!$D$182*Area_CALC!H165)</f>
        <v>150737.69591864792</v>
      </c>
    </row>
    <row r="288" spans="1:19" x14ac:dyDescent="0.25">
      <c r="A288" s="10" t="s">
        <v>66</v>
      </c>
      <c r="B288" s="10" t="s">
        <v>45</v>
      </c>
      <c r="C288" s="34">
        <v>14393</v>
      </c>
      <c r="D288" s="34">
        <v>6930</v>
      </c>
      <c r="E288" s="34">
        <v>52439</v>
      </c>
      <c r="F288" s="34">
        <v>42571</v>
      </c>
      <c r="G288" s="34">
        <v>110548</v>
      </c>
      <c r="H288" s="34">
        <v>164345</v>
      </c>
      <c r="I288" s="34"/>
      <c r="J288" s="34"/>
      <c r="K288" s="10" t="s">
        <v>68</v>
      </c>
      <c r="L288" s="10" t="s">
        <v>45</v>
      </c>
      <c r="M288" s="12" t="str">
        <f t="shared" si="14"/>
        <v>ERNAKULAM1998-99</v>
      </c>
      <c r="N288" s="34">
        <f>(C410*Area_Doc!$H$182)+(Area_Doc!$G$182*Area_CALC!C349)+(Area_Doc!$D$182*Area_CALC!C166)</f>
        <v>50460.874975294362</v>
      </c>
      <c r="O288" s="34">
        <f>(D410*Area_Doc!$H$182)+(Area_Doc!$G$182*Area_CALC!D349)+(Area_Doc!$D$182*Area_CALC!D166)</f>
        <v>6355.9134153784216</v>
      </c>
      <c r="P288" s="34">
        <f>(E410*Area_Doc!$H$182)+(Area_Doc!$G$182*Area_CALC!E349)+(Area_Doc!$D$182*Area_CALC!E166)</f>
        <v>121731.73809029096</v>
      </c>
      <c r="Q288" s="34">
        <f>(F410*Area_Doc!$H$182)+(Area_Doc!$G$182*Area_CALC!F349)+(Area_Doc!$D$182*Area_CALC!F166)</f>
        <v>65792.9088550335</v>
      </c>
      <c r="R288" s="34">
        <f>(G410*Area_Doc!$H$182)+(Area_Doc!$G$182*Area_CALC!G349)+(Area_Doc!$D$182*Area_CALC!G166)</f>
        <v>63465.001913843422</v>
      </c>
      <c r="S288" s="34">
        <f>(H410*Area_Doc!$H$182)+(Area_Doc!$G$182*Area_CALC!H349)+(Area_Doc!$D$182*Area_CALC!H166)</f>
        <v>147743.97980858566</v>
      </c>
    </row>
    <row r="289" spans="1:19" x14ac:dyDescent="0.25">
      <c r="A289" s="10" t="s">
        <v>66</v>
      </c>
      <c r="B289" s="10" t="s">
        <v>46</v>
      </c>
      <c r="C289" s="34">
        <v>15822</v>
      </c>
      <c r="D289" s="34">
        <v>7745</v>
      </c>
      <c r="E289" s="34">
        <v>56784</v>
      </c>
      <c r="F289" s="34">
        <v>43272</v>
      </c>
      <c r="G289" s="34">
        <v>110923</v>
      </c>
      <c r="H289" s="34">
        <v>163872</v>
      </c>
      <c r="I289" s="34"/>
      <c r="J289" s="34"/>
      <c r="K289" s="10" t="s">
        <v>68</v>
      </c>
      <c r="L289" s="10" t="s">
        <v>46</v>
      </c>
      <c r="M289" s="12" t="str">
        <f t="shared" si="14"/>
        <v>ERNAKULAM1999-00</v>
      </c>
      <c r="N289" s="34">
        <f>(C411*Area_Doc!$H$182)+(Area_Doc!$G$182*Area_CALC!C350)+(Area_Doc!$D$182*Area_CALC!C167)</f>
        <v>43585.704685618672</v>
      </c>
      <c r="O289" s="34">
        <f>(D411*Area_Doc!$H$182)+(Area_Doc!$G$182*Area_CALC!D350)+(Area_Doc!$D$182*Area_CALC!D167)</f>
        <v>6608.0197338006019</v>
      </c>
      <c r="P289" s="34">
        <f>(E411*Area_Doc!$H$182)+(Area_Doc!$G$182*Area_CALC!E350)+(Area_Doc!$D$182*Area_CALC!E167)</f>
        <v>122092.38471582695</v>
      </c>
      <c r="Q289" s="34">
        <f>(F411*Area_Doc!$H$182)+(Area_Doc!$G$182*Area_CALC!F350)+(Area_Doc!$D$182*Area_CALC!F167)</f>
        <v>72611.648204369994</v>
      </c>
      <c r="R289" s="34">
        <f>(G411*Area_Doc!$H$182)+(Area_Doc!$G$182*Area_CALC!G350)+(Area_Doc!$D$182*Area_CALC!G167)</f>
        <v>63638.245224567116</v>
      </c>
      <c r="S289" s="34">
        <f>(H411*Area_Doc!$H$182)+(Area_Doc!$G$182*Area_CALC!H350)+(Area_Doc!$D$182*Area_CALC!H167)</f>
        <v>155562.30867897428</v>
      </c>
    </row>
    <row r="290" spans="1:19" x14ac:dyDescent="0.25">
      <c r="A290" s="10" t="s">
        <v>66</v>
      </c>
      <c r="B290" s="10" t="s">
        <v>47</v>
      </c>
      <c r="C290" s="34">
        <v>16677</v>
      </c>
      <c r="D290" s="34">
        <v>8749</v>
      </c>
      <c r="E290" s="34">
        <v>60340</v>
      </c>
      <c r="F290" s="34">
        <v>41604</v>
      </c>
      <c r="G290" s="34">
        <v>111196</v>
      </c>
      <c r="H290" s="34">
        <v>165062</v>
      </c>
      <c r="I290" s="34"/>
      <c r="J290" s="34"/>
      <c r="K290" s="10" t="s">
        <v>68</v>
      </c>
      <c r="L290" s="10" t="s">
        <v>47</v>
      </c>
      <c r="M290" s="12" t="str">
        <f t="shared" si="14"/>
        <v>ERNAKULAM2000-01</v>
      </c>
      <c r="N290" s="34">
        <f>(C412*Area_Doc!$H$182)+(Area_Doc!$G$182*Area_CALC!C351)+(Area_Doc!$D$182*Area_CALC!C168)</f>
        <v>38092.962050522612</v>
      </c>
      <c r="O290" s="34">
        <f>(D412*Area_Doc!$H$182)+(Area_Doc!$G$182*Area_CALC!D351)+(Area_Doc!$D$182*Area_CALC!D168)</f>
        <v>6688.6770115147747</v>
      </c>
      <c r="P290" s="34">
        <f>(E412*Area_Doc!$H$182)+(Area_Doc!$G$182*Area_CALC!E351)+(Area_Doc!$D$182*Area_CALC!E168)</f>
        <v>118065.20718293996</v>
      </c>
      <c r="Q290" s="34">
        <f>(F412*Area_Doc!$H$182)+(Area_Doc!$G$182*Area_CALC!F351)+(Area_Doc!$D$182*Area_CALC!F168)</f>
        <v>71925.490136114837</v>
      </c>
      <c r="R290" s="34">
        <f>(G412*Area_Doc!$H$182)+(Area_Doc!$G$182*Area_CALC!G351)+(Area_Doc!$D$182*Area_CALC!G168)</f>
        <v>63878.174749365295</v>
      </c>
      <c r="S290" s="34">
        <f>(H412*Area_Doc!$H$182)+(Area_Doc!$G$182*Area_CALC!H351)+(Area_Doc!$D$182*Area_CALC!H168)</f>
        <v>155991.38911514735</v>
      </c>
    </row>
    <row r="291" spans="1:19" x14ac:dyDescent="0.25">
      <c r="A291" s="10" t="s">
        <v>66</v>
      </c>
      <c r="B291" s="10" t="s">
        <v>48</v>
      </c>
      <c r="C291" s="34">
        <v>15250</v>
      </c>
      <c r="D291" s="34">
        <v>7780</v>
      </c>
      <c r="E291" s="34">
        <v>59094</v>
      </c>
      <c r="F291" s="34">
        <v>39429</v>
      </c>
      <c r="G291" s="34">
        <v>111301</v>
      </c>
      <c r="H291" s="34">
        <v>161855</v>
      </c>
      <c r="I291" s="34"/>
      <c r="J291" s="34"/>
      <c r="K291" s="10" t="s">
        <v>68</v>
      </c>
      <c r="L291" s="10" t="s">
        <v>48</v>
      </c>
      <c r="M291" s="12" t="str">
        <f t="shared" si="14"/>
        <v>ERNAKULAM2001-02</v>
      </c>
      <c r="N291" s="34">
        <f>(C413*Area_Doc!$H$182)+(Area_Doc!$G$182*Area_CALC!C352)+(Area_Doc!$D$182*Area_CALC!C169)</f>
        <v>33738.671286174729</v>
      </c>
      <c r="O291" s="34">
        <f>(D413*Area_Doc!$H$182)+(Area_Doc!$G$182*Area_CALC!D352)+(Area_Doc!$D$182*Area_CALC!D169)</f>
        <v>7339.4111731383755</v>
      </c>
      <c r="P291" s="34">
        <f>(E413*Area_Doc!$H$182)+(Area_Doc!$G$182*Area_CALC!E352)+(Area_Doc!$D$182*Area_CALC!E169)</f>
        <v>119356.96106789484</v>
      </c>
      <c r="Q291" s="34">
        <f>(F413*Area_Doc!$H$182)+(Area_Doc!$G$182*Area_CALC!F352)+(Area_Doc!$D$182*Area_CALC!F169)</f>
        <v>67547.814780694403</v>
      </c>
      <c r="R291" s="34">
        <f>(G413*Area_Doc!$H$182)+(Area_Doc!$G$182*Area_CALC!G352)+(Area_Doc!$D$182*Area_CALC!G169)</f>
        <v>63953.100405546444</v>
      </c>
      <c r="S291" s="34">
        <f>(H413*Area_Doc!$H$182)+(Area_Doc!$G$182*Area_CALC!H352)+(Area_Doc!$D$182*Area_CALC!H169)</f>
        <v>151808.29350190045</v>
      </c>
    </row>
    <row r="292" spans="1:19" x14ac:dyDescent="0.25">
      <c r="A292" s="10" t="s">
        <v>66</v>
      </c>
      <c r="B292" s="10" t="s">
        <v>49</v>
      </c>
      <c r="C292" s="34">
        <v>12264</v>
      </c>
      <c r="D292" s="34">
        <v>7426</v>
      </c>
      <c r="E292" s="34">
        <v>55415</v>
      </c>
      <c r="F292" s="34">
        <v>41424</v>
      </c>
      <c r="G292" s="34">
        <v>111776</v>
      </c>
      <c r="H292" s="34">
        <v>164655</v>
      </c>
      <c r="I292" s="34"/>
      <c r="J292" s="34"/>
      <c r="K292" s="10" t="s">
        <v>68</v>
      </c>
      <c r="L292" s="10" t="s">
        <v>49</v>
      </c>
      <c r="M292" s="12" t="str">
        <f t="shared" si="14"/>
        <v>ERNAKULAM2002-03</v>
      </c>
      <c r="N292" s="34">
        <f>(C414*Area_Doc!$H$182)+(Area_Doc!$G$182*Area_CALC!C353)+(Area_Doc!$D$182*Area_CALC!C170)</f>
        <v>32791.16450320241</v>
      </c>
      <c r="O292" s="34">
        <f>(D414*Area_Doc!$H$182)+(Area_Doc!$G$182*Area_CALC!D353)+(Area_Doc!$D$182*Area_CALC!D170)</f>
        <v>7150.9519392582506</v>
      </c>
      <c r="P292" s="34">
        <f>(E414*Area_Doc!$H$182)+(Area_Doc!$G$182*Area_CALC!E353)+(Area_Doc!$D$182*Area_CALC!E170)</f>
        <v>119304.61678728746</v>
      </c>
      <c r="Q292" s="34">
        <f>(F414*Area_Doc!$H$182)+(Area_Doc!$G$182*Area_CALC!F353)+(Area_Doc!$D$182*Area_CALC!F170)</f>
        <v>65937.070882300031</v>
      </c>
      <c r="R292" s="34">
        <f>(G414*Area_Doc!$H$182)+(Area_Doc!$G$182*Area_CALC!G353)+(Area_Doc!$D$182*Area_CALC!G170)</f>
        <v>64004.222430767106</v>
      </c>
      <c r="S292" s="34">
        <f>(H414*Area_Doc!$H$182)+(Area_Doc!$G$182*Area_CALC!H353)+(Area_Doc!$D$182*Area_CALC!H170)</f>
        <v>150447.25607226559</v>
      </c>
    </row>
    <row r="293" spans="1:19" x14ac:dyDescent="0.25">
      <c r="A293" s="10" t="s">
        <v>66</v>
      </c>
      <c r="B293" s="10" t="s">
        <v>50</v>
      </c>
      <c r="C293" s="34">
        <v>11502</v>
      </c>
      <c r="D293" s="34">
        <v>6760</v>
      </c>
      <c r="E293" s="34">
        <v>52912</v>
      </c>
      <c r="F293" s="34">
        <v>39286</v>
      </c>
      <c r="G293" s="34">
        <v>111775</v>
      </c>
      <c r="H293" s="34">
        <v>161524</v>
      </c>
      <c r="I293" s="34"/>
      <c r="J293" s="34"/>
      <c r="K293" s="10" t="s">
        <v>68</v>
      </c>
      <c r="L293" s="10" t="s">
        <v>50</v>
      </c>
      <c r="M293" s="12" t="str">
        <f t="shared" si="14"/>
        <v>ERNAKULAM2003-04</v>
      </c>
      <c r="N293" s="34">
        <f>(C415*Area_Doc!$H$182)+(Area_Doc!$G$182*Area_CALC!C354)+(Area_Doc!$D$182*Area_CALC!C171)</f>
        <v>30108.370669786</v>
      </c>
      <c r="O293" s="34">
        <f>(D415*Area_Doc!$H$182)+(Area_Doc!$G$182*Area_CALC!D354)+(Area_Doc!$D$182*Area_CALC!D171)</f>
        <v>7038.3444865307092</v>
      </c>
      <c r="P293" s="34">
        <f>(E415*Area_Doc!$H$182)+(Area_Doc!$G$182*Area_CALC!E354)+(Area_Doc!$D$182*Area_CALC!E171)</f>
        <v>116406.72602165774</v>
      </c>
      <c r="Q293" s="34">
        <f>(F415*Area_Doc!$H$182)+(Area_Doc!$G$182*Area_CALC!F354)+(Area_Doc!$D$182*Area_CALC!F171)</f>
        <v>62596.053531338366</v>
      </c>
      <c r="R293" s="34">
        <f>(G415*Area_Doc!$H$182)+(Area_Doc!$G$182*Area_CALC!G354)+(Area_Doc!$D$182*Area_CALC!G171)</f>
        <v>64183.146760372947</v>
      </c>
      <c r="S293" s="34">
        <f>(H415*Area_Doc!$H$182)+(Area_Doc!$G$182*Area_CALC!H354)+(Area_Doc!$D$182*Area_CALC!H171)</f>
        <v>148425.95596020482</v>
      </c>
    </row>
    <row r="294" spans="1:19" x14ac:dyDescent="0.25">
      <c r="A294" s="10" t="s">
        <v>66</v>
      </c>
      <c r="B294" s="10" t="s">
        <v>51</v>
      </c>
      <c r="C294" s="38">
        <v>13161</v>
      </c>
      <c r="D294" s="38">
        <v>5740</v>
      </c>
      <c r="E294" s="38">
        <v>56626</v>
      </c>
      <c r="F294" s="38">
        <v>40532</v>
      </c>
      <c r="G294" s="34">
        <v>111897</v>
      </c>
      <c r="H294" s="34">
        <v>162511</v>
      </c>
      <c r="I294" s="34"/>
      <c r="J294" s="34"/>
      <c r="K294" s="10" t="s">
        <v>68</v>
      </c>
      <c r="L294" s="10" t="s">
        <v>51</v>
      </c>
      <c r="M294" s="12" t="str">
        <f t="shared" si="14"/>
        <v>ERNAKULAM2004-05</v>
      </c>
      <c r="N294" s="34">
        <f>(C416*Area_Doc!$H$182)+(Area_Doc!$G$182*Area_CALC!C355)+(Area_Doc!$D$182*Area_CALC!C172)</f>
        <v>28746.539744970843</v>
      </c>
      <c r="O294" s="34">
        <f>(D416*Area_Doc!$H$182)+(Area_Doc!$G$182*Area_CALC!D355)+(Area_Doc!$D$182*Area_CALC!D172)</f>
        <v>5521.3701741688128</v>
      </c>
      <c r="P294" s="34">
        <f>(E416*Area_Doc!$H$182)+(Area_Doc!$G$182*Area_CALC!E355)+(Area_Doc!$D$182*Area_CALC!E172)</f>
        <v>121638.2487665161</v>
      </c>
      <c r="Q294" s="34">
        <f>(F416*Area_Doc!$H$182)+(Area_Doc!$G$182*Area_CALC!F355)+(Area_Doc!$D$182*Area_CALC!F172)</f>
        <v>63346.357419796957</v>
      </c>
      <c r="R294" s="34">
        <f>(G416*Area_Doc!$H$182)+(Area_Doc!$G$182*Area_CALC!G355)+(Area_Doc!$D$182*Area_CALC!G172)</f>
        <v>64155.392148477731</v>
      </c>
      <c r="S294" s="34">
        <f>(H416*Area_Doc!$H$182)+(Area_Doc!$G$182*Area_CALC!H355)+(Area_Doc!$D$182*Area_CALC!H172)</f>
        <v>148823.08630177891</v>
      </c>
    </row>
    <row r="295" spans="1:19" x14ac:dyDescent="0.25">
      <c r="A295" s="10" t="s">
        <v>66</v>
      </c>
      <c r="B295" s="10" t="s">
        <v>52</v>
      </c>
      <c r="C295" s="38">
        <v>12557</v>
      </c>
      <c r="D295" s="38">
        <v>5727</v>
      </c>
      <c r="E295" s="38">
        <v>55762</v>
      </c>
      <c r="F295" s="38">
        <v>39943</v>
      </c>
      <c r="G295" s="34">
        <v>112235</v>
      </c>
      <c r="H295" s="34">
        <v>163909</v>
      </c>
      <c r="I295" s="34"/>
      <c r="J295" s="34"/>
      <c r="K295" s="10" t="s">
        <v>68</v>
      </c>
      <c r="L295" s="10" t="s">
        <v>52</v>
      </c>
      <c r="M295" s="12" t="str">
        <f t="shared" si="14"/>
        <v>ERNAKULAM2005-06</v>
      </c>
      <c r="N295" s="34">
        <f>(C417*Area_Doc!$H$182)+(Area_Doc!$G$182*Area_CALC!C356)+(Area_Doc!$D$182*Area_CALC!C173)</f>
        <v>25491.035563187608</v>
      </c>
      <c r="O295" s="34">
        <f>(D417*Area_Doc!$H$182)+(Area_Doc!$G$182*Area_CALC!D356)+(Area_Doc!$D$182*Area_CALC!D173)</f>
        <v>6891.4472533396483</v>
      </c>
      <c r="P295" s="34">
        <f>(E417*Area_Doc!$H$182)+(Area_Doc!$G$182*Area_CALC!E356)+(Area_Doc!$D$182*Area_CALC!E173)</f>
        <v>116160.63969680904</v>
      </c>
      <c r="Q295" s="34">
        <f>(F417*Area_Doc!$H$182)+(Area_Doc!$G$182*Area_CALC!F356)+(Area_Doc!$D$182*Area_CALC!F173)</f>
        <v>63177.43954575502</v>
      </c>
      <c r="R295" s="34">
        <f>(G417*Area_Doc!$H$182)+(Area_Doc!$G$182*Area_CALC!G356)+(Area_Doc!$D$182*Area_CALC!G173)</f>
        <v>64668.036798282476</v>
      </c>
      <c r="S295" s="34">
        <f>(H417*Area_Doc!$H$182)+(Area_Doc!$G$182*Area_CALC!H356)+(Area_Doc!$D$182*Area_CALC!H173)</f>
        <v>148690.23497234553</v>
      </c>
    </row>
    <row r="296" spans="1:19" x14ac:dyDescent="0.25">
      <c r="A296" s="10" t="s">
        <v>66</v>
      </c>
      <c r="B296" s="10" t="s">
        <v>53</v>
      </c>
      <c r="C296" s="38">
        <v>13814</v>
      </c>
      <c r="D296" s="38">
        <v>5908</v>
      </c>
      <c r="E296" s="38">
        <v>58061</v>
      </c>
      <c r="F296" s="38">
        <v>36204</v>
      </c>
      <c r="G296" s="34">
        <v>111830</v>
      </c>
      <c r="H296" s="34">
        <v>164474</v>
      </c>
      <c r="I296" s="34"/>
      <c r="J296" s="34"/>
      <c r="K296" s="10" t="s">
        <v>68</v>
      </c>
      <c r="L296" s="10" t="s">
        <v>53</v>
      </c>
      <c r="M296" s="12" t="str">
        <f t="shared" si="14"/>
        <v>ERNAKULAM2006-07</v>
      </c>
      <c r="N296" s="34">
        <f>(C418*Area_Doc!$H$182)+(Area_Doc!$G$182*Area_CALC!C357)+(Area_Doc!$D$182*Area_CALC!C174)</f>
        <v>22441.739043193527</v>
      </c>
      <c r="O296" s="34">
        <f>(D418*Area_Doc!$H$182)+(Area_Doc!$G$182*Area_CALC!D357)+(Area_Doc!$D$182*Area_CALC!D174)</f>
        <v>7473.6200657096351</v>
      </c>
      <c r="P296" s="34">
        <f>(E418*Area_Doc!$H$182)+(Area_Doc!$G$182*Area_CALC!E357)+(Area_Doc!$D$182*Area_CALC!E174)</f>
        <v>112714.78978818134</v>
      </c>
      <c r="Q296" s="34">
        <f>(F418*Area_Doc!$H$182)+(Area_Doc!$G$182*Area_CALC!F357)+(Area_Doc!$D$182*Area_CALC!F174)</f>
        <v>59206.091881905777</v>
      </c>
      <c r="R296" s="34">
        <f>(G418*Area_Doc!$H$182)+(Area_Doc!$G$182*Area_CALC!G357)+(Area_Doc!$D$182*Area_CALC!G174)</f>
        <v>64972.878029231913</v>
      </c>
      <c r="S296" s="34">
        <f>(H418*Area_Doc!$H$182)+(Area_Doc!$G$182*Area_CALC!H357)+(Area_Doc!$D$182*Area_CALC!H174)</f>
        <v>147432.58953280965</v>
      </c>
    </row>
    <row r="297" spans="1:19" x14ac:dyDescent="0.25">
      <c r="A297" s="10" t="s">
        <v>66</v>
      </c>
      <c r="B297" s="10" t="s">
        <v>54</v>
      </c>
      <c r="C297" s="38">
        <v>10969</v>
      </c>
      <c r="D297" s="38">
        <v>6027</v>
      </c>
      <c r="E297" s="38">
        <v>53808</v>
      </c>
      <c r="F297" s="38">
        <v>35226</v>
      </c>
      <c r="G297" s="34">
        <v>112035</v>
      </c>
      <c r="H297" s="34">
        <v>162094</v>
      </c>
      <c r="I297" s="34"/>
      <c r="J297" s="34"/>
      <c r="K297" s="10" t="s">
        <v>68</v>
      </c>
      <c r="L297" s="10" t="s">
        <v>54</v>
      </c>
      <c r="M297" s="12" t="str">
        <f t="shared" si="14"/>
        <v>ERNAKULAM2007-08</v>
      </c>
      <c r="N297" s="34">
        <f>(C419*Area_Doc!$H$182)+(Area_Doc!$G$182*Area_CALC!C358)+(Area_Doc!$D$182*Area_CALC!C175)</f>
        <v>12759.039026389226</v>
      </c>
      <c r="O297" s="34">
        <f>(D419*Area_Doc!$H$182)+(Area_Doc!$G$182*Area_CALC!D358)+(Area_Doc!$D$182*Area_CALC!D175)</f>
        <v>6358.9408229435157</v>
      </c>
      <c r="P297" s="34">
        <f>(E419*Area_Doc!$H$182)+(Area_Doc!$G$182*Area_CALC!E358)+(Area_Doc!$D$182*Area_CALC!E175)</f>
        <v>98683.544459943761</v>
      </c>
      <c r="Q297" s="34">
        <f>(F419*Area_Doc!$H$182)+(Area_Doc!$G$182*Area_CALC!F358)+(Area_Doc!$D$182*Area_CALC!F175)</f>
        <v>53197.176870909578</v>
      </c>
      <c r="R297" s="34">
        <f>(G419*Area_Doc!$H$182)+(Area_Doc!$G$182*Area_CALC!G358)+(Area_Doc!$D$182*Area_CALC!G175)</f>
        <v>65403.400785800404</v>
      </c>
      <c r="S297" s="34">
        <f>(H419*Area_Doc!$H$182)+(Area_Doc!$G$182*Area_CALC!H358)+(Area_Doc!$D$182*Area_CALC!H175)</f>
        <v>142270.05089118917</v>
      </c>
    </row>
    <row r="298" spans="1:19" x14ac:dyDescent="0.25">
      <c r="A298" s="10" t="s">
        <v>66</v>
      </c>
      <c r="B298" s="10" t="s">
        <v>55</v>
      </c>
      <c r="C298" s="38">
        <v>10951</v>
      </c>
      <c r="D298" s="38">
        <v>6272</v>
      </c>
      <c r="E298" s="38">
        <v>53507</v>
      </c>
      <c r="F298" s="38">
        <v>34881</v>
      </c>
      <c r="G298" s="34">
        <v>112590</v>
      </c>
      <c r="H298" s="34">
        <v>162883</v>
      </c>
      <c r="I298" s="34"/>
      <c r="J298" s="34"/>
      <c r="K298" s="10" t="s">
        <v>68</v>
      </c>
      <c r="L298" s="10" t="s">
        <v>55</v>
      </c>
      <c r="M298" s="12" t="str">
        <f t="shared" si="14"/>
        <v>ERNAKULAM2008-09</v>
      </c>
      <c r="N298" s="34">
        <f>(C420*Area_Doc!$H$182)+(Area_Doc!$G$182*Area_CALC!C359)+(Area_Doc!$D$182*Area_CALC!C176)</f>
        <v>13367.836605022743</v>
      </c>
      <c r="O298" s="34">
        <f>(D420*Area_Doc!$H$182)+(Area_Doc!$G$182*Area_CALC!D359)+(Area_Doc!$D$182*Area_CALC!D176)</f>
        <v>7143.8897792385187</v>
      </c>
      <c r="P298" s="34">
        <f>(E420*Area_Doc!$H$182)+(Area_Doc!$G$182*Area_CALC!E359)+(Area_Doc!$D$182*Area_CALC!E176)</f>
        <v>94179.814377223811</v>
      </c>
      <c r="Q298" s="34">
        <f>(F420*Area_Doc!$H$182)+(Area_Doc!$G$182*Area_CALC!F359)+(Area_Doc!$D$182*Area_CALC!F176)</f>
        <v>49616.968790861429</v>
      </c>
      <c r="R298" s="34">
        <f>(G420*Area_Doc!$H$182)+(Area_Doc!$G$182*Area_CALC!G359)+(Area_Doc!$D$182*Area_CALC!G176)</f>
        <v>65779.790313981546</v>
      </c>
      <c r="S298" s="34">
        <f>(H420*Area_Doc!$H$182)+(Area_Doc!$G$182*Area_CALC!H359)+(Area_Doc!$D$182*Area_CALC!H176)</f>
        <v>139203.94851399379</v>
      </c>
    </row>
    <row r="299" spans="1:19" x14ac:dyDescent="0.25">
      <c r="A299" s="10" t="s">
        <v>66</v>
      </c>
      <c r="B299" s="10" t="s">
        <v>56</v>
      </c>
      <c r="C299" s="38">
        <v>15474</v>
      </c>
      <c r="D299" s="38">
        <v>5868</v>
      </c>
      <c r="E299" s="38">
        <v>50863</v>
      </c>
      <c r="F299" s="38">
        <v>28185</v>
      </c>
      <c r="G299" s="34">
        <v>112918</v>
      </c>
      <c r="H299" s="34">
        <v>154988</v>
      </c>
      <c r="I299" s="34"/>
      <c r="J299" s="34"/>
      <c r="K299" s="10" t="s">
        <v>68</v>
      </c>
      <c r="L299" s="10" t="s">
        <v>56</v>
      </c>
      <c r="M299" s="12" t="str">
        <f t="shared" si="14"/>
        <v>ERNAKULAM2009-10</v>
      </c>
      <c r="N299" s="34">
        <f>(C421*Area_Doc!$H$182)+(Area_Doc!$G$182*Area_CALC!C360)+(Area_Doc!$D$182*Area_CALC!C177)</f>
        <v>11229.307990738296</v>
      </c>
      <c r="O299" s="34">
        <f>(D421*Area_Doc!$H$182)+(Area_Doc!$G$182*Area_CALC!D360)+(Area_Doc!$D$182*Area_CALC!D177)</f>
        <v>6410.9684903477882</v>
      </c>
      <c r="P299" s="34">
        <f>(E421*Area_Doc!$H$182)+(Area_Doc!$G$182*Area_CALC!E360)+(Area_Doc!$D$182*Area_CALC!E177)</f>
        <v>96127.520812125309</v>
      </c>
      <c r="Q299" s="34">
        <f>(F421*Area_Doc!$H$182)+(Area_Doc!$G$182*Area_CALC!F360)+(Area_Doc!$D$182*Area_CALC!F177)</f>
        <v>47740.462265224603</v>
      </c>
      <c r="R299" s="34">
        <f>(G421*Area_Doc!$H$182)+(Area_Doc!$G$182*Area_CALC!G360)+(Area_Doc!$D$182*Area_CALC!G177)</f>
        <v>66267.738001418373</v>
      </c>
      <c r="S299" s="34">
        <f>(H421*Area_Doc!$H$182)+(Area_Doc!$G$182*Area_CALC!H360)+(Area_Doc!$D$182*Area_CALC!H177)</f>
        <v>137674.59350002033</v>
      </c>
    </row>
    <row r="300" spans="1:19" x14ac:dyDescent="0.25">
      <c r="A300" s="10" t="s">
        <v>66</v>
      </c>
      <c r="B300" s="10" t="s">
        <v>57</v>
      </c>
      <c r="C300" s="38">
        <v>14775</v>
      </c>
      <c r="D300" s="38">
        <v>5670</v>
      </c>
      <c r="E300" s="38">
        <v>49905</v>
      </c>
      <c r="F300" s="38">
        <v>28410</v>
      </c>
      <c r="G300" s="34">
        <v>113730</v>
      </c>
      <c r="H300" s="34">
        <v>156884</v>
      </c>
      <c r="I300" s="34"/>
      <c r="J300" s="34"/>
      <c r="K300" s="10" t="s">
        <v>68</v>
      </c>
      <c r="L300" s="12" t="s">
        <v>57</v>
      </c>
      <c r="M300" s="12" t="str">
        <f t="shared" si="14"/>
        <v>ERNAKULAM2010-11</v>
      </c>
      <c r="N300" s="34">
        <f>(C422*Area_Doc!$H$182)+(Area_Doc!$G$182*Area_CALC!C361)+(Area_Doc!$D$182*Area_CALC!C178)</f>
        <v>9361.6398185040707</v>
      </c>
      <c r="O300" s="34">
        <f>(D422*Area_Doc!$H$182)+(Area_Doc!$G$182*Area_CALC!D361)+(Area_Doc!$D$182*Area_CALC!D178)</f>
        <v>6666.2233622447829</v>
      </c>
      <c r="P300" s="34">
        <f>(E422*Area_Doc!$H$182)+(Area_Doc!$G$182*Area_CALC!E361)+(Area_Doc!$D$182*Area_CALC!E178)</f>
        <v>94162.089726632927</v>
      </c>
      <c r="Q300" s="34">
        <f>(F422*Area_Doc!$H$182)+(Area_Doc!$G$182*Area_CALC!F361)+(Area_Doc!$D$182*Area_CALC!F178)</f>
        <v>46125.811408606976</v>
      </c>
      <c r="R300" s="34">
        <f>(G422*Area_Doc!$H$182)+(Area_Doc!$G$182*Area_CALC!G361)+(Area_Doc!$D$182*Area_CALC!G178)</f>
        <v>66629.719653858221</v>
      </c>
      <c r="S300" s="34">
        <f>(H422*Area_Doc!$H$182)+(Area_Doc!$G$182*Area_CALC!H361)+(Area_Doc!$D$182*Area_CALC!H178)</f>
        <v>135963.4163210103</v>
      </c>
    </row>
    <row r="301" spans="1:19" x14ac:dyDescent="0.25">
      <c r="A301" s="10" t="s">
        <v>66</v>
      </c>
      <c r="B301" s="10" t="s">
        <v>58</v>
      </c>
      <c r="C301" s="38">
        <v>21410</v>
      </c>
      <c r="D301" s="38">
        <v>5957</v>
      </c>
      <c r="E301" s="38">
        <v>53720</v>
      </c>
      <c r="F301" s="38">
        <v>28209</v>
      </c>
      <c r="G301" s="34">
        <v>113830</v>
      </c>
      <c r="H301" s="34">
        <v>155732</v>
      </c>
      <c r="I301" s="34"/>
      <c r="J301" s="34"/>
      <c r="K301" s="10" t="s">
        <v>68</v>
      </c>
      <c r="L301" s="12" t="s">
        <v>58</v>
      </c>
      <c r="M301" s="12" t="str">
        <f t="shared" si="14"/>
        <v>ERNAKULAM2011-12</v>
      </c>
      <c r="N301" s="34">
        <f>(C423*Area_Doc!$H$182)+(Area_Doc!$G$182*Area_CALC!C362)+(Area_Doc!$D$182*Area_CALC!C179)</f>
        <v>7971.2249067471757</v>
      </c>
      <c r="O301" s="34">
        <f>(D423*Area_Doc!$H$182)+(Area_Doc!$G$182*Area_CALC!D362)+(Area_Doc!$D$182*Area_CALC!D179)</f>
        <v>7343.2579669446995</v>
      </c>
      <c r="P301" s="34">
        <f>(E423*Area_Doc!$H$182)+(Area_Doc!$G$182*Area_CALC!E362)+(Area_Doc!$D$182*Area_CALC!E179)</f>
        <v>83865.109625827638</v>
      </c>
      <c r="Q301" s="34">
        <f>(F423*Area_Doc!$H$182)+(Area_Doc!$G$182*Area_CALC!F362)+(Area_Doc!$D$182*Area_CALC!F179)</f>
        <v>49635.573148051895</v>
      </c>
      <c r="R301" s="34">
        <f>(G423*Area_Doc!$H$182)+(Area_Doc!$G$182*Area_CALC!G362)+(Area_Doc!$D$182*Area_CALC!G179)</f>
        <v>66905.434169278276</v>
      </c>
      <c r="S301" s="34">
        <f>(H423*Area_Doc!$H$182)+(Area_Doc!$G$182*Area_CALC!H362)+(Area_Doc!$D$182*Area_CALC!H179)</f>
        <v>141100.73133748744</v>
      </c>
    </row>
    <row r="302" spans="1:19" x14ac:dyDescent="0.25">
      <c r="A302" s="10" t="s">
        <v>66</v>
      </c>
      <c r="B302" s="12" t="s">
        <v>59</v>
      </c>
      <c r="C302" s="34">
        <v>17571</v>
      </c>
      <c r="D302" s="34">
        <v>5284</v>
      </c>
      <c r="E302" s="34">
        <v>48784</v>
      </c>
      <c r="F302" s="34">
        <v>27500</v>
      </c>
      <c r="G302" s="34">
        <v>113830</v>
      </c>
      <c r="H302" s="34">
        <v>153268</v>
      </c>
      <c r="I302" s="34"/>
      <c r="J302" s="34"/>
      <c r="K302" s="10" t="s">
        <v>68</v>
      </c>
      <c r="L302" s="12" t="s">
        <v>59</v>
      </c>
      <c r="M302" s="12" t="str">
        <f t="shared" si="14"/>
        <v>ERNAKULAM2012-13</v>
      </c>
      <c r="N302" s="34">
        <f>(C424*Area_Doc!$H$182)+(Area_Doc!$G$182*Area_CALC!C363)+(Area_Doc!$D$182*Area_CALC!C180)</f>
        <v>4163.4805196625721</v>
      </c>
      <c r="O302" s="34">
        <f>(D424*Area_Doc!$H$182)+(Area_Doc!$G$182*Area_CALC!D363)+(Area_Doc!$D$182*Area_CALC!D180)</f>
        <v>6628.2192439011396</v>
      </c>
      <c r="P302" s="34">
        <f>(E424*Area_Doc!$H$182)+(Area_Doc!$G$182*Area_CALC!E363)+(Area_Doc!$D$182*Area_CALC!E180)</f>
        <v>77665.865192049328</v>
      </c>
      <c r="Q302" s="34">
        <f>(F424*Area_Doc!$H$182)+(Area_Doc!$G$182*Area_CALC!F363)+(Area_Doc!$D$182*Area_CALC!F180)</f>
        <v>47030.848525888607</v>
      </c>
      <c r="R302" s="34">
        <f>(G424*Area_Doc!$H$182)+(Area_Doc!$G$182*Area_CALC!G363)+(Area_Doc!$D$182*Area_CALC!G180)</f>
        <v>66905.434169278276</v>
      </c>
      <c r="S302" s="34">
        <f>(H424*Area_Doc!$H$182)+(Area_Doc!$G$182*Area_CALC!H363)+(Area_Doc!$D$182*Area_CALC!H180)</f>
        <v>137031.8199752332</v>
      </c>
    </row>
    <row r="303" spans="1:19" x14ac:dyDescent="0.25">
      <c r="A303" s="10" t="s">
        <v>66</v>
      </c>
      <c r="B303" s="12" t="s">
        <v>60</v>
      </c>
      <c r="C303" s="34">
        <v>15746</v>
      </c>
      <c r="D303" s="34">
        <v>5341</v>
      </c>
      <c r="E303" s="34">
        <v>46395</v>
      </c>
      <c r="F303" s="34">
        <v>27019</v>
      </c>
      <c r="G303" s="34">
        <v>114260</v>
      </c>
      <c r="H303" s="34">
        <v>153140</v>
      </c>
      <c r="I303" s="34"/>
      <c r="J303" s="34"/>
      <c r="K303" s="10" t="s">
        <v>68</v>
      </c>
      <c r="L303" s="12" t="s">
        <v>60</v>
      </c>
      <c r="M303" s="12" t="str">
        <f t="shared" si="14"/>
        <v>ERNAKULAM2013-14</v>
      </c>
      <c r="N303" s="34">
        <f>(C425*Area_Doc!$H$182)+(Area_Doc!$G$182*Area_CALC!C364)+(Area_Doc!$D$182*Area_CALC!C181)</f>
        <v>4177.6848199946717</v>
      </c>
      <c r="O303" s="34">
        <f>(D425*Area_Doc!$H$182)+(Area_Doc!$G$182*Area_CALC!D364)+(Area_Doc!$D$182*Area_CALC!D181)</f>
        <v>6177.860949077598</v>
      </c>
      <c r="P303" s="34">
        <f>(E425*Area_Doc!$H$182)+(Area_Doc!$G$182*Area_CALC!E364)+(Area_Doc!$D$182*Area_CALC!E181)</f>
        <v>77048.842661113114</v>
      </c>
      <c r="Q303" s="34">
        <f>(F425*Area_Doc!$H$182)+(Area_Doc!$G$182*Area_CALC!F364)+(Area_Doc!$D$182*Area_CALC!F181)</f>
        <v>47719.991317311229</v>
      </c>
      <c r="R303" s="34">
        <f>(G425*Area_Doc!$H$182)+(Area_Doc!$G$182*Area_CALC!G364)+(Area_Doc!$D$182*Area_CALC!G181)</f>
        <v>67414.7658937714</v>
      </c>
      <c r="S303" s="34">
        <f>(H425*Area_Doc!$H$182)+(Area_Doc!$G$182*Area_CALC!H364)+(Area_Doc!$D$182*Area_CALC!H181)</f>
        <v>138094.86460281743</v>
      </c>
    </row>
    <row r="304" spans="1:19" x14ac:dyDescent="0.25">
      <c r="A304" s="10" t="s">
        <v>66</v>
      </c>
      <c r="B304" s="12" t="s">
        <v>61</v>
      </c>
      <c r="C304" s="34">
        <v>17295</v>
      </c>
      <c r="D304" s="34">
        <v>5588</v>
      </c>
      <c r="E304" s="34">
        <v>49442</v>
      </c>
      <c r="F304" s="34">
        <v>26529</v>
      </c>
      <c r="G304" s="34">
        <v>114340</v>
      </c>
      <c r="H304" s="34">
        <v>152981</v>
      </c>
      <c r="I304" s="34"/>
      <c r="J304" s="34"/>
      <c r="K304" s="10" t="s">
        <v>68</v>
      </c>
      <c r="L304" s="12" t="s">
        <v>61</v>
      </c>
      <c r="M304" s="12" t="str">
        <f t="shared" si="14"/>
        <v>ERNAKULAM2014-15</v>
      </c>
      <c r="N304" s="34">
        <f>(C426*Area_Doc!$H$182)+(Area_Doc!$G$182*Area_CALC!C365)+(Area_Doc!$D$182*Area_CALC!C182)</f>
        <v>4776.5294153279065</v>
      </c>
      <c r="O304" s="34">
        <f>(D426*Area_Doc!$H$182)+(Area_Doc!$G$182*Area_CALC!D365)+(Area_Doc!$D$182*Area_CALC!D182)</f>
        <v>6818.4868062362984</v>
      </c>
      <c r="P304" s="34">
        <f>(E426*Area_Doc!$H$182)+(Area_Doc!$G$182*Area_CALC!E365)+(Area_Doc!$D$182*Area_CALC!E182)</f>
        <v>78976.529848046965</v>
      </c>
      <c r="Q304" s="34">
        <f>(F426*Area_Doc!$H$182)+(Area_Doc!$G$182*Area_CALC!F365)+(Area_Doc!$D$182*Area_CALC!F182)</f>
        <v>46844.021867920084</v>
      </c>
      <c r="R304" s="34">
        <f>(G426*Area_Doc!$H$182)+(Area_Doc!$G$182*Area_CALC!G365)+(Area_Doc!$D$182*Area_CALC!G182)</f>
        <v>67718.509726612407</v>
      </c>
      <c r="S304" s="34">
        <f>(H426*Area_Doc!$H$182)+(Area_Doc!$G$182*Area_CALC!H365)+(Area_Doc!$D$182*Area_CALC!H182)</f>
        <v>139156.05047823119</v>
      </c>
    </row>
    <row r="305" spans="1:19" x14ac:dyDescent="0.25">
      <c r="A305" s="10" t="s">
        <v>66</v>
      </c>
      <c r="B305" s="12" t="s">
        <v>62</v>
      </c>
      <c r="C305" s="34">
        <v>16272</v>
      </c>
      <c r="D305" s="34">
        <v>5631</v>
      </c>
      <c r="E305" s="34">
        <v>49934.78</v>
      </c>
      <c r="F305" s="34">
        <v>26849</v>
      </c>
      <c r="G305" s="34">
        <v>114400</v>
      </c>
      <c r="H305" s="34">
        <v>153815</v>
      </c>
      <c r="I305" s="34"/>
      <c r="J305" s="34"/>
      <c r="K305" s="10" t="s">
        <v>68</v>
      </c>
      <c r="L305" s="12" t="s">
        <v>62</v>
      </c>
      <c r="M305" s="12" t="str">
        <f t="shared" si="14"/>
        <v>ERNAKULAM2015-16</v>
      </c>
      <c r="N305" s="34">
        <f>(C427*Area_Doc!$H$182)+(Area_Doc!$G$182*Area_CALC!C366)+(Area_Doc!$D$182*Area_CALC!C183)</f>
        <v>6118.61005011218</v>
      </c>
      <c r="O305" s="34">
        <f>(D427*Area_Doc!$H$182)+(Area_Doc!$G$182*Area_CALC!D366)+(Area_Doc!$D$182*Area_CALC!D183)</f>
        <v>6466.3503974110799</v>
      </c>
      <c r="P305" s="34">
        <f>(E427*Area_Doc!$H$182)+(Area_Doc!$G$182*Area_CALC!E366)+(Area_Doc!$D$182*Area_CALC!E183)</f>
        <v>79378.215900853902</v>
      </c>
      <c r="Q305" s="34">
        <f>(F427*Area_Doc!$H$182)+(Area_Doc!$G$182*Area_CALC!F366)+(Area_Doc!$D$182*Area_CALC!F183)</f>
        <v>45058.325877925308</v>
      </c>
      <c r="R305" s="34">
        <f>(G427*Area_Doc!$H$182)+(Area_Doc!$G$182*Area_CALC!G366)+(Area_Doc!$D$182*Area_CALC!G183)</f>
        <v>67849.908978524982</v>
      </c>
      <c r="S305" s="34">
        <f>(H427*Area_Doc!$H$182)+(Area_Doc!$G$182*Area_CALC!H366)+(Area_Doc!$D$182*Area_CALC!H183)</f>
        <v>137534.32797812676</v>
      </c>
    </row>
    <row r="306" spans="1:19" x14ac:dyDescent="0.25">
      <c r="A306" s="10" t="s">
        <v>66</v>
      </c>
      <c r="B306" s="12" t="s">
        <v>123</v>
      </c>
      <c r="C306" s="34">
        <v>17216</v>
      </c>
      <c r="D306" s="34">
        <v>5956</v>
      </c>
      <c r="E306" s="34">
        <v>50642.23</v>
      </c>
      <c r="F306" s="34">
        <v>25610</v>
      </c>
      <c r="G306" s="34">
        <v>114410</v>
      </c>
      <c r="H306" s="34">
        <v>153695</v>
      </c>
      <c r="I306" s="34"/>
      <c r="J306" s="34"/>
      <c r="K306" s="10" t="s">
        <v>68</v>
      </c>
      <c r="L306" s="12" t="s">
        <v>123</v>
      </c>
      <c r="M306" s="12" t="str">
        <f t="shared" si="14"/>
        <v>ERNAKULAM2016-17</v>
      </c>
      <c r="N306" s="34">
        <f>(C428*Area_Doc!$H$182)+(Area_Doc!$G$182*Area_CALC!C367)+(Area_Doc!$D$182*Area_CALC!C184)</f>
        <v>4862.1524991880024</v>
      </c>
      <c r="O306" s="34">
        <f>(D428*Area_Doc!$H$182)+(Area_Doc!$G$182*Area_CALC!D367)+(Area_Doc!$D$182*Area_CALC!D184)</f>
        <v>6744.341960357161</v>
      </c>
      <c r="P306" s="34">
        <f>(E428*Area_Doc!$H$182)+(Area_Doc!$G$182*Area_CALC!E367)+(Area_Doc!$D$182*Area_CALC!E184)</f>
        <v>78492.969059938099</v>
      </c>
      <c r="Q306" s="34">
        <f>(F428*Area_Doc!$H$182)+(Area_Doc!$G$182*Area_CALC!F367)+(Area_Doc!$D$182*Area_CALC!F184)</f>
        <v>46141.800801532831</v>
      </c>
      <c r="R306" s="34">
        <f>(G428*Area_Doc!$H$182)+(Area_Doc!$G$182*Area_CALC!G367)+(Area_Doc!$D$182*Area_CALC!G184)</f>
        <v>67881.809360288098</v>
      </c>
      <c r="S306" s="34">
        <f>(H428*Area_Doc!$H$182)+(Area_Doc!$G$182*Area_CALC!H367)+(Area_Doc!$D$182*Area_CALC!H184)</f>
        <v>138944.06402657554</v>
      </c>
    </row>
    <row r="307" spans="1:19" x14ac:dyDescent="0.25">
      <c r="A307" s="10" t="s">
        <v>67</v>
      </c>
      <c r="B307" s="12" t="s">
        <v>3</v>
      </c>
      <c r="C307" s="34"/>
      <c r="D307" s="34"/>
      <c r="E307" s="34"/>
      <c r="F307" s="34"/>
      <c r="G307" s="34"/>
      <c r="H307" s="34"/>
      <c r="I307" s="34"/>
      <c r="J307" s="34"/>
      <c r="K307" s="10" t="s">
        <v>69</v>
      </c>
      <c r="L307" s="12" t="s">
        <v>3</v>
      </c>
      <c r="M307" s="12" t="str">
        <f t="shared" si="14"/>
        <v>THRISSUR1956-57</v>
      </c>
      <c r="N307" s="34">
        <f>C429</f>
        <v>98305.830252238928</v>
      </c>
      <c r="O307" s="34">
        <f t="shared" ref="O307:S307" si="15">D429</f>
        <v>6241.7056527936811</v>
      </c>
      <c r="P307" s="34">
        <f t="shared" si="15"/>
        <v>144224.69162864939</v>
      </c>
      <c r="Q307" s="34">
        <f t="shared" si="15"/>
        <v>32846.210571985474</v>
      </c>
      <c r="R307" s="34">
        <f t="shared" si="15"/>
        <v>3839.2447955781186</v>
      </c>
      <c r="S307" s="34">
        <f t="shared" si="15"/>
        <v>41150.970529718972</v>
      </c>
    </row>
    <row r="308" spans="1:19" x14ac:dyDescent="0.25">
      <c r="A308" s="10" t="s">
        <v>67</v>
      </c>
      <c r="B308" s="12" t="s">
        <v>4</v>
      </c>
      <c r="C308" s="34"/>
      <c r="D308" s="34"/>
      <c r="E308" s="34"/>
      <c r="F308" s="34"/>
      <c r="G308" s="34"/>
      <c r="H308" s="34"/>
      <c r="I308" s="34"/>
      <c r="J308" s="34"/>
      <c r="K308" s="10" t="s">
        <v>69</v>
      </c>
      <c r="L308" s="12" t="s">
        <v>4</v>
      </c>
      <c r="M308" s="12" t="str">
        <f t="shared" si="14"/>
        <v>THRISSUR1957-58</v>
      </c>
      <c r="N308" s="34">
        <f t="shared" ref="N308:N367" si="16">C430</f>
        <v>98919</v>
      </c>
      <c r="O308" s="34">
        <f t="shared" ref="O308:O367" si="17">D430</f>
        <v>6405</v>
      </c>
      <c r="P308" s="34">
        <f t="shared" ref="P308:P367" si="18">E430</f>
        <v>144458</v>
      </c>
      <c r="Q308" s="34">
        <f t="shared" ref="Q308:Q367" si="19">F430</f>
        <v>33092</v>
      </c>
      <c r="R308" s="34">
        <f t="shared" ref="R308:R367" si="20">G430</f>
        <v>4661</v>
      </c>
      <c r="S308" s="34">
        <f t="shared" ref="S308:S367" si="21">H430</f>
        <v>42729</v>
      </c>
    </row>
    <row r="309" spans="1:19" x14ac:dyDescent="0.25">
      <c r="A309" s="10" t="s">
        <v>67</v>
      </c>
      <c r="B309" s="12" t="s">
        <v>5</v>
      </c>
      <c r="C309" s="34"/>
      <c r="D309" s="34"/>
      <c r="E309" s="34"/>
      <c r="F309" s="34"/>
      <c r="G309" s="34"/>
      <c r="H309" s="34"/>
      <c r="I309" s="34"/>
      <c r="J309" s="34"/>
      <c r="K309" s="10" t="s">
        <v>69</v>
      </c>
      <c r="L309" s="12" t="s">
        <v>5</v>
      </c>
      <c r="M309" s="12" t="str">
        <f t="shared" si="14"/>
        <v>THRISSUR1958-59</v>
      </c>
      <c r="N309" s="34">
        <f t="shared" si="16"/>
        <v>99131.474347688301</v>
      </c>
      <c r="O309" s="34">
        <f t="shared" si="17"/>
        <v>6701.5042179795764</v>
      </c>
      <c r="P309" s="34">
        <f t="shared" si="18"/>
        <v>146158.54148466905</v>
      </c>
      <c r="Q309" s="34">
        <f t="shared" si="19"/>
        <v>33977.65623887015</v>
      </c>
      <c r="R309" s="34">
        <f t="shared" si="20"/>
        <v>5111.525528953508</v>
      </c>
      <c r="S309" s="34">
        <f t="shared" si="21"/>
        <v>43664.718933930199</v>
      </c>
    </row>
    <row r="310" spans="1:19" x14ac:dyDescent="0.25">
      <c r="A310" s="10" t="s">
        <v>67</v>
      </c>
      <c r="B310" s="12" t="s">
        <v>6</v>
      </c>
      <c r="C310" s="34"/>
      <c r="D310" s="34"/>
      <c r="E310" s="34"/>
      <c r="F310" s="34"/>
      <c r="G310" s="34"/>
      <c r="H310" s="34"/>
      <c r="I310" s="34"/>
      <c r="J310" s="34"/>
      <c r="K310" s="10" t="s">
        <v>69</v>
      </c>
      <c r="L310" s="12" t="s">
        <v>6</v>
      </c>
      <c r="M310" s="12" t="str">
        <f t="shared" si="14"/>
        <v>THRISSUR1959-60</v>
      </c>
      <c r="N310" s="34">
        <f t="shared" si="16"/>
        <v>99201.138068241838</v>
      </c>
      <c r="O310" s="34">
        <f t="shared" si="17"/>
        <v>7177.1682284485787</v>
      </c>
      <c r="P310" s="34">
        <f t="shared" si="18"/>
        <v>150187.88222193462</v>
      </c>
      <c r="Q310" s="34">
        <f t="shared" si="19"/>
        <v>35181.960149455728</v>
      </c>
      <c r="R310" s="34">
        <f t="shared" si="20"/>
        <v>5448.0311814713568</v>
      </c>
      <c r="S310" s="34">
        <f t="shared" si="21"/>
        <v>45080.399693276959</v>
      </c>
    </row>
    <row r="311" spans="1:19" x14ac:dyDescent="0.25">
      <c r="A311" s="10" t="s">
        <v>67</v>
      </c>
      <c r="B311" s="12" t="s">
        <v>7</v>
      </c>
      <c r="C311" s="34"/>
      <c r="D311" s="34"/>
      <c r="E311" s="34"/>
      <c r="F311" s="34"/>
      <c r="G311" s="34"/>
      <c r="H311" s="34"/>
      <c r="I311" s="34"/>
      <c r="J311" s="34"/>
      <c r="K311" s="10" t="s">
        <v>69</v>
      </c>
      <c r="L311" s="12" t="s">
        <v>7</v>
      </c>
      <c r="M311" s="12" t="str">
        <f t="shared" si="14"/>
        <v>THRISSUR1960-61</v>
      </c>
      <c r="N311" s="34">
        <f t="shared" si="16"/>
        <v>102197</v>
      </c>
      <c r="O311" s="34">
        <f t="shared" si="17"/>
        <v>7632</v>
      </c>
      <c r="P311" s="34">
        <f t="shared" si="18"/>
        <v>149284</v>
      </c>
      <c r="Q311" s="34">
        <f t="shared" si="19"/>
        <v>35977</v>
      </c>
      <c r="R311" s="34">
        <f t="shared" si="20"/>
        <v>6260</v>
      </c>
      <c r="S311" s="34">
        <f t="shared" si="21"/>
        <v>47558</v>
      </c>
    </row>
    <row r="312" spans="1:19" x14ac:dyDescent="0.25">
      <c r="A312" s="10" t="s">
        <v>67</v>
      </c>
      <c r="B312" s="12" t="s">
        <v>8</v>
      </c>
      <c r="C312" s="34"/>
      <c r="D312" s="34"/>
      <c r="E312" s="34"/>
      <c r="F312" s="34"/>
      <c r="G312" s="34"/>
      <c r="H312" s="34"/>
      <c r="I312" s="34"/>
      <c r="J312" s="34"/>
      <c r="K312" s="10" t="s">
        <v>69</v>
      </c>
      <c r="L312" s="36" t="s">
        <v>8</v>
      </c>
      <c r="M312" s="12" t="str">
        <f t="shared" si="14"/>
        <v>THRISSUR1961-62</v>
      </c>
      <c r="N312" s="34">
        <f t="shared" si="16"/>
        <v>93435</v>
      </c>
      <c r="O312" s="34">
        <f t="shared" si="17"/>
        <v>7578</v>
      </c>
      <c r="P312" s="34">
        <f t="shared" si="18"/>
        <v>139880</v>
      </c>
      <c r="Q312" s="34">
        <f t="shared" si="19"/>
        <v>37020</v>
      </c>
      <c r="R312" s="34">
        <f t="shared" si="20"/>
        <v>6867</v>
      </c>
      <c r="S312" s="34">
        <f t="shared" si="21"/>
        <v>49214</v>
      </c>
    </row>
    <row r="313" spans="1:19" x14ac:dyDescent="0.25">
      <c r="A313" s="10" t="s">
        <v>67</v>
      </c>
      <c r="B313" s="12" t="s">
        <v>9</v>
      </c>
      <c r="C313" s="34"/>
      <c r="D313" s="34"/>
      <c r="E313" s="34"/>
      <c r="F313" s="34"/>
      <c r="G313" s="34"/>
      <c r="H313" s="34"/>
      <c r="I313" s="34"/>
      <c r="J313" s="34"/>
      <c r="K313" s="10" t="s">
        <v>69</v>
      </c>
      <c r="L313" s="36" t="s">
        <v>9</v>
      </c>
      <c r="M313" s="12" t="str">
        <f t="shared" si="14"/>
        <v>THRISSUR1962-63</v>
      </c>
      <c r="N313" s="34">
        <f t="shared" si="16"/>
        <v>108218</v>
      </c>
      <c r="O313" s="34">
        <f t="shared" si="17"/>
        <v>5240</v>
      </c>
      <c r="P313" s="34">
        <f t="shared" si="18"/>
        <v>156744</v>
      </c>
      <c r="Q313" s="34">
        <f t="shared" si="19"/>
        <v>34673</v>
      </c>
      <c r="R313" s="34">
        <f t="shared" si="20"/>
        <v>6897</v>
      </c>
      <c r="S313" s="34">
        <f t="shared" si="21"/>
        <v>47290</v>
      </c>
    </row>
    <row r="314" spans="1:19" x14ac:dyDescent="0.25">
      <c r="A314" s="10" t="s">
        <v>67</v>
      </c>
      <c r="B314" s="36" t="s">
        <v>10</v>
      </c>
      <c r="C314" s="34"/>
      <c r="D314" s="34"/>
      <c r="E314" s="34"/>
      <c r="F314" s="34"/>
      <c r="G314" s="34"/>
      <c r="H314" s="34"/>
      <c r="I314" s="34"/>
      <c r="J314" s="34"/>
      <c r="K314" s="10" t="s">
        <v>69</v>
      </c>
      <c r="L314" s="36" t="s">
        <v>10</v>
      </c>
      <c r="M314" s="12" t="str">
        <f t="shared" si="14"/>
        <v>THRISSUR1963-64</v>
      </c>
      <c r="N314" s="34">
        <f t="shared" si="16"/>
        <v>108493</v>
      </c>
      <c r="O314" s="34">
        <f t="shared" si="17"/>
        <v>4636</v>
      </c>
      <c r="P314" s="34">
        <f t="shared" si="18"/>
        <v>154034</v>
      </c>
      <c r="Q314" s="34">
        <f t="shared" si="19"/>
        <v>35497</v>
      </c>
      <c r="R314" s="34">
        <f t="shared" si="20"/>
        <v>7387</v>
      </c>
      <c r="S314" s="34">
        <f t="shared" si="21"/>
        <v>48422</v>
      </c>
    </row>
    <row r="315" spans="1:19" x14ac:dyDescent="0.25">
      <c r="A315" s="10" t="s">
        <v>67</v>
      </c>
      <c r="B315" s="36" t="s">
        <v>11</v>
      </c>
      <c r="C315" s="34"/>
      <c r="D315" s="34"/>
      <c r="E315" s="34"/>
      <c r="F315" s="34"/>
      <c r="G315" s="34"/>
      <c r="H315" s="34"/>
      <c r="I315" s="34"/>
      <c r="J315" s="34"/>
      <c r="K315" s="10" t="s">
        <v>69</v>
      </c>
      <c r="L315" s="36" t="s">
        <v>11</v>
      </c>
      <c r="M315" s="12" t="str">
        <f t="shared" si="14"/>
        <v>THRISSUR1964-65</v>
      </c>
      <c r="N315" s="34">
        <f t="shared" si="16"/>
        <v>107586</v>
      </c>
      <c r="O315" s="34">
        <f t="shared" si="17"/>
        <v>5107</v>
      </c>
      <c r="P315" s="34">
        <f t="shared" si="18"/>
        <v>156462</v>
      </c>
      <c r="Q315" s="34">
        <f t="shared" si="19"/>
        <v>36835</v>
      </c>
      <c r="R315" s="34">
        <f t="shared" si="20"/>
        <v>7564</v>
      </c>
      <c r="S315" s="34">
        <f t="shared" si="21"/>
        <v>51069</v>
      </c>
    </row>
    <row r="316" spans="1:19" x14ac:dyDescent="0.25">
      <c r="A316" s="10" t="s">
        <v>67</v>
      </c>
      <c r="B316" s="36" t="s">
        <v>12</v>
      </c>
      <c r="C316" s="34"/>
      <c r="D316" s="34"/>
      <c r="E316" s="34"/>
      <c r="F316" s="34"/>
      <c r="G316" s="34"/>
      <c r="H316" s="34"/>
      <c r="I316" s="34"/>
      <c r="J316" s="34"/>
      <c r="K316" s="10" t="s">
        <v>69</v>
      </c>
      <c r="L316" s="36" t="s">
        <v>12</v>
      </c>
      <c r="M316" s="12" t="str">
        <f t="shared" si="14"/>
        <v>THRISSUR1965-66</v>
      </c>
      <c r="N316" s="34">
        <f t="shared" si="16"/>
        <v>108807</v>
      </c>
      <c r="O316" s="34">
        <f t="shared" si="17"/>
        <v>4137</v>
      </c>
      <c r="P316" s="34">
        <f t="shared" si="18"/>
        <v>157180</v>
      </c>
      <c r="Q316" s="34">
        <f t="shared" si="19"/>
        <v>37236</v>
      </c>
      <c r="R316" s="34">
        <f t="shared" si="20"/>
        <v>7624</v>
      </c>
      <c r="S316" s="34">
        <f t="shared" si="21"/>
        <v>51372</v>
      </c>
    </row>
    <row r="317" spans="1:19" x14ac:dyDescent="0.25">
      <c r="A317" s="10" t="s">
        <v>67</v>
      </c>
      <c r="B317" s="36" t="s">
        <v>13</v>
      </c>
      <c r="C317" s="34"/>
      <c r="D317" s="34"/>
      <c r="E317" s="34"/>
      <c r="F317" s="34"/>
      <c r="G317" s="34"/>
      <c r="H317" s="34"/>
      <c r="I317" s="34"/>
      <c r="J317" s="34"/>
      <c r="K317" s="10" t="s">
        <v>69</v>
      </c>
      <c r="L317" s="36" t="s">
        <v>13</v>
      </c>
      <c r="M317" s="12" t="str">
        <f t="shared" si="14"/>
        <v>THRISSUR1966-67</v>
      </c>
      <c r="N317" s="34">
        <f t="shared" si="16"/>
        <v>108844</v>
      </c>
      <c r="O317" s="34">
        <f t="shared" si="17"/>
        <v>7243</v>
      </c>
      <c r="P317" s="34">
        <f t="shared" si="18"/>
        <v>158861</v>
      </c>
      <c r="Q317" s="34">
        <f t="shared" si="19"/>
        <v>40958</v>
      </c>
      <c r="R317" s="34">
        <f t="shared" si="20"/>
        <v>7680</v>
      </c>
      <c r="S317" s="34">
        <f t="shared" si="21"/>
        <v>55189</v>
      </c>
    </row>
    <row r="318" spans="1:19" x14ac:dyDescent="0.25">
      <c r="A318" s="10" t="s">
        <v>67</v>
      </c>
      <c r="B318" s="36" t="s">
        <v>14</v>
      </c>
      <c r="C318" s="34"/>
      <c r="D318" s="34"/>
      <c r="E318" s="38"/>
      <c r="F318" s="38"/>
      <c r="G318" s="34"/>
      <c r="H318" s="34"/>
      <c r="I318" s="34"/>
      <c r="J318" s="34"/>
      <c r="K318" s="10" t="s">
        <v>69</v>
      </c>
      <c r="L318" s="36" t="s">
        <v>14</v>
      </c>
      <c r="M318" s="12" t="str">
        <f t="shared" si="14"/>
        <v>THRISSUR1967-68</v>
      </c>
      <c r="N318" s="34">
        <f t="shared" si="16"/>
        <v>108967</v>
      </c>
      <c r="O318" s="34">
        <f t="shared" si="17"/>
        <v>10278</v>
      </c>
      <c r="P318" s="34">
        <f t="shared" si="18"/>
        <v>164639</v>
      </c>
      <c r="Q318" s="34">
        <f t="shared" si="19"/>
        <v>41148</v>
      </c>
      <c r="R318" s="34">
        <f t="shared" si="20"/>
        <v>7853</v>
      </c>
      <c r="S318" s="34">
        <f t="shared" si="21"/>
        <v>55368</v>
      </c>
    </row>
    <row r="319" spans="1:19" x14ac:dyDescent="0.25">
      <c r="A319" s="10" t="s">
        <v>67</v>
      </c>
      <c r="B319" s="36" t="s">
        <v>15</v>
      </c>
      <c r="C319" s="34"/>
      <c r="D319" s="34"/>
      <c r="E319" s="34"/>
      <c r="F319" s="34"/>
      <c r="G319" s="34"/>
      <c r="H319" s="34"/>
      <c r="I319" s="34"/>
      <c r="J319" s="34"/>
      <c r="K319" s="10" t="s">
        <v>69</v>
      </c>
      <c r="L319" s="36" t="s">
        <v>15</v>
      </c>
      <c r="M319" s="12" t="str">
        <f t="shared" si="14"/>
        <v>THRISSUR1968-69</v>
      </c>
      <c r="N319" s="34">
        <f t="shared" si="16"/>
        <v>114371</v>
      </c>
      <c r="O319" s="34">
        <f t="shared" si="17"/>
        <v>7287</v>
      </c>
      <c r="P319" s="34">
        <f t="shared" si="18"/>
        <v>168828</v>
      </c>
      <c r="Q319" s="34">
        <f t="shared" si="19"/>
        <v>48916</v>
      </c>
      <c r="R319" s="34">
        <f t="shared" si="20"/>
        <v>8076</v>
      </c>
      <c r="S319" s="34">
        <f t="shared" si="21"/>
        <v>61751</v>
      </c>
    </row>
    <row r="320" spans="1:19" x14ac:dyDescent="0.25">
      <c r="A320" s="10" t="s">
        <v>67</v>
      </c>
      <c r="B320" s="36" t="s">
        <v>16</v>
      </c>
      <c r="C320" s="34"/>
      <c r="D320" s="34"/>
      <c r="E320" s="34"/>
      <c r="F320" s="34"/>
      <c r="G320" s="34"/>
      <c r="H320" s="34"/>
      <c r="I320" s="34"/>
      <c r="J320" s="34"/>
      <c r="K320" s="10" t="s">
        <v>69</v>
      </c>
      <c r="L320" s="36" t="s">
        <v>16</v>
      </c>
      <c r="M320" s="12" t="str">
        <f t="shared" si="14"/>
        <v>THRISSUR1969-70</v>
      </c>
      <c r="N320" s="34">
        <f t="shared" si="16"/>
        <v>113311</v>
      </c>
      <c r="O320" s="34">
        <f t="shared" si="17"/>
        <v>7439</v>
      </c>
      <c r="P320" s="34">
        <f t="shared" si="18"/>
        <v>170540</v>
      </c>
      <c r="Q320" s="34">
        <f t="shared" si="19"/>
        <v>50451</v>
      </c>
      <c r="R320" s="34">
        <f t="shared" si="20"/>
        <v>8214</v>
      </c>
      <c r="S320" s="34">
        <f t="shared" si="21"/>
        <v>65865</v>
      </c>
    </row>
    <row r="321" spans="1:19" x14ac:dyDescent="0.25">
      <c r="A321" s="10" t="s">
        <v>67</v>
      </c>
      <c r="B321" s="36" t="s">
        <v>17</v>
      </c>
      <c r="C321" s="34"/>
      <c r="D321" s="34"/>
      <c r="E321" s="34"/>
      <c r="F321" s="34"/>
      <c r="G321" s="34"/>
      <c r="H321" s="34"/>
      <c r="I321" s="34"/>
      <c r="J321" s="34"/>
      <c r="K321" s="10" t="s">
        <v>69</v>
      </c>
      <c r="L321" s="36" t="s">
        <v>17</v>
      </c>
      <c r="M321" s="12" t="str">
        <f t="shared" si="14"/>
        <v>THRISSUR1970-71</v>
      </c>
      <c r="N321" s="34">
        <f t="shared" si="16"/>
        <v>115267</v>
      </c>
      <c r="O321" s="34">
        <f t="shared" si="17"/>
        <v>8262</v>
      </c>
      <c r="P321" s="34">
        <f t="shared" si="18"/>
        <v>175082</v>
      </c>
      <c r="Q321" s="34">
        <f t="shared" si="19"/>
        <v>54861</v>
      </c>
      <c r="R321" s="34">
        <f t="shared" si="20"/>
        <v>8402</v>
      </c>
      <c r="S321" s="34">
        <f t="shared" si="21"/>
        <v>70659</v>
      </c>
    </row>
    <row r="322" spans="1:19" x14ac:dyDescent="0.25">
      <c r="A322" s="10" t="s">
        <v>67</v>
      </c>
      <c r="B322" s="36" t="s">
        <v>18</v>
      </c>
      <c r="C322" s="34"/>
      <c r="D322" s="34"/>
      <c r="E322" s="34"/>
      <c r="F322" s="34"/>
      <c r="G322" s="34"/>
      <c r="H322" s="34"/>
      <c r="I322" s="34"/>
      <c r="J322" s="34"/>
      <c r="K322" s="10" t="s">
        <v>69</v>
      </c>
      <c r="L322" s="37" t="s">
        <v>18</v>
      </c>
      <c r="M322" s="12" t="str">
        <f t="shared" si="14"/>
        <v>THRISSUR1971-72</v>
      </c>
      <c r="N322" s="34">
        <f t="shared" si="16"/>
        <v>115267</v>
      </c>
      <c r="O322" s="34">
        <f t="shared" si="17"/>
        <v>8345</v>
      </c>
      <c r="P322" s="34">
        <f t="shared" si="18"/>
        <v>174428</v>
      </c>
      <c r="Q322" s="34">
        <f t="shared" si="19"/>
        <v>54684</v>
      </c>
      <c r="R322" s="34">
        <f t="shared" si="20"/>
        <v>8962</v>
      </c>
      <c r="S322" s="34">
        <f t="shared" si="21"/>
        <v>70869</v>
      </c>
    </row>
    <row r="323" spans="1:19" x14ac:dyDescent="0.25">
      <c r="A323" s="10" t="s">
        <v>67</v>
      </c>
      <c r="B323" s="36" t="s">
        <v>19</v>
      </c>
      <c r="C323" s="34">
        <v>13648</v>
      </c>
      <c r="D323" s="34">
        <v>3062</v>
      </c>
      <c r="E323" s="34">
        <v>80950</v>
      </c>
      <c r="F323" s="34">
        <v>23040</v>
      </c>
      <c r="G323" s="34">
        <v>15312</v>
      </c>
      <c r="H323" s="34">
        <v>87270</v>
      </c>
      <c r="I323" s="34"/>
      <c r="J323" s="34"/>
      <c r="K323" s="10" t="s">
        <v>69</v>
      </c>
      <c r="L323" s="10" t="s">
        <v>19</v>
      </c>
      <c r="M323" s="12" t="str">
        <f t="shared" si="14"/>
        <v>THRISSUR1972-73</v>
      </c>
      <c r="N323" s="34">
        <f t="shared" si="16"/>
        <v>110492</v>
      </c>
      <c r="O323" s="34">
        <f t="shared" si="17"/>
        <v>8345</v>
      </c>
      <c r="P323" s="34">
        <f t="shared" si="18"/>
        <v>170008</v>
      </c>
      <c r="Q323" s="34">
        <f t="shared" si="19"/>
        <v>56869</v>
      </c>
      <c r="R323" s="34">
        <f t="shared" si="20"/>
        <v>9762</v>
      </c>
      <c r="S323" s="34">
        <f t="shared" si="21"/>
        <v>73774</v>
      </c>
    </row>
    <row r="324" spans="1:19" x14ac:dyDescent="0.25">
      <c r="A324" s="10" t="s">
        <v>67</v>
      </c>
      <c r="B324" s="37" t="s">
        <v>20</v>
      </c>
      <c r="C324" s="34">
        <v>13397</v>
      </c>
      <c r="D324" s="34">
        <v>3093</v>
      </c>
      <c r="E324" s="34">
        <v>84985</v>
      </c>
      <c r="F324" s="34">
        <v>23040</v>
      </c>
      <c r="G324" s="34">
        <v>15150</v>
      </c>
      <c r="H324" s="34">
        <v>86257</v>
      </c>
      <c r="I324" s="34"/>
      <c r="J324" s="34"/>
      <c r="K324" s="10" t="s">
        <v>69</v>
      </c>
      <c r="L324" s="10" t="s">
        <v>20</v>
      </c>
      <c r="M324" s="12" t="str">
        <f t="shared" si="14"/>
        <v>THRISSUR1973-74</v>
      </c>
      <c r="N324" s="34">
        <f t="shared" si="16"/>
        <v>109914</v>
      </c>
      <c r="O324" s="34">
        <f t="shared" si="17"/>
        <v>8345</v>
      </c>
      <c r="P324" s="34">
        <f t="shared" si="18"/>
        <v>178025</v>
      </c>
      <c r="Q324" s="34">
        <f t="shared" si="19"/>
        <v>56869</v>
      </c>
      <c r="R324" s="34">
        <f t="shared" si="20"/>
        <v>8929</v>
      </c>
      <c r="S324" s="34">
        <f t="shared" si="21"/>
        <v>72890</v>
      </c>
    </row>
    <row r="325" spans="1:19" x14ac:dyDescent="0.25">
      <c r="A325" s="10" t="s">
        <v>67</v>
      </c>
      <c r="B325" s="10" t="s">
        <v>21</v>
      </c>
      <c r="C325" s="34">
        <v>13272</v>
      </c>
      <c r="D325" s="34">
        <v>3124</v>
      </c>
      <c r="E325" s="34">
        <v>83308</v>
      </c>
      <c r="F325" s="34">
        <v>23040</v>
      </c>
      <c r="G325" s="34">
        <v>15357</v>
      </c>
      <c r="H325" s="34">
        <v>86608</v>
      </c>
      <c r="I325" s="34"/>
      <c r="J325" s="34"/>
      <c r="K325" s="10" t="s">
        <v>69</v>
      </c>
      <c r="L325" s="10" t="s">
        <v>21</v>
      </c>
      <c r="M325" s="12" t="str">
        <f t="shared" si="14"/>
        <v>THRISSUR1974-75</v>
      </c>
      <c r="N325" s="34">
        <f t="shared" si="16"/>
        <v>108966</v>
      </c>
      <c r="O325" s="34">
        <f t="shared" si="17"/>
        <v>8617</v>
      </c>
      <c r="P325" s="34">
        <f t="shared" si="18"/>
        <v>172889</v>
      </c>
      <c r="Q325" s="34">
        <f t="shared" si="19"/>
        <v>57328</v>
      </c>
      <c r="R325" s="34">
        <f t="shared" si="20"/>
        <v>8952</v>
      </c>
      <c r="S325" s="34">
        <f t="shared" si="21"/>
        <v>73468</v>
      </c>
    </row>
    <row r="326" spans="1:19" x14ac:dyDescent="0.25">
      <c r="A326" s="10" t="s">
        <v>67</v>
      </c>
      <c r="B326" s="10" t="s">
        <v>22</v>
      </c>
      <c r="C326" s="34">
        <v>15873</v>
      </c>
      <c r="D326" s="34">
        <v>9955</v>
      </c>
      <c r="E326" s="34">
        <v>104472</v>
      </c>
      <c r="F326" s="34">
        <v>11472</v>
      </c>
      <c r="G326" s="34">
        <v>16369</v>
      </c>
      <c r="H326" s="34">
        <v>62608</v>
      </c>
      <c r="I326" s="34"/>
      <c r="J326" s="34"/>
      <c r="K326" s="10" t="s">
        <v>69</v>
      </c>
      <c r="L326" s="10" t="s">
        <v>22</v>
      </c>
      <c r="M326" s="12" t="str">
        <f t="shared" si="14"/>
        <v>THRISSUR1975-76</v>
      </c>
      <c r="N326" s="34">
        <f t="shared" si="16"/>
        <v>126426</v>
      </c>
      <c r="O326" s="34">
        <f t="shared" si="17"/>
        <v>12178</v>
      </c>
      <c r="P326" s="34">
        <f t="shared" si="18"/>
        <v>186762</v>
      </c>
      <c r="Q326" s="34">
        <f t="shared" si="19"/>
        <v>50699</v>
      </c>
      <c r="R326" s="34">
        <f t="shared" si="20"/>
        <v>7785</v>
      </c>
      <c r="S326" s="34">
        <f t="shared" si="21"/>
        <v>60324</v>
      </c>
    </row>
    <row r="327" spans="1:19" x14ac:dyDescent="0.25">
      <c r="A327" s="10" t="s">
        <v>67</v>
      </c>
      <c r="B327" s="10" t="s">
        <v>23</v>
      </c>
      <c r="C327" s="34">
        <v>15724</v>
      </c>
      <c r="D327" s="34">
        <v>9759</v>
      </c>
      <c r="E327" s="34">
        <v>95946</v>
      </c>
      <c r="F327" s="34">
        <v>14594</v>
      </c>
      <c r="G327" s="34">
        <v>15614</v>
      </c>
      <c r="H327" s="34">
        <v>61775</v>
      </c>
      <c r="I327" s="34"/>
      <c r="J327" s="34"/>
      <c r="K327" s="10" t="s">
        <v>69</v>
      </c>
      <c r="L327" s="10" t="s">
        <v>23</v>
      </c>
      <c r="M327" s="12" t="str">
        <f t="shared" si="14"/>
        <v>THRISSUR1976-77</v>
      </c>
      <c r="N327" s="34">
        <f t="shared" si="16"/>
        <v>118065</v>
      </c>
      <c r="O327" s="34">
        <f t="shared" si="17"/>
        <v>9225</v>
      </c>
      <c r="P327" s="34">
        <f t="shared" si="18"/>
        <v>169778</v>
      </c>
      <c r="Q327" s="34">
        <f t="shared" si="19"/>
        <v>50030</v>
      </c>
      <c r="R327" s="34">
        <f t="shared" si="20"/>
        <v>8924</v>
      </c>
      <c r="S327" s="34">
        <f t="shared" si="21"/>
        <v>62795</v>
      </c>
    </row>
    <row r="328" spans="1:19" x14ac:dyDescent="0.25">
      <c r="A328" s="10" t="s">
        <v>67</v>
      </c>
      <c r="B328" s="10" t="s">
        <v>24</v>
      </c>
      <c r="C328" s="34">
        <v>13805</v>
      </c>
      <c r="D328" s="34">
        <v>9733</v>
      </c>
      <c r="E328" s="34">
        <v>97685</v>
      </c>
      <c r="F328" s="34">
        <v>14257</v>
      </c>
      <c r="G328" s="34">
        <v>15721</v>
      </c>
      <c r="H328" s="34">
        <v>62105</v>
      </c>
      <c r="I328" s="34"/>
      <c r="J328" s="34"/>
      <c r="K328" s="10" t="s">
        <v>69</v>
      </c>
      <c r="L328" s="10" t="s">
        <v>24</v>
      </c>
      <c r="M328" s="12" t="str">
        <f t="shared" si="14"/>
        <v>THRISSUR1977-78</v>
      </c>
      <c r="N328" s="34">
        <f t="shared" si="16"/>
        <v>119768</v>
      </c>
      <c r="O328" s="34">
        <f t="shared" si="17"/>
        <v>7610</v>
      </c>
      <c r="P328" s="34">
        <f t="shared" si="18"/>
        <v>171389</v>
      </c>
      <c r="Q328" s="34">
        <f t="shared" si="19"/>
        <v>49641</v>
      </c>
      <c r="R328" s="34">
        <f t="shared" si="20"/>
        <v>8947</v>
      </c>
      <c r="S328" s="34">
        <f t="shared" si="21"/>
        <v>62597</v>
      </c>
    </row>
    <row r="329" spans="1:19" x14ac:dyDescent="0.25">
      <c r="A329" s="10" t="s">
        <v>67</v>
      </c>
      <c r="B329" s="10" t="s">
        <v>25</v>
      </c>
      <c r="C329" s="34">
        <v>8832</v>
      </c>
      <c r="D329" s="34">
        <v>9476</v>
      </c>
      <c r="E329" s="34">
        <v>99547</v>
      </c>
      <c r="F329" s="34">
        <v>14526</v>
      </c>
      <c r="G329" s="34">
        <v>15802</v>
      </c>
      <c r="H329" s="34">
        <v>64466</v>
      </c>
      <c r="I329" s="34"/>
      <c r="J329" s="34"/>
      <c r="K329" s="10" t="s">
        <v>69</v>
      </c>
      <c r="L329" s="10" t="s">
        <v>25</v>
      </c>
      <c r="M329" s="12" t="str">
        <f t="shared" ref="M329:M392" si="22">K329&amp;L329</f>
        <v>THRISSUR1978-79</v>
      </c>
      <c r="N329" s="34">
        <f t="shared" si="16"/>
        <v>115787</v>
      </c>
      <c r="O329" s="34">
        <f t="shared" si="17"/>
        <v>8681</v>
      </c>
      <c r="P329" s="34">
        <f t="shared" si="18"/>
        <v>171748</v>
      </c>
      <c r="Q329" s="34">
        <f t="shared" si="19"/>
        <v>50690</v>
      </c>
      <c r="R329" s="34">
        <f t="shared" si="20"/>
        <v>8950</v>
      </c>
      <c r="S329" s="34">
        <f t="shared" si="21"/>
        <v>65812</v>
      </c>
    </row>
    <row r="330" spans="1:19" x14ac:dyDescent="0.25">
      <c r="A330" s="10" t="s">
        <v>67</v>
      </c>
      <c r="B330" s="10" t="s">
        <v>26</v>
      </c>
      <c r="C330" s="34">
        <v>7826</v>
      </c>
      <c r="D330" s="34">
        <v>11093</v>
      </c>
      <c r="E330" s="34">
        <v>97222</v>
      </c>
      <c r="F330" s="34">
        <v>15794</v>
      </c>
      <c r="G330" s="34">
        <v>16069</v>
      </c>
      <c r="H330" s="34">
        <v>67815</v>
      </c>
      <c r="I330" s="34"/>
      <c r="J330" s="34"/>
      <c r="K330" s="10" t="s">
        <v>69</v>
      </c>
      <c r="L330" s="10" t="s">
        <v>26</v>
      </c>
      <c r="M330" s="12" t="str">
        <f t="shared" si="22"/>
        <v>THRISSUR1979-80</v>
      </c>
      <c r="N330" s="34">
        <f t="shared" si="16"/>
        <v>110654</v>
      </c>
      <c r="O330" s="34">
        <f t="shared" si="17"/>
        <v>6673</v>
      </c>
      <c r="P330" s="34">
        <f t="shared" si="18"/>
        <v>161008</v>
      </c>
      <c r="Q330" s="34">
        <f t="shared" si="19"/>
        <v>53549</v>
      </c>
      <c r="R330" s="34">
        <f t="shared" si="20"/>
        <v>8963</v>
      </c>
      <c r="S330" s="34">
        <f t="shared" si="21"/>
        <v>67997</v>
      </c>
    </row>
    <row r="331" spans="1:19" x14ac:dyDescent="0.25">
      <c r="A331" s="10" t="s">
        <v>67</v>
      </c>
      <c r="B331" s="10" t="s">
        <v>27</v>
      </c>
      <c r="C331" s="34">
        <v>9261</v>
      </c>
      <c r="D331" s="34">
        <v>10824</v>
      </c>
      <c r="E331" s="34">
        <v>101241</v>
      </c>
      <c r="F331" s="34">
        <v>16617</v>
      </c>
      <c r="G331" s="34">
        <v>17449</v>
      </c>
      <c r="H331" s="34">
        <v>69465</v>
      </c>
      <c r="I331" s="34"/>
      <c r="J331" s="34"/>
      <c r="K331" s="10" t="s">
        <v>69</v>
      </c>
      <c r="L331" s="10" t="s">
        <v>27</v>
      </c>
      <c r="M331" s="12" t="str">
        <f t="shared" si="22"/>
        <v>THRISSUR1980-81</v>
      </c>
      <c r="N331" s="34">
        <f t="shared" si="16"/>
        <v>110314</v>
      </c>
      <c r="O331" s="34">
        <f t="shared" si="17"/>
        <v>6191</v>
      </c>
      <c r="P331" s="34">
        <f t="shared" si="18"/>
        <v>162208</v>
      </c>
      <c r="Q331" s="34">
        <f t="shared" si="19"/>
        <v>54030</v>
      </c>
      <c r="R331" s="34">
        <f t="shared" si="20"/>
        <v>9386</v>
      </c>
      <c r="S331" s="34">
        <f t="shared" si="21"/>
        <v>69247</v>
      </c>
    </row>
    <row r="332" spans="1:19" x14ac:dyDescent="0.25">
      <c r="A332" s="10" t="s">
        <v>67</v>
      </c>
      <c r="B332" s="10" t="s">
        <v>28</v>
      </c>
      <c r="C332" s="34">
        <v>8957</v>
      </c>
      <c r="D332" s="34">
        <v>9635</v>
      </c>
      <c r="E332" s="34">
        <v>98775</v>
      </c>
      <c r="F332" s="34">
        <v>17371</v>
      </c>
      <c r="G332" s="34">
        <v>17449</v>
      </c>
      <c r="H332" s="34">
        <v>70514</v>
      </c>
      <c r="I332" s="34"/>
      <c r="J332" s="34"/>
      <c r="K332" s="10" t="s">
        <v>69</v>
      </c>
      <c r="L332" s="10" t="s">
        <v>28</v>
      </c>
      <c r="M332" s="12" t="str">
        <f t="shared" si="22"/>
        <v>THRISSUR1981-82</v>
      </c>
      <c r="N332" s="34">
        <f t="shared" si="16"/>
        <v>115511</v>
      </c>
      <c r="O332" s="34">
        <f t="shared" si="17"/>
        <v>6157</v>
      </c>
      <c r="P332" s="34">
        <f t="shared" si="18"/>
        <v>167011</v>
      </c>
      <c r="Q332" s="34">
        <f t="shared" si="19"/>
        <v>57312</v>
      </c>
      <c r="R332" s="34">
        <f t="shared" si="20"/>
        <v>9386</v>
      </c>
      <c r="S332" s="34">
        <f t="shared" si="21"/>
        <v>72884</v>
      </c>
    </row>
    <row r="333" spans="1:19" x14ac:dyDescent="0.25">
      <c r="A333" s="10" t="s">
        <v>67</v>
      </c>
      <c r="B333" s="10" t="s">
        <v>29</v>
      </c>
      <c r="C333" s="34">
        <v>9249</v>
      </c>
      <c r="D333" s="34">
        <v>10998</v>
      </c>
      <c r="E333" s="34">
        <v>98490</v>
      </c>
      <c r="F333" s="34">
        <v>17371</v>
      </c>
      <c r="G333" s="34">
        <v>24285</v>
      </c>
      <c r="H333" s="34">
        <v>77687</v>
      </c>
      <c r="I333" s="34"/>
      <c r="J333" s="34"/>
      <c r="K333" s="10" t="s">
        <v>69</v>
      </c>
      <c r="L333" s="10" t="s">
        <v>29</v>
      </c>
      <c r="M333" s="12" t="str">
        <f t="shared" si="22"/>
        <v>THRISSUR1982-83</v>
      </c>
      <c r="N333" s="34">
        <f t="shared" si="16"/>
        <v>107711</v>
      </c>
      <c r="O333" s="34">
        <f t="shared" si="17"/>
        <v>5493</v>
      </c>
      <c r="P333" s="34">
        <f t="shared" si="18"/>
        <v>157111</v>
      </c>
      <c r="Q333" s="34">
        <f t="shared" si="19"/>
        <v>57312</v>
      </c>
      <c r="R333" s="34">
        <f t="shared" si="20"/>
        <v>9445</v>
      </c>
      <c r="S333" s="34">
        <f t="shared" si="21"/>
        <v>71744</v>
      </c>
    </row>
    <row r="334" spans="1:19" x14ac:dyDescent="0.25">
      <c r="A334" s="10" t="s">
        <v>67</v>
      </c>
      <c r="B334" s="10" t="s">
        <v>30</v>
      </c>
      <c r="C334" s="34">
        <v>8072</v>
      </c>
      <c r="D334" s="34">
        <v>10485</v>
      </c>
      <c r="E334" s="34">
        <v>98651</v>
      </c>
      <c r="F334" s="34">
        <v>16523</v>
      </c>
      <c r="G334" s="34">
        <v>21938</v>
      </c>
      <c r="H334" s="34">
        <v>74198</v>
      </c>
      <c r="I334" s="34"/>
      <c r="J334" s="34"/>
      <c r="K334" s="10" t="s">
        <v>69</v>
      </c>
      <c r="L334" s="10" t="s">
        <v>30</v>
      </c>
      <c r="M334" s="12" t="str">
        <f t="shared" si="22"/>
        <v>THRISSUR1983-84</v>
      </c>
      <c r="N334" s="34">
        <f t="shared" si="16"/>
        <v>103391</v>
      </c>
      <c r="O334" s="34">
        <f t="shared" si="17"/>
        <v>5797</v>
      </c>
      <c r="P334" s="34">
        <f t="shared" si="18"/>
        <v>152191</v>
      </c>
      <c r="Q334" s="34">
        <f t="shared" si="19"/>
        <v>58929</v>
      </c>
      <c r="R334" s="34">
        <f t="shared" si="20"/>
        <v>10760</v>
      </c>
      <c r="S334" s="34">
        <f t="shared" si="21"/>
        <v>74973</v>
      </c>
    </row>
    <row r="335" spans="1:19" x14ac:dyDescent="0.25">
      <c r="A335" s="10" t="s">
        <v>67</v>
      </c>
      <c r="B335" s="10" t="s">
        <v>31</v>
      </c>
      <c r="C335" s="34">
        <v>8475</v>
      </c>
      <c r="D335" s="34">
        <v>9173</v>
      </c>
      <c r="E335" s="34">
        <v>100286</v>
      </c>
      <c r="F335" s="34">
        <v>15036</v>
      </c>
      <c r="G335" s="34">
        <v>28794</v>
      </c>
      <c r="H335" s="34">
        <v>79637</v>
      </c>
      <c r="I335" s="34"/>
      <c r="J335" s="34"/>
      <c r="K335" s="10" t="s">
        <v>69</v>
      </c>
      <c r="L335" s="10" t="s">
        <v>31</v>
      </c>
      <c r="M335" s="12" t="str">
        <f t="shared" si="22"/>
        <v>THRISSUR1984-85</v>
      </c>
      <c r="N335" s="34">
        <f t="shared" si="16"/>
        <v>102540</v>
      </c>
      <c r="O335" s="34">
        <f t="shared" si="17"/>
        <v>5688</v>
      </c>
      <c r="P335" s="34">
        <f t="shared" si="18"/>
        <v>150524</v>
      </c>
      <c r="Q335" s="34">
        <f t="shared" si="19"/>
        <v>62438</v>
      </c>
      <c r="R335" s="34">
        <f t="shared" si="20"/>
        <v>11019</v>
      </c>
      <c r="S335" s="34">
        <f t="shared" si="21"/>
        <v>79209</v>
      </c>
    </row>
    <row r="336" spans="1:19" x14ac:dyDescent="0.25">
      <c r="A336" s="10" t="s">
        <v>67</v>
      </c>
      <c r="B336" s="10" t="s">
        <v>32</v>
      </c>
      <c r="C336" s="34">
        <v>8251</v>
      </c>
      <c r="D336" s="34">
        <v>9237</v>
      </c>
      <c r="E336" s="34">
        <v>111679</v>
      </c>
      <c r="F336" s="34">
        <v>17585</v>
      </c>
      <c r="G336" s="34">
        <v>31063</v>
      </c>
      <c r="H336" s="34">
        <v>84908</v>
      </c>
      <c r="I336" s="34"/>
      <c r="J336" s="34"/>
      <c r="K336" s="10" t="s">
        <v>69</v>
      </c>
      <c r="L336" s="10" t="s">
        <v>32</v>
      </c>
      <c r="M336" s="12" t="str">
        <f t="shared" si="22"/>
        <v>THRISSUR1985-86</v>
      </c>
      <c r="N336" s="34">
        <f t="shared" si="16"/>
        <v>95215</v>
      </c>
      <c r="O336" s="34">
        <f t="shared" si="17"/>
        <v>5515</v>
      </c>
      <c r="P336" s="34">
        <f t="shared" si="18"/>
        <v>143247</v>
      </c>
      <c r="Q336" s="34">
        <f t="shared" si="19"/>
        <v>60366</v>
      </c>
      <c r="R336" s="34">
        <f t="shared" si="20"/>
        <v>9493</v>
      </c>
      <c r="S336" s="34">
        <f t="shared" si="21"/>
        <v>75734</v>
      </c>
    </row>
    <row r="337" spans="1:19" x14ac:dyDescent="0.25">
      <c r="A337" s="10" t="s">
        <v>67</v>
      </c>
      <c r="B337" s="10" t="s">
        <v>33</v>
      </c>
      <c r="C337" s="34">
        <v>7085</v>
      </c>
      <c r="D337" s="34">
        <v>8934</v>
      </c>
      <c r="E337" s="34">
        <v>118968</v>
      </c>
      <c r="F337" s="34">
        <v>16188</v>
      </c>
      <c r="G337" s="34">
        <v>27734</v>
      </c>
      <c r="H337" s="34">
        <v>80448</v>
      </c>
      <c r="I337" s="34"/>
      <c r="J337" s="34"/>
      <c r="K337" s="10" t="s">
        <v>69</v>
      </c>
      <c r="L337" s="10" t="s">
        <v>33</v>
      </c>
      <c r="M337" s="12" t="str">
        <f t="shared" si="22"/>
        <v>THRISSUR1986-87</v>
      </c>
      <c r="N337" s="34">
        <f t="shared" si="16"/>
        <v>89527</v>
      </c>
      <c r="O337" s="34">
        <f t="shared" si="17"/>
        <v>5446</v>
      </c>
      <c r="P337" s="34">
        <f t="shared" si="18"/>
        <v>137443</v>
      </c>
      <c r="Q337" s="34">
        <f t="shared" si="19"/>
        <v>61200</v>
      </c>
      <c r="R337" s="34">
        <f t="shared" si="20"/>
        <v>10048</v>
      </c>
      <c r="S337" s="34">
        <f t="shared" si="21"/>
        <v>77339</v>
      </c>
    </row>
    <row r="338" spans="1:19" x14ac:dyDescent="0.25">
      <c r="A338" s="10" t="s">
        <v>67</v>
      </c>
      <c r="B338" s="10" t="s">
        <v>34</v>
      </c>
      <c r="C338" s="34">
        <v>5368</v>
      </c>
      <c r="D338" s="34">
        <v>7541</v>
      </c>
      <c r="E338" s="34">
        <v>121419</v>
      </c>
      <c r="F338" s="34">
        <v>17880</v>
      </c>
      <c r="G338" s="34">
        <v>32076</v>
      </c>
      <c r="H338" s="34">
        <v>92913</v>
      </c>
      <c r="I338" s="34"/>
      <c r="J338" s="34"/>
      <c r="K338" s="10" t="s">
        <v>69</v>
      </c>
      <c r="L338" s="10" t="s">
        <v>34</v>
      </c>
      <c r="M338" s="12" t="str">
        <f t="shared" si="22"/>
        <v>THRISSUR1987-88</v>
      </c>
      <c r="N338" s="34">
        <f t="shared" si="16"/>
        <v>84176</v>
      </c>
      <c r="O338" s="34">
        <f t="shared" si="17"/>
        <v>4510</v>
      </c>
      <c r="P338" s="34">
        <f t="shared" si="18"/>
        <v>131020</v>
      </c>
      <c r="Q338" s="34">
        <f t="shared" si="19"/>
        <v>69715</v>
      </c>
      <c r="R338" s="34">
        <f t="shared" si="20"/>
        <v>8992</v>
      </c>
      <c r="S338" s="34">
        <f t="shared" si="21"/>
        <v>84399</v>
      </c>
    </row>
    <row r="339" spans="1:19" x14ac:dyDescent="0.25">
      <c r="A339" s="10" t="s">
        <v>67</v>
      </c>
      <c r="B339" s="10" t="s">
        <v>35</v>
      </c>
      <c r="C339" s="34">
        <v>5206</v>
      </c>
      <c r="D339" s="34">
        <v>7653</v>
      </c>
      <c r="E339" s="34">
        <v>123870</v>
      </c>
      <c r="F339" s="34">
        <v>17918</v>
      </c>
      <c r="G339" s="34">
        <v>34396</v>
      </c>
      <c r="H339" s="34">
        <v>94882</v>
      </c>
      <c r="I339" s="34"/>
      <c r="J339" s="34"/>
      <c r="K339" s="10" t="s">
        <v>69</v>
      </c>
      <c r="L339" s="10" t="s">
        <v>35</v>
      </c>
      <c r="M339" s="12" t="str">
        <f t="shared" si="22"/>
        <v>THRISSUR1988-89</v>
      </c>
      <c r="N339" s="34">
        <f t="shared" si="16"/>
        <v>78862</v>
      </c>
      <c r="O339" s="34">
        <f t="shared" si="17"/>
        <v>4424</v>
      </c>
      <c r="P339" s="34">
        <f t="shared" si="18"/>
        <v>126374</v>
      </c>
      <c r="Q339" s="34">
        <f t="shared" si="19"/>
        <v>74198</v>
      </c>
      <c r="R339" s="34">
        <f t="shared" si="20"/>
        <v>8784</v>
      </c>
      <c r="S339" s="34">
        <f t="shared" si="21"/>
        <v>88479</v>
      </c>
    </row>
    <row r="340" spans="1:19" x14ac:dyDescent="0.25">
      <c r="A340" s="10" t="s">
        <v>67</v>
      </c>
      <c r="B340" s="10" t="s">
        <v>36</v>
      </c>
      <c r="C340" s="34">
        <v>4914</v>
      </c>
      <c r="D340" s="34">
        <v>6810</v>
      </c>
      <c r="E340" s="34">
        <v>125663</v>
      </c>
      <c r="F340" s="34">
        <v>17351</v>
      </c>
      <c r="G340" s="34">
        <v>37759</v>
      </c>
      <c r="H340" s="34">
        <v>103358</v>
      </c>
      <c r="I340" s="34"/>
      <c r="J340" s="34"/>
      <c r="K340" s="10" t="s">
        <v>69</v>
      </c>
      <c r="L340" s="10" t="s">
        <v>36</v>
      </c>
      <c r="M340" s="12" t="str">
        <f t="shared" si="22"/>
        <v>THRISSUR1989-90</v>
      </c>
      <c r="N340" s="34">
        <f t="shared" si="16"/>
        <v>74451</v>
      </c>
      <c r="O340" s="34">
        <f t="shared" si="17"/>
        <v>4147</v>
      </c>
      <c r="P340" s="34">
        <f t="shared" si="18"/>
        <v>123173</v>
      </c>
      <c r="Q340" s="34">
        <f t="shared" si="19"/>
        <v>77452</v>
      </c>
      <c r="R340" s="34">
        <f t="shared" si="20"/>
        <v>7778</v>
      </c>
      <c r="S340" s="34">
        <f t="shared" si="21"/>
        <v>90926</v>
      </c>
    </row>
    <row r="341" spans="1:19" x14ac:dyDescent="0.25">
      <c r="A341" s="10" t="s">
        <v>67</v>
      </c>
      <c r="B341" s="10" t="s">
        <v>37</v>
      </c>
      <c r="C341" s="34">
        <v>5078</v>
      </c>
      <c r="D341" s="34">
        <v>6490</v>
      </c>
      <c r="E341" s="34">
        <v>96882</v>
      </c>
      <c r="F341" s="34">
        <v>14864</v>
      </c>
      <c r="G341" s="34">
        <v>34595</v>
      </c>
      <c r="H341" s="34">
        <v>97959</v>
      </c>
      <c r="I341" s="34"/>
      <c r="J341" s="34"/>
      <c r="K341" s="10" t="s">
        <v>69</v>
      </c>
      <c r="L341" s="10" t="s">
        <v>37</v>
      </c>
      <c r="M341" s="12" t="str">
        <f t="shared" si="22"/>
        <v>THRISSUR1990-91</v>
      </c>
      <c r="N341" s="34">
        <f t="shared" si="16"/>
        <v>74038</v>
      </c>
      <c r="O341" s="34">
        <f t="shared" si="17"/>
        <v>3756</v>
      </c>
      <c r="P341" s="34">
        <f t="shared" si="18"/>
        <v>120871</v>
      </c>
      <c r="Q341" s="34">
        <f t="shared" si="19"/>
        <v>80856</v>
      </c>
      <c r="R341" s="34">
        <f t="shared" si="20"/>
        <v>6861</v>
      </c>
      <c r="S341" s="34">
        <f t="shared" si="21"/>
        <v>93584</v>
      </c>
    </row>
    <row r="342" spans="1:19" x14ac:dyDescent="0.25">
      <c r="A342" s="10" t="s">
        <v>67</v>
      </c>
      <c r="B342" s="10" t="s">
        <v>38</v>
      </c>
      <c r="C342" s="34">
        <v>4851</v>
      </c>
      <c r="D342" s="34">
        <v>5868</v>
      </c>
      <c r="E342" s="34">
        <v>99475</v>
      </c>
      <c r="F342" s="34">
        <v>16356</v>
      </c>
      <c r="G342" s="34">
        <v>36772</v>
      </c>
      <c r="H342" s="34">
        <v>105524</v>
      </c>
      <c r="I342" s="34"/>
      <c r="J342" s="34"/>
      <c r="K342" s="10" t="s">
        <v>69</v>
      </c>
      <c r="L342" s="10" t="s">
        <v>38</v>
      </c>
      <c r="M342" s="12" t="str">
        <f t="shared" si="22"/>
        <v>THRISSUR1991-92</v>
      </c>
      <c r="N342" s="34">
        <f t="shared" si="16"/>
        <v>69065</v>
      </c>
      <c r="O342" s="34">
        <f t="shared" si="17"/>
        <v>3360</v>
      </c>
      <c r="P342" s="34">
        <f t="shared" si="18"/>
        <v>114837</v>
      </c>
      <c r="Q342" s="34">
        <f t="shared" si="19"/>
        <v>84789</v>
      </c>
      <c r="R342" s="34">
        <f t="shared" si="20"/>
        <v>6753</v>
      </c>
      <c r="S342" s="34">
        <f t="shared" si="21"/>
        <v>96809</v>
      </c>
    </row>
    <row r="343" spans="1:19" x14ac:dyDescent="0.25">
      <c r="A343" s="10" t="s">
        <v>67</v>
      </c>
      <c r="B343" s="10" t="s">
        <v>39</v>
      </c>
      <c r="C343" s="34">
        <v>4397</v>
      </c>
      <c r="D343" s="34">
        <v>5662</v>
      </c>
      <c r="E343" s="34">
        <v>100289</v>
      </c>
      <c r="F343" s="34">
        <v>17298</v>
      </c>
      <c r="G343" s="34">
        <v>35785</v>
      </c>
      <c r="H343" s="34">
        <v>106832</v>
      </c>
      <c r="I343" s="34"/>
      <c r="J343" s="34"/>
      <c r="K343" s="10" t="s">
        <v>69</v>
      </c>
      <c r="L343" s="10" t="s">
        <v>39</v>
      </c>
      <c r="M343" s="12" t="str">
        <f t="shared" si="22"/>
        <v>THRISSUR1992-93</v>
      </c>
      <c r="N343" s="34">
        <f t="shared" si="16"/>
        <v>67151</v>
      </c>
      <c r="O343" s="34">
        <f t="shared" si="17"/>
        <v>3101</v>
      </c>
      <c r="P343" s="34">
        <f t="shared" si="18"/>
        <v>113158</v>
      </c>
      <c r="Q343" s="34">
        <f t="shared" si="19"/>
        <v>85600</v>
      </c>
      <c r="R343" s="34">
        <f t="shared" si="20"/>
        <v>7571</v>
      </c>
      <c r="S343" s="34">
        <f t="shared" si="21"/>
        <v>98590</v>
      </c>
    </row>
    <row r="344" spans="1:19" x14ac:dyDescent="0.25">
      <c r="A344" s="10" t="s">
        <v>67</v>
      </c>
      <c r="B344" s="10" t="s">
        <v>40</v>
      </c>
      <c r="C344" s="34">
        <v>3648</v>
      </c>
      <c r="D344" s="34">
        <v>5860</v>
      </c>
      <c r="E344" s="34">
        <v>101475</v>
      </c>
      <c r="F344" s="34">
        <v>16374</v>
      </c>
      <c r="G344" s="34">
        <v>36628</v>
      </c>
      <c r="H344" s="34">
        <v>109309</v>
      </c>
      <c r="I344" s="34"/>
      <c r="J344" s="34"/>
      <c r="K344" s="10" t="s">
        <v>69</v>
      </c>
      <c r="L344" s="10" t="s">
        <v>40</v>
      </c>
      <c r="M344" s="12" t="str">
        <f t="shared" si="22"/>
        <v>THRISSUR1993-94</v>
      </c>
      <c r="N344" s="34">
        <f t="shared" si="16"/>
        <v>63508</v>
      </c>
      <c r="O344" s="34">
        <f t="shared" si="17"/>
        <v>3330</v>
      </c>
      <c r="P344" s="34">
        <f t="shared" si="18"/>
        <v>115448</v>
      </c>
      <c r="Q344" s="34">
        <f t="shared" si="19"/>
        <v>87118</v>
      </c>
      <c r="R344" s="34">
        <f t="shared" si="20"/>
        <v>12264</v>
      </c>
      <c r="S344" s="34">
        <f t="shared" si="21"/>
        <v>104482</v>
      </c>
    </row>
    <row r="345" spans="1:19" x14ac:dyDescent="0.25">
      <c r="A345" s="10" t="s">
        <v>67</v>
      </c>
      <c r="B345" s="10" t="s">
        <v>41</v>
      </c>
      <c r="C345" s="34">
        <v>4696</v>
      </c>
      <c r="D345" s="34">
        <v>6622</v>
      </c>
      <c r="E345" s="34">
        <v>110444</v>
      </c>
      <c r="F345" s="34">
        <v>16676</v>
      </c>
      <c r="G345" s="34">
        <v>37041</v>
      </c>
      <c r="H345" s="34">
        <v>111194</v>
      </c>
      <c r="I345" s="34"/>
      <c r="J345" s="34"/>
      <c r="K345" s="10" t="s">
        <v>69</v>
      </c>
      <c r="L345" s="10" t="s">
        <v>41</v>
      </c>
      <c r="M345" s="12" t="str">
        <f t="shared" si="22"/>
        <v>THRISSUR1994-95</v>
      </c>
      <c r="N345" s="34">
        <f t="shared" si="16"/>
        <v>62144</v>
      </c>
      <c r="O345" s="34">
        <f t="shared" si="17"/>
        <v>2714</v>
      </c>
      <c r="P345" s="34">
        <f t="shared" si="18"/>
        <v>110067</v>
      </c>
      <c r="Q345" s="34">
        <f t="shared" si="19"/>
        <v>86206</v>
      </c>
      <c r="R345" s="34">
        <f t="shared" si="20"/>
        <v>12493</v>
      </c>
      <c r="S345" s="34">
        <f t="shared" si="21"/>
        <v>104678</v>
      </c>
    </row>
    <row r="346" spans="1:19" x14ac:dyDescent="0.25">
      <c r="A346" s="10" t="s">
        <v>67</v>
      </c>
      <c r="B346" s="10" t="s">
        <v>42</v>
      </c>
      <c r="C346" s="34">
        <v>4660</v>
      </c>
      <c r="D346" s="34">
        <v>7222</v>
      </c>
      <c r="E346" s="34">
        <v>118230</v>
      </c>
      <c r="F346" s="34">
        <v>17510</v>
      </c>
      <c r="G346" s="34">
        <v>37240</v>
      </c>
      <c r="H346" s="34">
        <v>112064</v>
      </c>
      <c r="I346" s="34"/>
      <c r="J346" s="34"/>
      <c r="K346" s="10" t="s">
        <v>69</v>
      </c>
      <c r="L346" s="10" t="s">
        <v>42</v>
      </c>
      <c r="M346" s="12" t="str">
        <f t="shared" si="22"/>
        <v>THRISSUR1995-96</v>
      </c>
      <c r="N346" s="34">
        <f t="shared" si="16"/>
        <v>58703</v>
      </c>
      <c r="O346" s="34">
        <f t="shared" si="17"/>
        <v>2532</v>
      </c>
      <c r="P346" s="34">
        <f t="shared" si="18"/>
        <v>108725</v>
      </c>
      <c r="Q346" s="34">
        <f t="shared" si="19"/>
        <v>85138</v>
      </c>
      <c r="R346" s="34">
        <f t="shared" si="20"/>
        <v>12254</v>
      </c>
      <c r="S346" s="34">
        <f t="shared" si="21"/>
        <v>103897</v>
      </c>
    </row>
    <row r="347" spans="1:19" x14ac:dyDescent="0.25">
      <c r="A347" s="10" t="s">
        <v>67</v>
      </c>
      <c r="B347" s="10" t="s">
        <v>43</v>
      </c>
      <c r="C347" s="34">
        <v>5099</v>
      </c>
      <c r="D347" s="34">
        <v>7268</v>
      </c>
      <c r="E347" s="34">
        <v>120675</v>
      </c>
      <c r="F347" s="34">
        <v>19261</v>
      </c>
      <c r="G347" s="34">
        <v>37377</v>
      </c>
      <c r="H347" s="34">
        <v>112670</v>
      </c>
      <c r="I347" s="34"/>
      <c r="J347" s="34"/>
      <c r="K347" s="10" t="s">
        <v>69</v>
      </c>
      <c r="L347" s="10" t="s">
        <v>43</v>
      </c>
      <c r="M347" s="12" t="str">
        <f t="shared" si="22"/>
        <v>THRISSUR1996-97</v>
      </c>
      <c r="N347" s="34">
        <f t="shared" si="16"/>
        <v>51544</v>
      </c>
      <c r="O347" s="34">
        <f t="shared" si="17"/>
        <v>2558</v>
      </c>
      <c r="P347" s="34">
        <f t="shared" si="18"/>
        <v>100432</v>
      </c>
      <c r="Q347" s="34">
        <f t="shared" si="19"/>
        <v>83978</v>
      </c>
      <c r="R347" s="34">
        <f t="shared" si="20"/>
        <v>12543</v>
      </c>
      <c r="S347" s="34">
        <f t="shared" si="21"/>
        <v>103643</v>
      </c>
    </row>
    <row r="348" spans="1:19" x14ac:dyDescent="0.25">
      <c r="A348" s="10" t="s">
        <v>67</v>
      </c>
      <c r="B348" s="10" t="s">
        <v>44</v>
      </c>
      <c r="C348" s="34">
        <v>4068</v>
      </c>
      <c r="D348" s="34">
        <v>7246</v>
      </c>
      <c r="E348" s="34">
        <v>127613</v>
      </c>
      <c r="F348" s="34">
        <v>20830</v>
      </c>
      <c r="G348" s="34">
        <v>37726</v>
      </c>
      <c r="H348" s="34">
        <v>119111</v>
      </c>
      <c r="I348" s="34"/>
      <c r="J348" s="34"/>
      <c r="K348" s="10" t="s">
        <v>69</v>
      </c>
      <c r="L348" s="10" t="s">
        <v>44</v>
      </c>
      <c r="M348" s="12" t="str">
        <f t="shared" si="22"/>
        <v>THRISSUR1997-98</v>
      </c>
      <c r="N348" s="34">
        <f t="shared" si="16"/>
        <v>40977</v>
      </c>
      <c r="O348" s="34">
        <f t="shared" si="17"/>
        <v>2113</v>
      </c>
      <c r="P348" s="34">
        <f t="shared" si="18"/>
        <v>86101</v>
      </c>
      <c r="Q348" s="34">
        <f t="shared" si="19"/>
        <v>76656</v>
      </c>
      <c r="R348" s="34">
        <f t="shared" si="20"/>
        <v>13105</v>
      </c>
      <c r="S348" s="34">
        <f t="shared" si="21"/>
        <v>98573</v>
      </c>
    </row>
    <row r="349" spans="1:19" x14ac:dyDescent="0.25">
      <c r="A349" s="10" t="s">
        <v>67</v>
      </c>
      <c r="B349" s="10" t="s">
        <v>45</v>
      </c>
      <c r="C349" s="34">
        <v>3846</v>
      </c>
      <c r="D349" s="34">
        <v>7027</v>
      </c>
      <c r="E349" s="34">
        <v>125432</v>
      </c>
      <c r="F349" s="34">
        <v>21444</v>
      </c>
      <c r="G349" s="34">
        <v>38012</v>
      </c>
      <c r="H349" s="34">
        <v>122098</v>
      </c>
      <c r="I349" s="34"/>
      <c r="J349" s="34"/>
      <c r="K349" s="10" t="s">
        <v>69</v>
      </c>
      <c r="L349" s="10" t="s">
        <v>45</v>
      </c>
      <c r="M349" s="12" t="str">
        <f t="shared" si="22"/>
        <v>THRISSUR1998-99</v>
      </c>
      <c r="N349" s="34">
        <f t="shared" si="16"/>
        <v>39215</v>
      </c>
      <c r="O349" s="34">
        <f t="shared" si="17"/>
        <v>1809</v>
      </c>
      <c r="P349" s="34">
        <f t="shared" si="18"/>
        <v>83994</v>
      </c>
      <c r="Q349" s="34">
        <f t="shared" si="19"/>
        <v>81171</v>
      </c>
      <c r="R349" s="34">
        <f t="shared" si="20"/>
        <v>13290</v>
      </c>
      <c r="S349" s="34">
        <f t="shared" si="21"/>
        <v>102418</v>
      </c>
    </row>
    <row r="350" spans="1:19" x14ac:dyDescent="0.25">
      <c r="A350" s="10" t="s">
        <v>67</v>
      </c>
      <c r="B350" s="10" t="s">
        <v>46</v>
      </c>
      <c r="C350" s="34">
        <v>3640</v>
      </c>
      <c r="D350" s="34">
        <v>7775</v>
      </c>
      <c r="E350" s="34">
        <v>135992</v>
      </c>
      <c r="F350" s="34">
        <v>23696</v>
      </c>
      <c r="G350" s="34">
        <v>38187</v>
      </c>
      <c r="H350" s="34">
        <v>128734</v>
      </c>
      <c r="I350" s="34"/>
      <c r="J350" s="34"/>
      <c r="K350" s="10" t="s">
        <v>69</v>
      </c>
      <c r="L350" s="10" t="s">
        <v>46</v>
      </c>
      <c r="M350" s="12" t="str">
        <f t="shared" si="22"/>
        <v>THRISSUR1999-00</v>
      </c>
      <c r="N350" s="34">
        <f t="shared" si="16"/>
        <v>42887</v>
      </c>
      <c r="O350" s="34">
        <f t="shared" si="17"/>
        <v>1527</v>
      </c>
      <c r="P350" s="34">
        <f t="shared" si="18"/>
        <v>90141</v>
      </c>
      <c r="Q350" s="34">
        <f t="shared" si="19"/>
        <v>88307</v>
      </c>
      <c r="R350" s="34">
        <f t="shared" si="20"/>
        <v>13372</v>
      </c>
      <c r="S350" s="34">
        <f t="shared" si="21"/>
        <v>108375</v>
      </c>
    </row>
    <row r="351" spans="1:19" x14ac:dyDescent="0.25">
      <c r="A351" s="10" t="s">
        <v>67</v>
      </c>
      <c r="B351" s="10" t="s">
        <v>47</v>
      </c>
      <c r="C351" s="34">
        <v>3473</v>
      </c>
      <c r="D351" s="34">
        <v>7794</v>
      </c>
      <c r="E351" s="34">
        <v>136896</v>
      </c>
      <c r="F351" s="34">
        <v>23811</v>
      </c>
      <c r="G351" s="34">
        <v>38076</v>
      </c>
      <c r="H351" s="34">
        <v>130456</v>
      </c>
      <c r="I351" s="34"/>
      <c r="J351" s="34"/>
      <c r="K351" s="10" t="s">
        <v>69</v>
      </c>
      <c r="L351" s="10" t="s">
        <v>47</v>
      </c>
      <c r="M351" s="12" t="str">
        <f t="shared" si="22"/>
        <v>THRISSUR2000-01</v>
      </c>
      <c r="N351" s="34">
        <f t="shared" si="16"/>
        <v>39384</v>
      </c>
      <c r="O351" s="34">
        <f t="shared" si="17"/>
        <v>1637</v>
      </c>
      <c r="P351" s="34">
        <f t="shared" si="18"/>
        <v>88591</v>
      </c>
      <c r="Q351" s="34">
        <f t="shared" si="19"/>
        <v>89472</v>
      </c>
      <c r="R351" s="34">
        <f t="shared" si="20"/>
        <v>13373</v>
      </c>
      <c r="S351" s="34">
        <f t="shared" si="21"/>
        <v>109237</v>
      </c>
    </row>
    <row r="352" spans="1:19" x14ac:dyDescent="0.25">
      <c r="A352" s="10" t="s">
        <v>67</v>
      </c>
      <c r="B352" s="10" t="s">
        <v>48</v>
      </c>
      <c r="C352" s="34">
        <v>4388</v>
      </c>
      <c r="D352" s="34">
        <v>8224</v>
      </c>
      <c r="E352" s="34">
        <v>142081</v>
      </c>
      <c r="F352" s="34">
        <v>25603</v>
      </c>
      <c r="G352" s="34">
        <v>38123</v>
      </c>
      <c r="H352" s="34">
        <v>134099</v>
      </c>
      <c r="I352" s="34"/>
      <c r="J352" s="34"/>
      <c r="K352" s="10" t="s">
        <v>69</v>
      </c>
      <c r="L352" s="10" t="s">
        <v>48</v>
      </c>
      <c r="M352" s="12" t="str">
        <f t="shared" si="22"/>
        <v>THRISSUR2001-02</v>
      </c>
      <c r="N352" s="34">
        <f t="shared" si="16"/>
        <v>37012</v>
      </c>
      <c r="O352" s="34">
        <f t="shared" si="17"/>
        <v>1405</v>
      </c>
      <c r="P352" s="34">
        <f t="shared" si="18"/>
        <v>86444</v>
      </c>
      <c r="Q352" s="34">
        <f t="shared" si="19"/>
        <v>85480</v>
      </c>
      <c r="R352" s="34">
        <f t="shared" si="20"/>
        <v>13402</v>
      </c>
      <c r="S352" s="34">
        <f t="shared" si="21"/>
        <v>105139</v>
      </c>
    </row>
    <row r="353" spans="1:19" x14ac:dyDescent="0.25">
      <c r="A353" s="10" t="s">
        <v>67</v>
      </c>
      <c r="B353" s="10" t="s">
        <v>49</v>
      </c>
      <c r="C353" s="34">
        <v>3785</v>
      </c>
      <c r="D353" s="34">
        <v>7806</v>
      </c>
      <c r="E353" s="34">
        <v>145944</v>
      </c>
      <c r="F353" s="34">
        <v>25810</v>
      </c>
      <c r="G353" s="34">
        <v>38250</v>
      </c>
      <c r="H353" s="34">
        <v>133230</v>
      </c>
      <c r="I353" s="34"/>
      <c r="J353" s="34"/>
      <c r="K353" s="10" t="s">
        <v>69</v>
      </c>
      <c r="L353" s="10" t="s">
        <v>49</v>
      </c>
      <c r="M353" s="12" t="str">
        <f t="shared" si="22"/>
        <v>THRISSUR2002-03</v>
      </c>
      <c r="N353" s="34">
        <f t="shared" si="16"/>
        <v>37274</v>
      </c>
      <c r="O353" s="34">
        <f t="shared" si="17"/>
        <v>1376</v>
      </c>
      <c r="P353" s="34">
        <f t="shared" si="18"/>
        <v>89808</v>
      </c>
      <c r="Q353" s="34">
        <f t="shared" si="19"/>
        <v>86068</v>
      </c>
      <c r="R353" s="34">
        <f t="shared" si="20"/>
        <v>13396</v>
      </c>
      <c r="S353" s="34">
        <f t="shared" si="21"/>
        <v>106076</v>
      </c>
    </row>
    <row r="354" spans="1:19" x14ac:dyDescent="0.25">
      <c r="A354" s="10" t="s">
        <v>67</v>
      </c>
      <c r="B354" s="10" t="s">
        <v>50</v>
      </c>
      <c r="C354" s="38">
        <v>3228</v>
      </c>
      <c r="D354" s="38">
        <v>7350</v>
      </c>
      <c r="E354" s="38">
        <v>148983</v>
      </c>
      <c r="F354" s="38">
        <v>24383</v>
      </c>
      <c r="G354" s="34">
        <v>38376</v>
      </c>
      <c r="H354" s="34">
        <v>140853</v>
      </c>
      <c r="I354" s="34"/>
      <c r="J354" s="34"/>
      <c r="K354" s="10" t="s">
        <v>69</v>
      </c>
      <c r="L354" s="10" t="s">
        <v>50</v>
      </c>
      <c r="M354" s="12" t="str">
        <f t="shared" si="22"/>
        <v>THRISSUR2003-04</v>
      </c>
      <c r="N354" s="34">
        <f t="shared" si="16"/>
        <v>34158</v>
      </c>
      <c r="O354" s="34">
        <f t="shared" si="17"/>
        <v>1173</v>
      </c>
      <c r="P354" s="34">
        <f t="shared" si="18"/>
        <v>88021</v>
      </c>
      <c r="Q354" s="34">
        <f t="shared" si="19"/>
        <v>87397</v>
      </c>
      <c r="R354" s="34">
        <f t="shared" si="20"/>
        <v>13448</v>
      </c>
      <c r="S354" s="34">
        <f t="shared" si="21"/>
        <v>107722</v>
      </c>
    </row>
    <row r="355" spans="1:19" x14ac:dyDescent="0.25">
      <c r="A355" s="10" t="s">
        <v>67</v>
      </c>
      <c r="B355" s="10" t="s">
        <v>51</v>
      </c>
      <c r="C355" s="38">
        <v>3166</v>
      </c>
      <c r="D355" s="38">
        <v>5823</v>
      </c>
      <c r="E355" s="38">
        <v>162391</v>
      </c>
      <c r="F355" s="38">
        <v>24274</v>
      </c>
      <c r="G355" s="34">
        <v>38451</v>
      </c>
      <c r="H355" s="34">
        <v>138700</v>
      </c>
      <c r="I355" s="34"/>
      <c r="J355" s="34"/>
      <c r="K355" s="10" t="s">
        <v>69</v>
      </c>
      <c r="L355" s="10" t="s">
        <v>51</v>
      </c>
      <c r="M355" s="12" t="str">
        <f t="shared" si="22"/>
        <v>THRISSUR2004-05</v>
      </c>
      <c r="N355" s="34">
        <f t="shared" si="16"/>
        <v>36351</v>
      </c>
      <c r="O355" s="34">
        <f t="shared" si="17"/>
        <v>1972</v>
      </c>
      <c r="P355" s="34">
        <f t="shared" si="18"/>
        <v>93461</v>
      </c>
      <c r="Q355" s="34">
        <f t="shared" si="19"/>
        <v>85115</v>
      </c>
      <c r="R355" s="34">
        <f t="shared" si="20"/>
        <v>13504</v>
      </c>
      <c r="S355" s="34">
        <f t="shared" si="21"/>
        <v>105395</v>
      </c>
    </row>
    <row r="356" spans="1:19" x14ac:dyDescent="0.25">
      <c r="A356" s="10" t="s">
        <v>67</v>
      </c>
      <c r="B356" s="10" t="s">
        <v>52</v>
      </c>
      <c r="C356" s="38">
        <v>2932</v>
      </c>
      <c r="D356" s="38">
        <v>6608</v>
      </c>
      <c r="E356" s="38">
        <v>160277</v>
      </c>
      <c r="F356" s="38">
        <v>24343</v>
      </c>
      <c r="G356" s="34">
        <v>38844</v>
      </c>
      <c r="H356" s="34">
        <v>138385</v>
      </c>
      <c r="I356" s="34"/>
      <c r="J356" s="34"/>
      <c r="K356" s="10" t="s">
        <v>69</v>
      </c>
      <c r="L356" s="10" t="s">
        <v>52</v>
      </c>
      <c r="M356" s="12" t="str">
        <f t="shared" si="22"/>
        <v>THRISSUR2005-06</v>
      </c>
      <c r="N356" s="34">
        <f t="shared" si="16"/>
        <v>31074</v>
      </c>
      <c r="O356" s="34">
        <f t="shared" si="17"/>
        <v>1417</v>
      </c>
      <c r="P356" s="34">
        <f t="shared" si="18"/>
        <v>87069</v>
      </c>
      <c r="Q356" s="34">
        <f t="shared" si="19"/>
        <v>85366</v>
      </c>
      <c r="R356" s="34">
        <f t="shared" si="20"/>
        <v>14057</v>
      </c>
      <c r="S356" s="34">
        <f t="shared" si="21"/>
        <v>106118</v>
      </c>
    </row>
    <row r="357" spans="1:19" x14ac:dyDescent="0.25">
      <c r="A357" s="10" t="s">
        <v>67</v>
      </c>
      <c r="B357" s="10" t="s">
        <v>53</v>
      </c>
      <c r="C357" s="38">
        <v>2878</v>
      </c>
      <c r="D357" s="38">
        <v>7141</v>
      </c>
      <c r="E357" s="38">
        <v>167403</v>
      </c>
      <c r="F357" s="38">
        <v>23668</v>
      </c>
      <c r="G357" s="34">
        <v>38990</v>
      </c>
      <c r="H357" s="34">
        <v>147744</v>
      </c>
      <c r="I357" s="34"/>
      <c r="J357" s="34"/>
      <c r="K357" s="10" t="s">
        <v>69</v>
      </c>
      <c r="L357" s="10" t="s">
        <v>53</v>
      </c>
      <c r="M357" s="12" t="str">
        <f t="shared" si="22"/>
        <v>THRISSUR2006-07</v>
      </c>
      <c r="N357" s="34">
        <f t="shared" si="16"/>
        <v>27311</v>
      </c>
      <c r="O357" s="34">
        <f t="shared" si="17"/>
        <v>1454</v>
      </c>
      <c r="P357" s="34">
        <f t="shared" si="18"/>
        <v>76398</v>
      </c>
      <c r="Q357" s="34">
        <f t="shared" si="19"/>
        <v>84454</v>
      </c>
      <c r="R357" s="34">
        <f t="shared" si="20"/>
        <v>14480</v>
      </c>
      <c r="S357" s="34">
        <f t="shared" si="21"/>
        <v>106047</v>
      </c>
    </row>
    <row r="358" spans="1:19" x14ac:dyDescent="0.25">
      <c r="A358" s="10" t="s">
        <v>67</v>
      </c>
      <c r="B358" s="10" t="s">
        <v>54</v>
      </c>
      <c r="C358" s="38">
        <v>2190</v>
      </c>
      <c r="D358" s="38">
        <v>6374</v>
      </c>
      <c r="E358" s="38">
        <v>153802</v>
      </c>
      <c r="F358" s="38">
        <v>19925</v>
      </c>
      <c r="G358" s="34">
        <v>39335</v>
      </c>
      <c r="H358" s="34">
        <v>141981</v>
      </c>
      <c r="I358" s="34"/>
      <c r="J358" s="34"/>
      <c r="K358" s="10" t="s">
        <v>69</v>
      </c>
      <c r="L358" s="10" t="s">
        <v>54</v>
      </c>
      <c r="M358" s="12" t="str">
        <f t="shared" si="22"/>
        <v>THRISSUR2007-08</v>
      </c>
      <c r="N358" s="34">
        <f t="shared" si="16"/>
        <v>24422</v>
      </c>
      <c r="O358" s="34">
        <f t="shared" si="17"/>
        <v>1521</v>
      </c>
      <c r="P358" s="34">
        <f t="shared" si="18"/>
        <v>70493</v>
      </c>
      <c r="Q358" s="34">
        <f t="shared" si="19"/>
        <v>81697</v>
      </c>
      <c r="R358" s="34">
        <f t="shared" si="20"/>
        <v>14790</v>
      </c>
      <c r="S358" s="34">
        <f t="shared" si="21"/>
        <v>103728</v>
      </c>
    </row>
    <row r="359" spans="1:19" x14ac:dyDescent="0.25">
      <c r="A359" s="10" t="s">
        <v>67</v>
      </c>
      <c r="B359" s="10" t="s">
        <v>55</v>
      </c>
      <c r="C359" s="38">
        <v>2115</v>
      </c>
      <c r="D359" s="38">
        <v>7706</v>
      </c>
      <c r="E359" s="38">
        <v>145517</v>
      </c>
      <c r="F359" s="38">
        <v>17776</v>
      </c>
      <c r="G359" s="34">
        <v>39395</v>
      </c>
      <c r="H359" s="34">
        <v>139785</v>
      </c>
      <c r="I359" s="34"/>
      <c r="J359" s="34"/>
      <c r="K359" s="10" t="s">
        <v>69</v>
      </c>
      <c r="L359" s="10" t="s">
        <v>55</v>
      </c>
      <c r="M359" s="12" t="str">
        <f t="shared" si="22"/>
        <v>THRISSUR2008-09</v>
      </c>
      <c r="N359" s="34">
        <f t="shared" si="16"/>
        <v>27928</v>
      </c>
      <c r="O359" s="34">
        <f t="shared" si="17"/>
        <v>1117</v>
      </c>
      <c r="P359" s="34">
        <f t="shared" si="18"/>
        <v>74408</v>
      </c>
      <c r="Q359" s="34">
        <f t="shared" si="19"/>
        <v>76753</v>
      </c>
      <c r="R359" s="34">
        <f t="shared" si="20"/>
        <v>14690</v>
      </c>
      <c r="S359" s="34">
        <f t="shared" si="21"/>
        <v>98936</v>
      </c>
    </row>
    <row r="360" spans="1:19" x14ac:dyDescent="0.25">
      <c r="A360" s="10" t="s">
        <v>67</v>
      </c>
      <c r="B360" s="10" t="s">
        <v>56</v>
      </c>
      <c r="C360" s="38">
        <v>2328</v>
      </c>
      <c r="D360" s="38">
        <v>6032</v>
      </c>
      <c r="E360" s="38">
        <v>170489</v>
      </c>
      <c r="F360" s="38">
        <v>17189</v>
      </c>
      <c r="G360" s="34">
        <v>39679</v>
      </c>
      <c r="H360" s="34">
        <v>136192</v>
      </c>
      <c r="I360" s="34"/>
      <c r="J360" s="34"/>
      <c r="K360" s="10" t="s">
        <v>69</v>
      </c>
      <c r="L360" s="12" t="s">
        <v>56</v>
      </c>
      <c r="M360" s="12" t="str">
        <f t="shared" si="22"/>
        <v>THRISSUR2009-10</v>
      </c>
      <c r="N360" s="34">
        <f t="shared" si="16"/>
        <v>25439</v>
      </c>
      <c r="O360" s="34">
        <f t="shared" si="17"/>
        <v>924</v>
      </c>
      <c r="P360" s="34">
        <f t="shared" si="18"/>
        <v>70423</v>
      </c>
      <c r="Q360" s="34">
        <f t="shared" si="19"/>
        <v>77509</v>
      </c>
      <c r="R360" s="34">
        <f t="shared" si="20"/>
        <v>15017</v>
      </c>
      <c r="S360" s="34">
        <f t="shared" si="21"/>
        <v>99634</v>
      </c>
    </row>
    <row r="361" spans="1:19" x14ac:dyDescent="0.25">
      <c r="A361" s="10" t="s">
        <v>67</v>
      </c>
      <c r="B361" s="10" t="s">
        <v>57</v>
      </c>
      <c r="C361" s="38">
        <v>1819</v>
      </c>
      <c r="D361" s="38">
        <v>6223</v>
      </c>
      <c r="E361" s="38">
        <v>171161</v>
      </c>
      <c r="F361" s="38">
        <v>17012</v>
      </c>
      <c r="G361" s="34">
        <v>40000</v>
      </c>
      <c r="H361" s="34">
        <v>137107</v>
      </c>
      <c r="I361" s="34"/>
      <c r="J361" s="34"/>
      <c r="K361" s="10" t="s">
        <v>69</v>
      </c>
      <c r="L361" s="12" t="s">
        <v>57</v>
      </c>
      <c r="M361" s="12" t="str">
        <f t="shared" si="22"/>
        <v>THRISSUR2010-11</v>
      </c>
      <c r="N361" s="34">
        <f t="shared" si="16"/>
        <v>20259</v>
      </c>
      <c r="O361" s="34">
        <f t="shared" si="17"/>
        <v>1362</v>
      </c>
      <c r="P361" s="34">
        <f t="shared" si="18"/>
        <v>63249</v>
      </c>
      <c r="Q361" s="34">
        <f t="shared" si="19"/>
        <v>75364</v>
      </c>
      <c r="R361" s="34">
        <f t="shared" si="20"/>
        <v>15410</v>
      </c>
      <c r="S361" s="34">
        <f t="shared" si="21"/>
        <v>97967</v>
      </c>
    </row>
    <row r="362" spans="1:19" x14ac:dyDescent="0.25">
      <c r="A362" s="10" t="s">
        <v>67</v>
      </c>
      <c r="B362" s="12" t="s">
        <v>58</v>
      </c>
      <c r="C362" s="38">
        <v>1264</v>
      </c>
      <c r="D362" s="38">
        <v>6318</v>
      </c>
      <c r="E362" s="38">
        <v>131444</v>
      </c>
      <c r="F362" s="38">
        <v>17158</v>
      </c>
      <c r="G362" s="34">
        <v>40030</v>
      </c>
      <c r="H362" s="34">
        <v>145049</v>
      </c>
      <c r="I362" s="34"/>
      <c r="J362" s="34"/>
      <c r="K362" s="10" t="s">
        <v>69</v>
      </c>
      <c r="L362" s="12" t="s">
        <v>58</v>
      </c>
      <c r="M362" s="12" t="str">
        <f t="shared" si="22"/>
        <v>THRISSUR2011-12</v>
      </c>
      <c r="N362" s="34">
        <f t="shared" si="16"/>
        <v>21172</v>
      </c>
      <c r="O362" s="34">
        <f t="shared" si="17"/>
        <v>1431</v>
      </c>
      <c r="P362" s="34">
        <f t="shared" si="18"/>
        <v>69178</v>
      </c>
      <c r="Q362" s="34">
        <f t="shared" si="19"/>
        <v>89677</v>
      </c>
      <c r="R362" s="34">
        <f t="shared" si="20"/>
        <v>15460</v>
      </c>
      <c r="S362" s="34">
        <f t="shared" si="21"/>
        <v>112109</v>
      </c>
    </row>
    <row r="363" spans="1:19" x14ac:dyDescent="0.25">
      <c r="A363" s="10" t="s">
        <v>67</v>
      </c>
      <c r="B363" s="12" t="s">
        <v>59</v>
      </c>
      <c r="C363" s="34">
        <v>1176</v>
      </c>
      <c r="D363" s="34">
        <v>6239</v>
      </c>
      <c r="E363" s="34">
        <v>131417</v>
      </c>
      <c r="F363" s="34">
        <v>17265</v>
      </c>
      <c r="G363" s="34">
        <v>40030</v>
      </c>
      <c r="H363" s="34">
        <v>136725</v>
      </c>
      <c r="I363" s="34"/>
      <c r="J363" s="34"/>
      <c r="K363" s="10" t="s">
        <v>69</v>
      </c>
      <c r="L363" s="12" t="s">
        <v>59</v>
      </c>
      <c r="M363" s="12" t="str">
        <f t="shared" si="22"/>
        <v>THRISSUR2012-13</v>
      </c>
      <c r="N363" s="34">
        <f t="shared" si="16"/>
        <v>23098</v>
      </c>
      <c r="O363" s="34">
        <f t="shared" si="17"/>
        <v>1262</v>
      </c>
      <c r="P363" s="34">
        <f t="shared" si="18"/>
        <v>68044</v>
      </c>
      <c r="Q363" s="34">
        <f t="shared" si="19"/>
        <v>86476</v>
      </c>
      <c r="R363" s="34">
        <f t="shared" si="20"/>
        <v>15460</v>
      </c>
      <c r="S363" s="34">
        <f t="shared" si="21"/>
        <v>109136</v>
      </c>
    </row>
    <row r="364" spans="1:19" x14ac:dyDescent="0.25">
      <c r="A364" s="10" t="s">
        <v>67</v>
      </c>
      <c r="B364" s="12" t="s">
        <v>60</v>
      </c>
      <c r="C364" s="38">
        <v>661</v>
      </c>
      <c r="D364" s="38">
        <v>6332</v>
      </c>
      <c r="E364" s="38">
        <v>129974</v>
      </c>
      <c r="F364" s="38">
        <v>16518</v>
      </c>
      <c r="G364" s="34">
        <v>40395</v>
      </c>
      <c r="H364" s="34">
        <v>133197</v>
      </c>
      <c r="I364" s="34"/>
      <c r="J364" s="34"/>
      <c r="K364" s="10" t="s">
        <v>69</v>
      </c>
      <c r="L364" s="12" t="s">
        <v>60</v>
      </c>
      <c r="M364" s="12" t="str">
        <f t="shared" si="22"/>
        <v>THRISSUR2013-14</v>
      </c>
      <c r="N364" s="34">
        <f t="shared" si="16"/>
        <v>22274</v>
      </c>
      <c r="O364" s="34">
        <f t="shared" si="17"/>
        <v>1290</v>
      </c>
      <c r="P364" s="34">
        <f t="shared" si="18"/>
        <v>67773</v>
      </c>
      <c r="Q364" s="34">
        <f t="shared" si="19"/>
        <v>87177</v>
      </c>
      <c r="R364" s="34">
        <f t="shared" si="20"/>
        <v>15550</v>
      </c>
      <c r="S364" s="34">
        <f t="shared" si="21"/>
        <v>109845</v>
      </c>
    </row>
    <row r="365" spans="1:19" x14ac:dyDescent="0.25">
      <c r="A365" s="10" t="s">
        <v>67</v>
      </c>
      <c r="B365" s="12" t="s">
        <v>61</v>
      </c>
      <c r="C365" s="38">
        <v>697</v>
      </c>
      <c r="D365" s="38">
        <v>7541</v>
      </c>
      <c r="E365" s="38">
        <v>134474</v>
      </c>
      <c r="F365" s="38">
        <v>16655</v>
      </c>
      <c r="G365" s="34">
        <v>40520</v>
      </c>
      <c r="H365" s="34">
        <v>137568</v>
      </c>
      <c r="I365" s="34"/>
      <c r="J365" s="34"/>
      <c r="K365" s="10" t="s">
        <v>69</v>
      </c>
      <c r="L365" s="12" t="s">
        <v>61</v>
      </c>
      <c r="M365" s="12" t="str">
        <f t="shared" si="22"/>
        <v>THRISSUR2014-15</v>
      </c>
      <c r="N365" s="34">
        <f t="shared" si="16"/>
        <v>24151</v>
      </c>
      <c r="O365" s="34">
        <f t="shared" si="17"/>
        <v>1441</v>
      </c>
      <c r="P365" s="34">
        <f t="shared" si="18"/>
        <v>68852</v>
      </c>
      <c r="Q365" s="34">
        <f t="shared" si="19"/>
        <v>83221</v>
      </c>
      <c r="R365" s="34">
        <f t="shared" si="20"/>
        <v>15630</v>
      </c>
      <c r="S365" s="34">
        <f t="shared" si="21"/>
        <v>105945</v>
      </c>
    </row>
    <row r="366" spans="1:19" x14ac:dyDescent="0.25">
      <c r="A366" s="10" t="s">
        <v>67</v>
      </c>
      <c r="B366" s="12" t="s">
        <v>62</v>
      </c>
      <c r="C366" s="34">
        <v>887</v>
      </c>
      <c r="D366" s="34">
        <v>6919</v>
      </c>
      <c r="E366" s="34">
        <v>133401.79</v>
      </c>
      <c r="F366" s="34">
        <v>16546</v>
      </c>
      <c r="G366" s="34">
        <v>40580</v>
      </c>
      <c r="H366" s="34">
        <v>137085</v>
      </c>
      <c r="I366" s="34"/>
      <c r="J366" s="34"/>
      <c r="K366" s="10" t="s">
        <v>69</v>
      </c>
      <c r="L366" s="12" t="s">
        <v>62</v>
      </c>
      <c r="M366" s="12" t="str">
        <f t="shared" si="22"/>
        <v>THRISSUR2015-16</v>
      </c>
      <c r="N366" s="34">
        <f t="shared" si="16"/>
        <v>24625</v>
      </c>
      <c r="O366" s="34">
        <f t="shared" si="17"/>
        <v>1290</v>
      </c>
      <c r="P366" s="34">
        <f t="shared" si="18"/>
        <v>69745.09</v>
      </c>
      <c r="Q366" s="34">
        <f t="shared" si="19"/>
        <v>81602</v>
      </c>
      <c r="R366" s="34">
        <f t="shared" si="20"/>
        <v>15660</v>
      </c>
      <c r="S366" s="34">
        <f t="shared" si="21"/>
        <v>104530</v>
      </c>
    </row>
    <row r="367" spans="1:19" x14ac:dyDescent="0.25">
      <c r="A367" s="10" t="s">
        <v>67</v>
      </c>
      <c r="B367" s="12" t="s">
        <v>123</v>
      </c>
      <c r="C367" s="34">
        <v>695</v>
      </c>
      <c r="D367" s="34">
        <v>6998</v>
      </c>
      <c r="E367" s="34">
        <v>134413</v>
      </c>
      <c r="F367" s="34">
        <v>16122</v>
      </c>
      <c r="G367" s="34">
        <v>40590</v>
      </c>
      <c r="H367" s="34">
        <v>135943</v>
      </c>
      <c r="I367" s="34"/>
      <c r="J367" s="34"/>
      <c r="K367" s="10" t="s">
        <v>69</v>
      </c>
      <c r="L367" s="12" t="s">
        <v>123</v>
      </c>
      <c r="M367" s="12" t="str">
        <f t="shared" si="22"/>
        <v>THRISSUR2016-17</v>
      </c>
      <c r="N367" s="34">
        <f t="shared" si="16"/>
        <v>21100</v>
      </c>
      <c r="O367" s="34">
        <f t="shared" si="17"/>
        <v>1172</v>
      </c>
      <c r="P367" s="34">
        <f t="shared" si="18"/>
        <v>67013</v>
      </c>
      <c r="Q367" s="34">
        <f t="shared" si="19"/>
        <v>80504</v>
      </c>
      <c r="R367" s="34">
        <f t="shared" si="20"/>
        <v>15660</v>
      </c>
      <c r="S367" s="34">
        <f t="shared" si="21"/>
        <v>103965.05</v>
      </c>
    </row>
    <row r="368" spans="1:19" x14ac:dyDescent="0.25">
      <c r="A368" s="10" t="s">
        <v>68</v>
      </c>
      <c r="B368" s="12" t="s">
        <v>3</v>
      </c>
      <c r="C368" s="34">
        <v>73945.772921060081</v>
      </c>
      <c r="D368" s="34">
        <v>16095.901993316666</v>
      </c>
      <c r="E368" s="34">
        <v>137232.00351053159</v>
      </c>
      <c r="F368" s="34">
        <v>40462.219689562058</v>
      </c>
      <c r="G368" s="34">
        <v>10677.564961398661</v>
      </c>
      <c r="H368" s="34">
        <v>73367.550982342698</v>
      </c>
      <c r="I368" s="34"/>
      <c r="J368" s="34"/>
      <c r="K368" s="10" t="s">
        <v>70</v>
      </c>
      <c r="L368" s="12" t="s">
        <v>3</v>
      </c>
      <c r="M368" s="12" t="str">
        <f t="shared" si="22"/>
        <v>PALAKKAD1956-57</v>
      </c>
      <c r="N368" s="34">
        <f>(C490*Area_Doc!$J$184)+(Area_Doc!$K$184*Area_CALC!C551)</f>
        <v>187339.49442664257</v>
      </c>
      <c r="O368" s="34">
        <f>(D490*Area_Doc!$J$184)+(Area_Doc!$K$184*Area_CALC!D551)</f>
        <v>3258.7453088121888</v>
      </c>
      <c r="P368" s="34">
        <f>(E490*Area_Doc!$J$184)+(Area_Doc!$K$184*Area_CALC!E551)</f>
        <v>257702.12226733964</v>
      </c>
      <c r="Q368" s="34">
        <f>(F490*Area_Doc!$J$184)+(Area_Doc!$K$184*Area_CALC!F551)</f>
        <v>4642.2617806471671</v>
      </c>
      <c r="R368" s="34">
        <f>(G490*Area_Doc!$J$184)+(Area_Doc!$K$184*Area_CALC!G551)</f>
        <v>2874.6973474721381</v>
      </c>
      <c r="S368" s="34">
        <f>(H490*Area_Doc!$J$184)+(Area_Doc!$K$184*Area_CALC!H551)</f>
        <v>39325.954986321805</v>
      </c>
    </row>
    <row r="369" spans="1:19" x14ac:dyDescent="0.25">
      <c r="A369" s="10" t="s">
        <v>68</v>
      </c>
      <c r="B369" s="12" t="s">
        <v>4</v>
      </c>
      <c r="C369" s="34">
        <v>74407</v>
      </c>
      <c r="D369" s="34">
        <v>16517</v>
      </c>
      <c r="E369" s="34">
        <v>137454</v>
      </c>
      <c r="F369" s="34">
        <v>40765</v>
      </c>
      <c r="G369" s="34">
        <v>12963</v>
      </c>
      <c r="H369" s="34">
        <v>76181</v>
      </c>
      <c r="I369" s="34"/>
      <c r="J369" s="34"/>
      <c r="K369" s="10" t="s">
        <v>70</v>
      </c>
      <c r="L369" s="12" t="s">
        <v>4</v>
      </c>
      <c r="M369" s="12" t="str">
        <f t="shared" si="22"/>
        <v>PALAKKAD1957-58</v>
      </c>
      <c r="N369" s="34">
        <f>(C491*Area_Doc!$J$184)+(Area_Doc!$K$184*Area_CALC!C552)</f>
        <v>188508</v>
      </c>
      <c r="O369" s="34">
        <f>(D491*Area_Doc!$J$184)+(Area_Doc!$K$184*Area_CALC!D552)</f>
        <v>3344</v>
      </c>
      <c r="P369" s="34">
        <f>(E491*Area_Doc!$J$184)+(Area_Doc!$K$184*Area_CALC!E552)</f>
        <v>258119</v>
      </c>
      <c r="Q369" s="34">
        <f>(F491*Area_Doc!$J$184)+(Area_Doc!$K$184*Area_CALC!F552)</f>
        <v>4677</v>
      </c>
      <c r="R369" s="34">
        <f>(G491*Area_Doc!$J$184)+(Area_Doc!$K$184*Area_CALC!G552)</f>
        <v>3490</v>
      </c>
      <c r="S369" s="34">
        <f>(H491*Area_Doc!$J$184)+(Area_Doc!$K$184*Area_CALC!H552)</f>
        <v>40834</v>
      </c>
    </row>
    <row r="370" spans="1:19" x14ac:dyDescent="0.25">
      <c r="A370" s="10" t="s">
        <v>68</v>
      </c>
      <c r="B370" s="12" t="s">
        <v>5</v>
      </c>
      <c r="C370" s="35">
        <v>74566.82347969999</v>
      </c>
      <c r="D370" s="35">
        <v>17281.615170705489</v>
      </c>
      <c r="E370" s="35">
        <v>139072.09127382145</v>
      </c>
      <c r="F370" s="35">
        <v>41856.012225841339</v>
      </c>
      <c r="G370" s="35">
        <v>14215.984859863618</v>
      </c>
      <c r="H370" s="35">
        <v>77849.281591091218</v>
      </c>
      <c r="I370" s="34"/>
      <c r="J370" s="34"/>
      <c r="K370" s="10" t="s">
        <v>70</v>
      </c>
      <c r="L370" s="12" t="s">
        <v>5</v>
      </c>
      <c r="M370" s="12" t="str">
        <f t="shared" si="22"/>
        <v>PALAKKAD1958-59</v>
      </c>
      <c r="N370" s="34">
        <f>(C492*Area_Doc!$J$184)+(Area_Doc!$K$184*Area_CALC!C553)</f>
        <v>188912.908200993</v>
      </c>
      <c r="O370" s="34">
        <f>(D492*Area_Doc!$J$184)+(Area_Doc!$K$184*Area_CALC!D553)</f>
        <v>3498.8025144299299</v>
      </c>
      <c r="P370" s="34">
        <f>(E492*Area_Doc!$J$184)+(Area_Doc!$K$184*Area_CALC!E553)</f>
        <v>261157.54454222883</v>
      </c>
      <c r="Q370" s="34">
        <f>(F492*Area_Doc!$J$184)+(Area_Doc!$K$184*Area_CALC!F553)</f>
        <v>4802.1726770577689</v>
      </c>
      <c r="R370" s="34">
        <f>(G492*Area_Doc!$J$184)+(Area_Doc!$K$184*Area_CALC!G553)</f>
        <v>3827.3383600188254</v>
      </c>
      <c r="S370" s="34">
        <f>(H492*Area_Doc!$J$184)+(Area_Doc!$K$184*Area_CALC!H553)</f>
        <v>41728.220481361735</v>
      </c>
    </row>
    <row r="371" spans="1:19" x14ac:dyDescent="0.25">
      <c r="A371" s="10" t="s">
        <v>68</v>
      </c>
      <c r="B371" s="12" t="s">
        <v>6</v>
      </c>
      <c r="C371" s="35">
        <v>74619.224620585228</v>
      </c>
      <c r="D371" s="35">
        <v>18508.241628303695</v>
      </c>
      <c r="E371" s="35">
        <v>142906.0707121364</v>
      </c>
      <c r="F371" s="35">
        <v>43339.556554229508</v>
      </c>
      <c r="G371" s="35">
        <v>15151.861876295472</v>
      </c>
      <c r="H371" s="35">
        <v>80373.281121335211</v>
      </c>
      <c r="I371" s="34"/>
      <c r="J371" s="34"/>
      <c r="K371" s="10" t="s">
        <v>70</v>
      </c>
      <c r="L371" s="12" t="s">
        <v>6</v>
      </c>
      <c r="M371" s="12" t="str">
        <f t="shared" si="22"/>
        <v>PALAKKAD1959-60</v>
      </c>
      <c r="N371" s="34">
        <f>(C493*Area_Doc!$J$184)+(Area_Doc!$K$184*Area_CALC!C554)</f>
        <v>189045.66498820382</v>
      </c>
      <c r="O371" s="34">
        <f>(D493*Area_Doc!$J$184)+(Area_Doc!$K$184*Area_CALC!D554)</f>
        <v>3747.1429439394292</v>
      </c>
      <c r="P371" s="34">
        <f>(E493*Area_Doc!$J$184)+(Area_Doc!$K$184*Area_CALC!E554)</f>
        <v>268357.21089343296</v>
      </c>
      <c r="Q371" s="34">
        <f>(F493*Area_Doc!$J$184)+(Area_Doc!$K$184*Area_CALC!F554)</f>
        <v>4972.3808660402656</v>
      </c>
      <c r="R371" s="34">
        <f>(G493*Area_Doc!$J$184)+(Area_Doc!$K$184*Area_CALC!G554)</f>
        <v>4079.3024722881432</v>
      </c>
      <c r="S371" s="34">
        <f>(H493*Area_Doc!$J$184)+(Area_Doc!$K$184*Area_CALC!H554)</f>
        <v>43081.116831081265</v>
      </c>
    </row>
    <row r="372" spans="1:19" x14ac:dyDescent="0.25">
      <c r="A372" s="10" t="s">
        <v>68</v>
      </c>
      <c r="B372" s="12" t="s">
        <v>7</v>
      </c>
      <c r="C372" s="34">
        <v>77894</v>
      </c>
      <c r="D372" s="34">
        <v>17732</v>
      </c>
      <c r="E372" s="34">
        <v>139813</v>
      </c>
      <c r="F372" s="34">
        <v>44172</v>
      </c>
      <c r="G372" s="34">
        <v>15889</v>
      </c>
      <c r="H372" s="34">
        <v>82377</v>
      </c>
      <c r="I372" s="34"/>
      <c r="J372" s="34"/>
      <c r="K372" s="10" t="s">
        <v>70</v>
      </c>
      <c r="L372" s="36" t="s">
        <v>7</v>
      </c>
      <c r="M372" s="12" t="str">
        <f t="shared" si="22"/>
        <v>PALAKKAD1960-61</v>
      </c>
      <c r="N372" s="34">
        <f>(C494*Area_Doc!$J$184)+(Area_Doc!$K$184*Area_CALC!C555)</f>
        <v>192100</v>
      </c>
      <c r="O372" s="34">
        <f>(D494*Area_Doc!$J$184)+(Area_Doc!$K$184*Area_CALC!D555)</f>
        <v>3351</v>
      </c>
      <c r="P372" s="34">
        <f>(E494*Area_Doc!$J$184)+(Area_Doc!$K$184*Area_CALC!E555)</f>
        <v>262114</v>
      </c>
      <c r="Q372" s="34">
        <f>(F494*Area_Doc!$J$184)+(Area_Doc!$K$184*Area_CALC!F555)</f>
        <v>18488</v>
      </c>
      <c r="R372" s="34">
        <f>(G494*Area_Doc!$J$184)+(Area_Doc!$K$184*Area_CALC!G555)</f>
        <v>5064</v>
      </c>
      <c r="S372" s="34">
        <f>(H494*Area_Doc!$J$184)+(Area_Doc!$K$184*Area_CALC!H555)</f>
        <v>56524</v>
      </c>
    </row>
    <row r="373" spans="1:19" x14ac:dyDescent="0.25">
      <c r="A373" s="10" t="s">
        <v>68</v>
      </c>
      <c r="B373" s="12" t="s">
        <v>8</v>
      </c>
      <c r="C373" s="34">
        <v>74150</v>
      </c>
      <c r="D373" s="34">
        <v>15481</v>
      </c>
      <c r="E373" s="34">
        <v>135632</v>
      </c>
      <c r="F373" s="34">
        <v>44890</v>
      </c>
      <c r="G373" s="34">
        <v>17668</v>
      </c>
      <c r="H373" s="34">
        <v>82654</v>
      </c>
      <c r="I373" s="34"/>
      <c r="J373" s="34"/>
      <c r="K373" s="10" t="s">
        <v>70</v>
      </c>
      <c r="L373" s="36" t="s">
        <v>8</v>
      </c>
      <c r="M373" s="12" t="str">
        <f t="shared" si="22"/>
        <v>PALAKKAD1961-62</v>
      </c>
      <c r="N373" s="34">
        <f>(C495*Area_Doc!$J$184)+(Area_Doc!$K$184*Area_CALC!C556)</f>
        <v>191204</v>
      </c>
      <c r="O373" s="34">
        <f>(D495*Area_Doc!$J$184)+(Area_Doc!$K$184*Area_CALC!D556)</f>
        <v>3311</v>
      </c>
      <c r="P373" s="34">
        <f>(E495*Area_Doc!$J$184)+(Area_Doc!$K$184*Area_CALC!E556)</f>
        <v>261936</v>
      </c>
      <c r="Q373" s="34">
        <f>(F495*Area_Doc!$J$184)+(Area_Doc!$K$184*Area_CALC!F556)</f>
        <v>18765</v>
      </c>
      <c r="R373" s="34">
        <f>(G495*Area_Doc!$J$184)+(Area_Doc!$K$184*Area_CALC!G556)</f>
        <v>5900</v>
      </c>
      <c r="S373" s="34">
        <f>(H495*Area_Doc!$J$184)+(Area_Doc!$K$184*Area_CALC!H556)</f>
        <v>56572</v>
      </c>
    </row>
    <row r="374" spans="1:19" x14ac:dyDescent="0.25">
      <c r="A374" s="10" t="s">
        <v>68</v>
      </c>
      <c r="B374" s="36" t="s">
        <v>9</v>
      </c>
      <c r="C374" s="34">
        <v>83584</v>
      </c>
      <c r="D374" s="34">
        <v>13010</v>
      </c>
      <c r="E374" s="34">
        <v>142414</v>
      </c>
      <c r="F374" s="34">
        <v>44951</v>
      </c>
      <c r="G374" s="34">
        <v>18525</v>
      </c>
      <c r="H374" s="34">
        <v>84773</v>
      </c>
      <c r="I374" s="34"/>
      <c r="J374" s="34"/>
      <c r="K374" s="10" t="s">
        <v>70</v>
      </c>
      <c r="L374" s="36" t="s">
        <v>9</v>
      </c>
      <c r="M374" s="12" t="str">
        <f t="shared" si="22"/>
        <v>PALAKKAD1962-63</v>
      </c>
      <c r="N374" s="34">
        <f>(C496*Area_Doc!$J$184)+(Area_Doc!$K$184*Area_CALC!C557)</f>
        <v>194439</v>
      </c>
      <c r="O374" s="34">
        <f>(D496*Area_Doc!$J$184)+(Area_Doc!$K$184*Area_CALC!D557)</f>
        <v>2394</v>
      </c>
      <c r="P374" s="34">
        <f>(E496*Area_Doc!$J$184)+(Area_Doc!$K$184*Area_CALC!E557)</f>
        <v>269215</v>
      </c>
      <c r="Q374" s="34">
        <f>(F496*Area_Doc!$J$184)+(Area_Doc!$K$184*Area_CALC!F557)</f>
        <v>20335</v>
      </c>
      <c r="R374" s="34">
        <f>(G496*Area_Doc!$J$184)+(Area_Doc!$K$184*Area_CALC!G557)</f>
        <v>6320</v>
      </c>
      <c r="S374" s="34">
        <f>(H496*Area_Doc!$J$184)+(Area_Doc!$K$184*Area_CALC!H557)</f>
        <v>59911</v>
      </c>
    </row>
    <row r="375" spans="1:19" x14ac:dyDescent="0.25">
      <c r="A375" s="10" t="s">
        <v>68</v>
      </c>
      <c r="B375" s="36" t="s">
        <v>10</v>
      </c>
      <c r="C375" s="34">
        <v>83560</v>
      </c>
      <c r="D375" s="34">
        <v>13680</v>
      </c>
      <c r="E375" s="34">
        <v>147401</v>
      </c>
      <c r="F375" s="34">
        <v>46403</v>
      </c>
      <c r="G375" s="34">
        <v>19438</v>
      </c>
      <c r="H375" s="34">
        <v>90357</v>
      </c>
      <c r="I375" s="34"/>
      <c r="J375" s="34"/>
      <c r="K375" s="10" t="s">
        <v>70</v>
      </c>
      <c r="L375" s="36" t="s">
        <v>10</v>
      </c>
      <c r="M375" s="12" t="str">
        <f t="shared" si="22"/>
        <v>PALAKKAD1963-64</v>
      </c>
      <c r="N375" s="34">
        <f>(C497*Area_Doc!$J$184)+(Area_Doc!$K$184*Area_CALC!C558)</f>
        <v>194862</v>
      </c>
      <c r="O375" s="34">
        <f>(D497*Area_Doc!$J$184)+(Area_Doc!$K$184*Area_CALC!D558)</f>
        <v>2648</v>
      </c>
      <c r="P375" s="34">
        <f>(E497*Area_Doc!$J$184)+(Area_Doc!$K$184*Area_CALC!E558)</f>
        <v>266734</v>
      </c>
      <c r="Q375" s="34">
        <f>(F497*Area_Doc!$J$184)+(Area_Doc!$K$184*Area_CALC!F558)</f>
        <v>20929</v>
      </c>
      <c r="R375" s="34">
        <f>(G497*Area_Doc!$J$184)+(Area_Doc!$K$184*Area_CALC!G558)</f>
        <v>4977</v>
      </c>
      <c r="S375" s="34">
        <f>(H497*Area_Doc!$J$184)+(Area_Doc!$K$184*Area_CALC!H558)</f>
        <v>57672</v>
      </c>
    </row>
    <row r="376" spans="1:19" x14ac:dyDescent="0.25">
      <c r="A376" s="10" t="s">
        <v>68</v>
      </c>
      <c r="B376" s="36" t="s">
        <v>11</v>
      </c>
      <c r="C376" s="34">
        <v>83040</v>
      </c>
      <c r="D376" s="34">
        <v>11381</v>
      </c>
      <c r="E376" s="34">
        <v>145195</v>
      </c>
      <c r="F376" s="34">
        <v>46966</v>
      </c>
      <c r="G376" s="34">
        <v>19684</v>
      </c>
      <c r="H376" s="34">
        <v>81782</v>
      </c>
      <c r="I376" s="34"/>
      <c r="J376" s="34"/>
      <c r="K376" s="10" t="s">
        <v>70</v>
      </c>
      <c r="L376" s="36" t="s">
        <v>11</v>
      </c>
      <c r="M376" s="12" t="str">
        <f t="shared" si="22"/>
        <v>PALAKKAD1964-65</v>
      </c>
      <c r="N376" s="34">
        <f>(C498*Area_Doc!$J$184)+(Area_Doc!$K$184*Area_CALC!C559)</f>
        <v>194666</v>
      </c>
      <c r="O376" s="34">
        <f>(D498*Area_Doc!$J$184)+(Area_Doc!$K$184*Area_CALC!D559)</f>
        <v>6276</v>
      </c>
      <c r="P376" s="34">
        <f>(E498*Area_Doc!$J$184)+(Area_Doc!$K$184*Area_CALC!E559)</f>
        <v>271877</v>
      </c>
      <c r="Q376" s="34">
        <f>(F498*Area_Doc!$J$184)+(Area_Doc!$K$184*Area_CALC!F559)</f>
        <v>21589</v>
      </c>
      <c r="R376" s="34">
        <f>(G498*Area_Doc!$J$184)+(Area_Doc!$K$184*Area_CALC!G559)</f>
        <v>7296</v>
      </c>
      <c r="S376" s="34">
        <f>(H498*Area_Doc!$J$184)+(Area_Doc!$K$184*Area_CALC!H559)</f>
        <v>61228</v>
      </c>
    </row>
    <row r="377" spans="1:19" x14ac:dyDescent="0.25">
      <c r="A377" s="10" t="s">
        <v>68</v>
      </c>
      <c r="B377" s="36" t="s">
        <v>12</v>
      </c>
      <c r="C377" s="34">
        <v>83460</v>
      </c>
      <c r="D377" s="34">
        <v>13568</v>
      </c>
      <c r="E377" s="34">
        <v>148629</v>
      </c>
      <c r="F377" s="34">
        <v>51740</v>
      </c>
      <c r="G377" s="34">
        <v>21423</v>
      </c>
      <c r="H377" s="34">
        <v>98407</v>
      </c>
      <c r="I377" s="34"/>
      <c r="J377" s="34"/>
      <c r="K377" s="10" t="s">
        <v>70</v>
      </c>
      <c r="L377" s="36" t="s">
        <v>12</v>
      </c>
      <c r="M377" s="12" t="str">
        <f t="shared" si="22"/>
        <v>PALAKKAD1965-66</v>
      </c>
      <c r="N377" s="34">
        <f>(C499*Area_Doc!$J$184)+(Area_Doc!$K$184*Area_CALC!C560)</f>
        <v>195121</v>
      </c>
      <c r="O377" s="34">
        <f>(D499*Area_Doc!$J$184)+(Area_Doc!$K$184*Area_CALC!D560)</f>
        <v>6476</v>
      </c>
      <c r="P377" s="34">
        <f>(E499*Area_Doc!$J$184)+(Area_Doc!$K$184*Area_CALC!E560)</f>
        <v>271540</v>
      </c>
      <c r="Q377" s="34">
        <f>(F499*Area_Doc!$J$184)+(Area_Doc!$K$184*Area_CALC!F560)</f>
        <v>22903</v>
      </c>
      <c r="R377" s="34">
        <f>(G499*Area_Doc!$J$184)+(Area_Doc!$K$184*Area_CALC!G560)</f>
        <v>7384</v>
      </c>
      <c r="S377" s="34">
        <f>(H499*Area_Doc!$J$184)+(Area_Doc!$K$184*Area_CALC!H560)</f>
        <v>66684</v>
      </c>
    </row>
    <row r="378" spans="1:19" x14ac:dyDescent="0.25">
      <c r="A378" s="10" t="s">
        <v>68</v>
      </c>
      <c r="B378" s="36" t="s">
        <v>13</v>
      </c>
      <c r="C378" s="34">
        <v>84172</v>
      </c>
      <c r="D378" s="34">
        <v>16105</v>
      </c>
      <c r="E378" s="34">
        <v>154380</v>
      </c>
      <c r="F378" s="34">
        <v>59132</v>
      </c>
      <c r="G378" s="34">
        <v>22102</v>
      </c>
      <c r="H378" s="34">
        <v>107241</v>
      </c>
      <c r="I378" s="34"/>
      <c r="J378" s="34"/>
      <c r="K378" s="10" t="s">
        <v>70</v>
      </c>
      <c r="L378" s="36" t="s">
        <v>13</v>
      </c>
      <c r="M378" s="12" t="str">
        <f t="shared" si="22"/>
        <v>PALAKKAD1966-67</v>
      </c>
      <c r="N378" s="34">
        <f>(C500*Area_Doc!$J$184)+(Area_Doc!$K$184*Area_CALC!C561)</f>
        <v>194826</v>
      </c>
      <c r="O378" s="34">
        <f>(D500*Area_Doc!$J$184)+(Area_Doc!$K$184*Area_CALC!D561)</f>
        <v>7124</v>
      </c>
      <c r="P378" s="34">
        <f>(E500*Area_Doc!$J$184)+(Area_Doc!$K$184*Area_CALC!E561)</f>
        <v>277714</v>
      </c>
      <c r="Q378" s="34">
        <f>(F500*Area_Doc!$J$184)+(Area_Doc!$K$184*Area_CALC!F561)</f>
        <v>25650</v>
      </c>
      <c r="R378" s="34">
        <f>(G500*Area_Doc!$J$184)+(Area_Doc!$K$184*Area_CALC!G561)</f>
        <v>7490</v>
      </c>
      <c r="S378" s="34">
        <f>(H500*Area_Doc!$J$184)+(Area_Doc!$K$184*Area_CALC!H561)</f>
        <v>68025</v>
      </c>
    </row>
    <row r="379" spans="1:19" x14ac:dyDescent="0.25">
      <c r="A379" s="10" t="s">
        <v>68</v>
      </c>
      <c r="B379" s="36" t="s">
        <v>14</v>
      </c>
      <c r="C379" s="34">
        <v>85987</v>
      </c>
      <c r="D379" s="34">
        <v>23072</v>
      </c>
      <c r="E379" s="34">
        <v>163372</v>
      </c>
      <c r="F379" s="34">
        <v>59273</v>
      </c>
      <c r="G379" s="34">
        <v>24584</v>
      </c>
      <c r="H379" s="34">
        <v>109378</v>
      </c>
      <c r="I379" s="34"/>
      <c r="J379" s="34"/>
      <c r="K379" s="10" t="s">
        <v>70</v>
      </c>
      <c r="L379" s="36" t="s">
        <v>14</v>
      </c>
      <c r="M379" s="12" t="str">
        <f t="shared" si="22"/>
        <v>PALAKKAD1967-68</v>
      </c>
      <c r="N379" s="34">
        <f>(C501*Area_Doc!$J$184)+(Area_Doc!$K$184*Area_CALC!C562)</f>
        <v>196968</v>
      </c>
      <c r="O379" s="34">
        <f>(D501*Area_Doc!$J$184)+(Area_Doc!$K$184*Area_CALC!D562)</f>
        <v>10757</v>
      </c>
      <c r="P379" s="34">
        <f>(E501*Area_Doc!$J$184)+(Area_Doc!$K$184*Area_CALC!E562)</f>
        <v>286600</v>
      </c>
      <c r="Q379" s="34">
        <f>(F501*Area_Doc!$J$184)+(Area_Doc!$K$184*Area_CALC!F562)</f>
        <v>27658</v>
      </c>
      <c r="R379" s="34">
        <f>(G501*Area_Doc!$J$184)+(Area_Doc!$K$184*Area_CALC!G562)</f>
        <v>7972</v>
      </c>
      <c r="S379" s="34">
        <f>(H501*Area_Doc!$J$184)+(Area_Doc!$K$184*Area_CALC!H562)</f>
        <v>72423</v>
      </c>
    </row>
    <row r="380" spans="1:19" x14ac:dyDescent="0.25">
      <c r="A380" s="10" t="s">
        <v>68</v>
      </c>
      <c r="B380" s="36" t="s">
        <v>15</v>
      </c>
      <c r="C380" s="34">
        <v>93994</v>
      </c>
      <c r="D380" s="34">
        <v>15181</v>
      </c>
      <c r="E380" s="34">
        <v>162430</v>
      </c>
      <c r="F380" s="34">
        <v>62784</v>
      </c>
      <c r="G380" s="34">
        <v>24584</v>
      </c>
      <c r="H380" s="34">
        <v>114069</v>
      </c>
      <c r="I380" s="34"/>
      <c r="J380" s="34"/>
      <c r="K380" s="10" t="s">
        <v>70</v>
      </c>
      <c r="L380" s="36" t="s">
        <v>15</v>
      </c>
      <c r="M380" s="12" t="str">
        <f t="shared" si="22"/>
        <v>PALAKKAD1968-69</v>
      </c>
      <c r="N380" s="34">
        <f>(C502*Area_Doc!$J$184)+(Area_Doc!$K$184*Area_CALC!C563)</f>
        <v>211352</v>
      </c>
      <c r="O380" s="34">
        <f>(D502*Area_Doc!$J$184)+(Area_Doc!$K$184*Area_CALC!D563)</f>
        <v>22111</v>
      </c>
      <c r="P380" s="34">
        <f>(E502*Area_Doc!$J$184)+(Area_Doc!$K$184*Area_CALC!E563)</f>
        <v>309879</v>
      </c>
      <c r="Q380" s="34">
        <f>(F502*Area_Doc!$J$184)+(Area_Doc!$K$184*Area_CALC!F563)</f>
        <v>32911</v>
      </c>
      <c r="R380" s="34">
        <f>(G502*Area_Doc!$J$184)+(Area_Doc!$K$184*Area_CALC!G563)</f>
        <v>8190</v>
      </c>
      <c r="S380" s="34">
        <f>(H502*Area_Doc!$J$184)+(Area_Doc!$K$184*Area_CALC!H563)</f>
        <v>73751</v>
      </c>
    </row>
    <row r="381" spans="1:19" x14ac:dyDescent="0.25">
      <c r="A381" s="10" t="s">
        <v>68</v>
      </c>
      <c r="B381" s="36" t="s">
        <v>16</v>
      </c>
      <c r="C381" s="34">
        <v>93691</v>
      </c>
      <c r="D381" s="34">
        <v>15552</v>
      </c>
      <c r="E381" s="34">
        <v>162567</v>
      </c>
      <c r="F381" s="34">
        <v>63758</v>
      </c>
      <c r="G381" s="34">
        <v>26140</v>
      </c>
      <c r="H381" s="34">
        <v>117994</v>
      </c>
      <c r="I381" s="34"/>
      <c r="J381" s="34"/>
      <c r="K381" s="10" t="s">
        <v>70</v>
      </c>
      <c r="L381" s="36" t="s">
        <v>16</v>
      </c>
      <c r="M381" s="12" t="str">
        <f t="shared" si="22"/>
        <v>PALAKKAD1969-70</v>
      </c>
      <c r="N381" s="34">
        <f>(C503*Area_Doc!$J$184)+(Area_Doc!$K$184*Area_CALC!C564)</f>
        <v>211326</v>
      </c>
      <c r="O381" s="34">
        <f>(D503*Area_Doc!$J$184)+(Area_Doc!$K$184*Area_CALC!D564)</f>
        <v>20628</v>
      </c>
      <c r="P381" s="34">
        <f>(E503*Area_Doc!$J$184)+(Area_Doc!$K$184*Area_CALC!E564)</f>
        <v>309604</v>
      </c>
      <c r="Q381" s="34">
        <f>(F503*Area_Doc!$J$184)+(Area_Doc!$K$184*Area_CALC!F564)</f>
        <v>34063</v>
      </c>
      <c r="R381" s="34">
        <f>(G503*Area_Doc!$J$184)+(Area_Doc!$K$184*Area_CALC!G564)</f>
        <v>8637</v>
      </c>
      <c r="S381" s="34">
        <f>(H503*Area_Doc!$J$184)+(Area_Doc!$K$184*Area_CALC!H564)</f>
        <v>79276</v>
      </c>
    </row>
    <row r="382" spans="1:19" x14ac:dyDescent="0.25">
      <c r="A382" s="10" t="s">
        <v>68</v>
      </c>
      <c r="B382" s="36" t="s">
        <v>17</v>
      </c>
      <c r="C382" s="34">
        <v>93961</v>
      </c>
      <c r="D382" s="34">
        <v>14500</v>
      </c>
      <c r="E382" s="34">
        <v>159898</v>
      </c>
      <c r="F382" s="34">
        <v>64687</v>
      </c>
      <c r="G382" s="34">
        <v>26459</v>
      </c>
      <c r="H382" s="34">
        <v>116983</v>
      </c>
      <c r="I382" s="34"/>
      <c r="J382" s="34"/>
      <c r="K382" s="10" t="s">
        <v>70</v>
      </c>
      <c r="L382" s="37" t="s">
        <v>17</v>
      </c>
      <c r="M382" s="12" t="str">
        <f t="shared" si="22"/>
        <v>PALAKKAD1970-71</v>
      </c>
      <c r="N382" s="34">
        <f>(C504*Area_Doc!$J$184)+(Area_Doc!$K$184*Area_CALC!C565)</f>
        <v>201137.43045182261</v>
      </c>
      <c r="O382" s="34">
        <f>(D504*Area_Doc!$J$184)+(Area_Doc!$K$184*Area_CALC!D565)</f>
        <v>15059.836200711001</v>
      </c>
      <c r="P382" s="34">
        <f>(E504*Area_Doc!$J$184)+(Area_Doc!$K$184*Area_CALC!E565)</f>
        <v>295153.5756715915</v>
      </c>
      <c r="Q382" s="34">
        <f>(F504*Area_Doc!$J$184)+(Area_Doc!$K$184*Area_CALC!F565)</f>
        <v>36300.462166922152</v>
      </c>
      <c r="R382" s="34">
        <f>(G504*Area_Doc!$J$184)+(Area_Doc!$K$184*Area_CALC!G565)</f>
        <v>4935.9455823358667</v>
      </c>
      <c r="S382" s="34">
        <f>(H504*Area_Doc!$J$184)+(Area_Doc!$K$184*Area_CALC!H565)</f>
        <v>86485.630423556533</v>
      </c>
    </row>
    <row r="383" spans="1:19" x14ac:dyDescent="0.25">
      <c r="A383" s="10" t="s">
        <v>68</v>
      </c>
      <c r="B383" s="36" t="s">
        <v>18</v>
      </c>
      <c r="C383" s="34">
        <v>93691</v>
      </c>
      <c r="D383" s="34">
        <v>13500</v>
      </c>
      <c r="E383" s="34">
        <v>159358</v>
      </c>
      <c r="F383" s="34">
        <v>70352</v>
      </c>
      <c r="G383" s="34">
        <v>26996</v>
      </c>
      <c r="H383" s="34">
        <v>125403</v>
      </c>
      <c r="I383" s="34"/>
      <c r="J383" s="34"/>
      <c r="K383" s="10" t="s">
        <v>70</v>
      </c>
      <c r="L383" s="10" t="s">
        <v>18</v>
      </c>
      <c r="M383" s="12" t="str">
        <f t="shared" si="22"/>
        <v>PALAKKAD1971-72</v>
      </c>
      <c r="N383" s="34">
        <f>(C505*Area_Doc!$J$184)+(Area_Doc!$K$184*Area_CALC!C566)</f>
        <v>201112.43384103585</v>
      </c>
      <c r="O383" s="34">
        <f>(D505*Area_Doc!$J$184)+(Area_Doc!$K$184*Area_CALC!D566)</f>
        <v>16240.237410717198</v>
      </c>
      <c r="P383" s="34">
        <f>(E505*Area_Doc!$J$184)+(Area_Doc!$K$184*Area_CALC!E566)</f>
        <v>295126.87979028735</v>
      </c>
      <c r="Q383" s="34">
        <f>(F505*Area_Doc!$J$184)+(Area_Doc!$K$184*Area_CALC!F566)</f>
        <v>36912.033565985017</v>
      </c>
      <c r="R383" s="34">
        <f>(G505*Area_Doc!$J$184)+(Area_Doc!$K$184*Area_CALC!G566)</f>
        <v>9585.6698601915577</v>
      </c>
      <c r="S383" s="34">
        <f>(H505*Area_Doc!$J$184)+(Area_Doc!$K$184*Area_CALC!H566)</f>
        <v>93334.585072785194</v>
      </c>
    </row>
    <row r="384" spans="1:19" x14ac:dyDescent="0.25">
      <c r="A384" s="10" t="s">
        <v>68</v>
      </c>
      <c r="B384" s="37" t="s">
        <v>19</v>
      </c>
      <c r="C384" s="34">
        <v>86130</v>
      </c>
      <c r="D384" s="34">
        <v>11931</v>
      </c>
      <c r="E384" s="34">
        <v>137235</v>
      </c>
      <c r="F384" s="34">
        <v>52678</v>
      </c>
      <c r="G384" s="34">
        <v>21266</v>
      </c>
      <c r="H384" s="34">
        <v>84396</v>
      </c>
      <c r="I384" s="34"/>
      <c r="J384" s="34"/>
      <c r="K384" s="10" t="s">
        <v>70</v>
      </c>
      <c r="L384" s="10" t="s">
        <v>19</v>
      </c>
      <c r="M384" s="12" t="str">
        <f t="shared" si="22"/>
        <v>PALAKKAD1972-73</v>
      </c>
      <c r="N384" s="34">
        <f>(C506*Area_Doc!$J$184)+(Area_Doc!$K$184*Area_CALC!C567)</f>
        <v>200658.13412532752</v>
      </c>
      <c r="O384" s="34">
        <f>(D506*Area_Doc!$J$184)+(Area_Doc!$K$184*Area_CALC!D567)</f>
        <v>16823.2374107172</v>
      </c>
      <c r="P384" s="34">
        <f>(E506*Area_Doc!$J$184)+(Area_Doc!$K$184*Area_CALC!E567)</f>
        <v>295570.70419262256</v>
      </c>
      <c r="Q384" s="34">
        <f>(F506*Area_Doc!$J$184)+(Area_Doc!$K$184*Area_CALC!F567)</f>
        <v>37280.569243773309</v>
      </c>
      <c r="R384" s="34">
        <f>(G506*Area_Doc!$J$184)+(Area_Doc!$K$184*Area_CALC!G567)</f>
        <v>11063.093693943447</v>
      </c>
      <c r="S384" s="34">
        <f>(H506*Area_Doc!$J$184)+(Area_Doc!$K$184*Area_CALC!H567)</f>
        <v>95883.70726656013</v>
      </c>
    </row>
    <row r="385" spans="1:19" x14ac:dyDescent="0.25">
      <c r="A385" s="10" t="s">
        <v>68</v>
      </c>
      <c r="B385" s="10" t="s">
        <v>20</v>
      </c>
      <c r="C385" s="34">
        <v>86568</v>
      </c>
      <c r="D385" s="34">
        <v>12050</v>
      </c>
      <c r="E385" s="34">
        <v>142477</v>
      </c>
      <c r="F385" s="34">
        <v>52678</v>
      </c>
      <c r="G385" s="34">
        <v>19856</v>
      </c>
      <c r="H385" s="34">
        <v>82749</v>
      </c>
      <c r="I385" s="34"/>
      <c r="J385" s="34"/>
      <c r="K385" s="10" t="s">
        <v>70</v>
      </c>
      <c r="L385" s="10" t="s">
        <v>20</v>
      </c>
      <c r="M385" s="12" t="str">
        <f t="shared" si="22"/>
        <v>PALAKKAD1973-74</v>
      </c>
      <c r="N385" s="34">
        <f>(C507*Area_Doc!$J$184)+(Area_Doc!$K$184*Area_CALC!C568)</f>
        <v>201563.68528423732</v>
      </c>
      <c r="O385" s="34">
        <f>(D507*Area_Doc!$J$184)+(Area_Doc!$K$184*Area_CALC!D568)</f>
        <v>17435.2374107172</v>
      </c>
      <c r="P385" s="34">
        <f>(E507*Area_Doc!$J$184)+(Area_Doc!$K$184*Area_CALC!E568)</f>
        <v>297345.49442560039</v>
      </c>
      <c r="Q385" s="34">
        <f>(F507*Area_Doc!$J$184)+(Area_Doc!$K$184*Area_CALC!F568)</f>
        <v>38452.569243773309</v>
      </c>
      <c r="R385" s="34">
        <f>(G507*Area_Doc!$J$184)+(Area_Doc!$K$184*Area_CALC!G568)</f>
        <v>11049.200042399139</v>
      </c>
      <c r="S385" s="34">
        <f>(H507*Area_Doc!$J$184)+(Area_Doc!$K$184*Area_CALC!H568)</f>
        <v>97630.955961971238</v>
      </c>
    </row>
    <row r="386" spans="1:19" x14ac:dyDescent="0.25">
      <c r="A386" s="10" t="s">
        <v>68</v>
      </c>
      <c r="B386" s="10" t="s">
        <v>21</v>
      </c>
      <c r="C386" s="34">
        <v>87863</v>
      </c>
      <c r="D386" s="34">
        <v>12171</v>
      </c>
      <c r="E386" s="34">
        <v>143895</v>
      </c>
      <c r="F386" s="34">
        <v>52857</v>
      </c>
      <c r="G386" s="34">
        <v>20062</v>
      </c>
      <c r="H386" s="34">
        <v>82643</v>
      </c>
      <c r="I386" s="34"/>
      <c r="J386" s="34"/>
      <c r="K386" s="10" t="s">
        <v>70</v>
      </c>
      <c r="L386" s="10" t="s">
        <v>21</v>
      </c>
      <c r="M386" s="12" t="str">
        <f t="shared" si="22"/>
        <v>PALAKKAD1974-75</v>
      </c>
      <c r="N386" s="34">
        <f>(C508*Area_Doc!$J$184)+(Area_Doc!$K$184*Area_CALC!C569)</f>
        <v>203464.22627550742</v>
      </c>
      <c r="O386" s="34">
        <f>(D508*Area_Doc!$J$184)+(Area_Doc!$K$184*Area_CALC!D569)</f>
        <v>18086.570377134907</v>
      </c>
      <c r="P386" s="34">
        <f>(E508*Area_Doc!$J$184)+(Area_Doc!$K$184*Area_CALC!E569)</f>
        <v>301333.25672135071</v>
      </c>
      <c r="Q386" s="34">
        <f>(F508*Area_Doc!$J$184)+(Area_Doc!$K$184*Area_CALC!F569)</f>
        <v>38712.521153365298</v>
      </c>
      <c r="R386" s="34">
        <f>(G508*Area_Doc!$J$184)+(Area_Doc!$K$184*Area_CALC!G569)</f>
        <v>11453.716667753824</v>
      </c>
      <c r="S386" s="34">
        <f>(H508*Area_Doc!$J$184)+(Area_Doc!$K$184*Area_CALC!H569)</f>
        <v>98713.424496917913</v>
      </c>
    </row>
    <row r="387" spans="1:19" x14ac:dyDescent="0.25">
      <c r="A387" s="10" t="s">
        <v>68</v>
      </c>
      <c r="B387" s="10" t="s">
        <v>22</v>
      </c>
      <c r="C387" s="34">
        <v>99017</v>
      </c>
      <c r="D387" s="34">
        <v>17091</v>
      </c>
      <c r="E387" s="34">
        <v>160710</v>
      </c>
      <c r="F387" s="34">
        <v>50726</v>
      </c>
      <c r="G387" s="34">
        <v>23096</v>
      </c>
      <c r="H387" s="34">
        <v>78613</v>
      </c>
      <c r="I387" s="34"/>
      <c r="J387" s="34"/>
      <c r="K387" s="10" t="s">
        <v>70</v>
      </c>
      <c r="L387" s="10" t="s">
        <v>22</v>
      </c>
      <c r="M387" s="12" t="str">
        <f t="shared" si="22"/>
        <v>PALAKKAD1975-76</v>
      </c>
      <c r="N387" s="34">
        <f>(C509*Area_Doc!$J$184)+(Area_Doc!$K$184*Area_CALC!C570)</f>
        <v>191991.95944631074</v>
      </c>
      <c r="O387" s="34">
        <f>(D509*Area_Doc!$J$184)+(Area_Doc!$K$184*Area_CALC!D570)</f>
        <v>13620.168248480699</v>
      </c>
      <c r="P387" s="34">
        <f>(E509*Area_Doc!$J$184)+(Area_Doc!$K$184*Area_CALC!E570)</f>
        <v>289044.69382657664</v>
      </c>
      <c r="Q387" s="34">
        <f>(F509*Area_Doc!$J$184)+(Area_Doc!$K$184*Area_CALC!F570)</f>
        <v>31000.168675189983</v>
      </c>
      <c r="R387" s="34">
        <f>(G509*Area_Doc!$J$184)+(Area_Doc!$K$184*Area_CALC!G570)</f>
        <v>10943.683234945587</v>
      </c>
      <c r="S387" s="34">
        <f>(H509*Area_Doc!$J$184)+(Area_Doc!$K$184*Area_CALC!H570)</f>
        <v>87922.111865779545</v>
      </c>
    </row>
    <row r="388" spans="1:19" x14ac:dyDescent="0.25">
      <c r="A388" s="10" t="s">
        <v>68</v>
      </c>
      <c r="B388" s="10" t="s">
        <v>23</v>
      </c>
      <c r="C388" s="34">
        <v>99327</v>
      </c>
      <c r="D388" s="34">
        <v>14334</v>
      </c>
      <c r="E388" s="34">
        <v>158931</v>
      </c>
      <c r="F388" s="34">
        <v>53524</v>
      </c>
      <c r="G388" s="34">
        <v>20558</v>
      </c>
      <c r="H388" s="34">
        <v>78756</v>
      </c>
      <c r="I388" s="34"/>
      <c r="J388" s="34"/>
      <c r="K388" s="10" t="s">
        <v>70</v>
      </c>
      <c r="L388" s="10" t="s">
        <v>23</v>
      </c>
      <c r="M388" s="12" t="str">
        <f t="shared" si="22"/>
        <v>PALAKKAD1976-77</v>
      </c>
      <c r="N388" s="34">
        <f>(C510*Area_Doc!$J$184)+(Area_Doc!$K$184*Area_CALC!C571)</f>
        <v>189275.92317058588</v>
      </c>
      <c r="O388" s="34">
        <f>(D510*Area_Doc!$J$184)+(Area_Doc!$K$184*Area_CALC!D571)</f>
        <v>13801.713452485787</v>
      </c>
      <c r="P388" s="34">
        <f>(E510*Area_Doc!$J$184)+(Area_Doc!$K$184*Area_CALC!E571)</f>
        <v>283927.3380461607</v>
      </c>
      <c r="Q388" s="34">
        <f>(F510*Area_Doc!$J$184)+(Area_Doc!$K$184*Area_CALC!F571)</f>
        <v>31755.127640433559</v>
      </c>
      <c r="R388" s="34">
        <f>(G510*Area_Doc!$J$184)+(Area_Doc!$K$184*Area_CALC!G571)</f>
        <v>12471.890982572866</v>
      </c>
      <c r="S388" s="34">
        <f>(H510*Area_Doc!$J$184)+(Area_Doc!$K$184*Area_CALC!H571)</f>
        <v>81595.071836643736</v>
      </c>
    </row>
    <row r="389" spans="1:19" x14ac:dyDescent="0.25">
      <c r="A389" s="10" t="s">
        <v>68</v>
      </c>
      <c r="B389" s="10" t="s">
        <v>24</v>
      </c>
      <c r="C389" s="34">
        <v>99243</v>
      </c>
      <c r="D389" s="34">
        <v>14985</v>
      </c>
      <c r="E389" s="34">
        <v>165906</v>
      </c>
      <c r="F389" s="34">
        <v>57304</v>
      </c>
      <c r="G389" s="34">
        <v>20845</v>
      </c>
      <c r="H389" s="34">
        <v>83797</v>
      </c>
      <c r="I389" s="34"/>
      <c r="J389" s="34"/>
      <c r="K389" s="10" t="s">
        <v>70</v>
      </c>
      <c r="L389" s="10" t="s">
        <v>24</v>
      </c>
      <c r="M389" s="12" t="str">
        <f t="shared" si="22"/>
        <v>PALAKKAD1977-78</v>
      </c>
      <c r="N389" s="34">
        <f>(C511*Area_Doc!$J$184)+(Area_Doc!$K$184*Area_CALC!C572)</f>
        <v>189528.07871019645</v>
      </c>
      <c r="O389" s="34">
        <f>(D511*Area_Doc!$J$184)+(Area_Doc!$K$184*Area_CALC!D572)</f>
        <v>18032.166783536089</v>
      </c>
      <c r="P389" s="34">
        <f>(E511*Area_Doc!$J$184)+(Area_Doc!$K$184*Area_CALC!E572)</f>
        <v>292045.8992857376</v>
      </c>
      <c r="Q389" s="34">
        <f>(F511*Area_Doc!$J$184)+(Area_Doc!$K$184*Area_CALC!F572)</f>
        <v>32016.719287803178</v>
      </c>
      <c r="R389" s="34">
        <f>(G511*Area_Doc!$J$184)+(Area_Doc!$K$184*Area_CALC!G572)</f>
        <v>12631.874036506746</v>
      </c>
      <c r="S389" s="34">
        <f>(H511*Area_Doc!$J$184)+(Area_Doc!$K$184*Area_CALC!H572)</f>
        <v>81300.803447376151</v>
      </c>
    </row>
    <row r="390" spans="1:19" x14ac:dyDescent="0.25">
      <c r="A390" s="10" t="s">
        <v>68</v>
      </c>
      <c r="B390" s="10" t="s">
        <v>25</v>
      </c>
      <c r="C390" s="34">
        <v>100165</v>
      </c>
      <c r="D390" s="34">
        <v>14015</v>
      </c>
      <c r="E390" s="34">
        <v>166187</v>
      </c>
      <c r="F390" s="34">
        <v>61304</v>
      </c>
      <c r="G390" s="34">
        <v>21311</v>
      </c>
      <c r="H390" s="34">
        <v>92459</v>
      </c>
      <c r="I390" s="34"/>
      <c r="J390" s="34"/>
      <c r="K390" s="10" t="s">
        <v>70</v>
      </c>
      <c r="L390" s="10" t="s">
        <v>25</v>
      </c>
      <c r="M390" s="12" t="str">
        <f t="shared" si="22"/>
        <v>PALAKKAD1978-79</v>
      </c>
      <c r="N390" s="34">
        <f>(C512*Area_Doc!$J$184)+(Area_Doc!$K$184*Area_CALC!C573)</f>
        <v>190650.18158246632</v>
      </c>
      <c r="O390" s="34">
        <f>(D512*Area_Doc!$J$184)+(Area_Doc!$K$184*Area_CALC!D573)</f>
        <v>20005.020318971983</v>
      </c>
      <c r="P390" s="34">
        <f>(E512*Area_Doc!$J$184)+(Area_Doc!$K$184*Area_CALC!E573)</f>
        <v>293841.35079579923</v>
      </c>
      <c r="Q390" s="34">
        <f>(F512*Area_Doc!$J$184)+(Area_Doc!$K$184*Area_CALC!F573)</f>
        <v>31955.553311481468</v>
      </c>
      <c r="R390" s="34">
        <f>(G512*Area_Doc!$J$184)+(Area_Doc!$K$184*Area_CALC!G573)</f>
        <v>12864.637433003925</v>
      </c>
      <c r="S390" s="34">
        <f>(H512*Area_Doc!$J$184)+(Area_Doc!$K$184*Area_CALC!H573)</f>
        <v>83117.053061435261</v>
      </c>
    </row>
    <row r="391" spans="1:19" x14ac:dyDescent="0.25">
      <c r="A391" s="10" t="s">
        <v>68</v>
      </c>
      <c r="B391" s="10" t="s">
        <v>26</v>
      </c>
      <c r="C391" s="34">
        <v>101155</v>
      </c>
      <c r="D391" s="34">
        <v>12789</v>
      </c>
      <c r="E391" s="34">
        <v>162961</v>
      </c>
      <c r="F391" s="34">
        <v>60070</v>
      </c>
      <c r="G391" s="34">
        <v>21488</v>
      </c>
      <c r="H391" s="34">
        <v>93164</v>
      </c>
      <c r="I391" s="34"/>
      <c r="J391" s="34"/>
      <c r="K391" s="10" t="s">
        <v>70</v>
      </c>
      <c r="L391" s="10" t="s">
        <v>26</v>
      </c>
      <c r="M391" s="12" t="str">
        <f t="shared" si="22"/>
        <v>PALAKKAD1979-80</v>
      </c>
      <c r="N391" s="34">
        <f>(C513*Area_Doc!$J$184)+(Area_Doc!$K$184*Area_CALC!C574)</f>
        <v>194738.06616711782</v>
      </c>
      <c r="O391" s="34">
        <f>(D513*Area_Doc!$J$184)+(Area_Doc!$K$184*Area_CALC!D574)</f>
        <v>16021.872753661002</v>
      </c>
      <c r="P391" s="34">
        <f>(E513*Area_Doc!$J$184)+(Area_Doc!$K$184*Area_CALC!E574)</f>
        <v>295843.99255297176</v>
      </c>
      <c r="Q391" s="34">
        <f>(F513*Area_Doc!$J$184)+(Area_Doc!$K$184*Area_CALC!F574)</f>
        <v>33754.494871334922</v>
      </c>
      <c r="R391" s="34">
        <f>(G513*Area_Doc!$J$184)+(Area_Doc!$K$184*Area_CALC!G574)</f>
        <v>12938.471361555939</v>
      </c>
      <c r="S391" s="34">
        <f>(H513*Area_Doc!$J$184)+(Area_Doc!$K$184*Area_CALC!H574)</f>
        <v>83957.757376363021</v>
      </c>
    </row>
    <row r="392" spans="1:19" x14ac:dyDescent="0.25">
      <c r="A392" s="10" t="s">
        <v>68</v>
      </c>
      <c r="B392" s="10" t="s">
        <v>27</v>
      </c>
      <c r="C392" s="34">
        <v>102500</v>
      </c>
      <c r="D392" s="34">
        <v>12462</v>
      </c>
      <c r="E392" s="34">
        <v>163568</v>
      </c>
      <c r="F392" s="34">
        <v>60881</v>
      </c>
      <c r="G392" s="34">
        <v>23334</v>
      </c>
      <c r="H392" s="34">
        <v>95247</v>
      </c>
      <c r="I392" s="34"/>
      <c r="J392" s="34"/>
      <c r="K392" s="10" t="s">
        <v>70</v>
      </c>
      <c r="L392" s="10" t="s">
        <v>27</v>
      </c>
      <c r="M392" s="12" t="str">
        <f t="shared" si="22"/>
        <v>PALAKKAD1980-81</v>
      </c>
      <c r="N392" s="34">
        <f>(C514*Area_Doc!$J$184)+(Area_Doc!$K$184*Area_CALC!C575)</f>
        <v>199584.15767587489</v>
      </c>
      <c r="O392" s="34">
        <f>(D514*Area_Doc!$J$184)+(Area_Doc!$K$184*Area_CALC!D575)</f>
        <v>16253.923591859366</v>
      </c>
      <c r="P392" s="34">
        <f>(E514*Area_Doc!$J$184)+(Area_Doc!$K$184*Area_CALC!E575)</f>
        <v>303213.7611678245</v>
      </c>
      <c r="Q392" s="34">
        <f>(F514*Area_Doc!$J$184)+(Area_Doc!$K$184*Area_CALC!F575)</f>
        <v>34848.948384484087</v>
      </c>
      <c r="R392" s="34">
        <f>(G514*Area_Doc!$J$184)+(Area_Doc!$K$184*Area_CALC!G575)</f>
        <v>14927.130515964905</v>
      </c>
      <c r="S392" s="34">
        <f>(H514*Area_Doc!$J$184)+(Area_Doc!$K$184*Area_CALC!H575)</f>
        <v>84086.434759683849</v>
      </c>
    </row>
    <row r="393" spans="1:19" x14ac:dyDescent="0.25">
      <c r="A393" s="10" t="s">
        <v>68</v>
      </c>
      <c r="B393" s="10" t="s">
        <v>28</v>
      </c>
      <c r="C393" s="34">
        <v>100884</v>
      </c>
      <c r="D393" s="34">
        <v>12382</v>
      </c>
      <c r="E393" s="34">
        <v>161611</v>
      </c>
      <c r="F393" s="34">
        <v>62317</v>
      </c>
      <c r="G393" s="34">
        <v>23334</v>
      </c>
      <c r="H393" s="34">
        <v>96275</v>
      </c>
      <c r="I393" s="34"/>
      <c r="J393" s="34"/>
      <c r="K393" s="10" t="s">
        <v>70</v>
      </c>
      <c r="L393" s="10" t="s">
        <v>28</v>
      </c>
      <c r="M393" s="12" t="str">
        <f t="shared" ref="M393:M456" si="23">K393&amp;L393</f>
        <v>PALAKKAD1981-82</v>
      </c>
      <c r="N393" s="34">
        <f>(C515*Area_Doc!$J$184)+(Area_Doc!$K$184*Area_CALC!C576)</f>
        <v>196619.26805496667</v>
      </c>
      <c r="O393" s="34">
        <f>(D515*Area_Doc!$J$184)+(Area_Doc!$K$184*Area_CALC!D576)</f>
        <v>16322.52833675788</v>
      </c>
      <c r="P393" s="34">
        <f>(E515*Area_Doc!$J$184)+(Area_Doc!$K$184*Area_CALC!E576)</f>
        <v>298447.57247263083</v>
      </c>
      <c r="Q393" s="34">
        <f>(F515*Area_Doc!$J$184)+(Area_Doc!$K$184*Area_CALC!F576)</f>
        <v>34460.540031853714</v>
      </c>
      <c r="R393" s="34">
        <f>(G515*Area_Doc!$J$184)+(Area_Doc!$K$184*Area_CALC!G576)</f>
        <v>14927.130515964905</v>
      </c>
      <c r="S393" s="34">
        <f>(H515*Area_Doc!$J$184)+(Area_Doc!$K$184*Area_CALC!H576)</f>
        <v>85316.380350173393</v>
      </c>
    </row>
    <row r="394" spans="1:19" x14ac:dyDescent="0.25">
      <c r="A394" s="10" t="s">
        <v>68</v>
      </c>
      <c r="B394" s="10" t="s">
        <v>29</v>
      </c>
      <c r="C394" s="34">
        <v>96010</v>
      </c>
      <c r="D394" s="34">
        <v>10782</v>
      </c>
      <c r="E394" s="34">
        <v>154301</v>
      </c>
      <c r="F394" s="34">
        <v>62916</v>
      </c>
      <c r="G394" s="34">
        <v>25316</v>
      </c>
      <c r="H394" s="34">
        <v>99892</v>
      </c>
      <c r="I394" s="34"/>
      <c r="J394" s="34"/>
      <c r="K394" s="10" t="s">
        <v>70</v>
      </c>
      <c r="L394" s="10" t="s">
        <v>29</v>
      </c>
      <c r="M394" s="12" t="str">
        <f t="shared" si="23"/>
        <v>PALAKKAD1982-83</v>
      </c>
      <c r="N394" s="34">
        <f>(C516*Area_Doc!$J$184)+(Area_Doc!$K$184*Area_CALC!C577)</f>
        <v>188805.18799669505</v>
      </c>
      <c r="O394" s="34">
        <f>(D516*Area_Doc!$J$184)+(Area_Doc!$K$184*Area_CALC!D577)</f>
        <v>16353.221842623094</v>
      </c>
      <c r="P394" s="34">
        <f>(E516*Area_Doc!$J$184)+(Area_Doc!$K$184*Area_CALC!E577)</f>
        <v>287222.31727601838</v>
      </c>
      <c r="Q394" s="34">
        <f>(F516*Area_Doc!$J$184)+(Area_Doc!$K$184*Area_CALC!F577)</f>
        <v>35840.671933944315</v>
      </c>
      <c r="R394" s="34">
        <f>(G516*Area_Doc!$J$184)+(Area_Doc!$K$184*Area_CALC!G577)</f>
        <v>17718.897301675308</v>
      </c>
      <c r="S394" s="34">
        <f>(H516*Area_Doc!$J$184)+(Area_Doc!$K$184*Area_CALC!H577)</f>
        <v>90217.209147342452</v>
      </c>
    </row>
    <row r="395" spans="1:19" x14ac:dyDescent="0.25">
      <c r="A395" s="10" t="s">
        <v>68</v>
      </c>
      <c r="B395" s="10" t="s">
        <v>30</v>
      </c>
      <c r="C395" s="34">
        <v>86732</v>
      </c>
      <c r="D395" s="34">
        <v>11874</v>
      </c>
      <c r="E395" s="34">
        <v>145961</v>
      </c>
      <c r="F395" s="34">
        <v>62038</v>
      </c>
      <c r="G395" s="34">
        <v>27580</v>
      </c>
      <c r="H395" s="34">
        <v>99481</v>
      </c>
      <c r="I395" s="34"/>
      <c r="J395" s="34"/>
      <c r="K395" s="10" t="s">
        <v>70</v>
      </c>
      <c r="L395" s="10" t="s">
        <v>30</v>
      </c>
      <c r="M395" s="12" t="str">
        <f t="shared" si="23"/>
        <v>PALAKKAD1983-84</v>
      </c>
      <c r="N395" s="34">
        <f>(C517*Area_Doc!$J$184)+(Area_Doc!$K$184*Area_CALC!C578)</f>
        <v>182933.13194014112</v>
      </c>
      <c r="O395" s="34">
        <f>(D517*Area_Doc!$J$184)+(Area_Doc!$K$184*Area_CALC!D578)</f>
        <v>16569.825946098736</v>
      </c>
      <c r="P395" s="34">
        <f>(E517*Area_Doc!$J$184)+(Area_Doc!$K$184*Area_CALC!E578)</f>
        <v>283509.63650348433</v>
      </c>
      <c r="Q395" s="34">
        <f>(F517*Area_Doc!$J$184)+(Area_Doc!$K$184*Area_CALC!F578)</f>
        <v>35292.628515595272</v>
      </c>
      <c r="R395" s="34">
        <f>(G517*Area_Doc!$J$184)+(Area_Doc!$K$184*Area_CALC!G578)</f>
        <v>14445.004291553874</v>
      </c>
      <c r="S395" s="34">
        <f>(H517*Area_Doc!$J$184)+(Area_Doc!$K$184*Area_CALC!H578)</f>
        <v>85778.708003109263</v>
      </c>
    </row>
    <row r="396" spans="1:19" x14ac:dyDescent="0.25">
      <c r="A396" s="10" t="s">
        <v>68</v>
      </c>
      <c r="B396" s="10" t="s">
        <v>31</v>
      </c>
      <c r="C396" s="34">
        <v>89183</v>
      </c>
      <c r="D396" s="34">
        <v>10364</v>
      </c>
      <c r="E396" s="34">
        <v>144462</v>
      </c>
      <c r="F396" s="34">
        <v>55678</v>
      </c>
      <c r="G396" s="34">
        <v>34319</v>
      </c>
      <c r="H396" s="34">
        <v>102389</v>
      </c>
      <c r="I396" s="34"/>
      <c r="J396" s="34"/>
      <c r="K396" s="10" t="s">
        <v>70</v>
      </c>
      <c r="L396" s="10" t="s">
        <v>31</v>
      </c>
      <c r="M396" s="12" t="str">
        <f t="shared" si="23"/>
        <v>PALAKKAD1984-85</v>
      </c>
      <c r="N396" s="34">
        <f>(C518*Area_Doc!$J$184)+(Area_Doc!$K$184*Area_CALC!C579)</f>
        <v>180899.39208603764</v>
      </c>
      <c r="O396" s="34">
        <f>(D518*Area_Doc!$J$184)+(Area_Doc!$K$184*Area_CALC!D579)</f>
        <v>15652.530078927628</v>
      </c>
      <c r="P396" s="34">
        <f>(E518*Area_Doc!$J$184)+(Area_Doc!$K$184*Area_CALC!E579)</f>
        <v>279084.3202140613</v>
      </c>
      <c r="Q396" s="34">
        <f>(F518*Area_Doc!$J$184)+(Area_Doc!$K$184*Area_CALC!F579)</f>
        <v>37904.628697694141</v>
      </c>
      <c r="R396" s="34">
        <f>(G518*Area_Doc!$J$184)+(Area_Doc!$K$184*Area_CALC!G579)</f>
        <v>16742.516886272464</v>
      </c>
      <c r="S396" s="34">
        <f>(H518*Area_Doc!$J$184)+(Area_Doc!$K$184*Area_CALC!H579)</f>
        <v>92930.14896502615</v>
      </c>
    </row>
    <row r="397" spans="1:19" x14ac:dyDescent="0.25">
      <c r="A397" s="10" t="s">
        <v>68</v>
      </c>
      <c r="B397" s="10" t="s">
        <v>32</v>
      </c>
      <c r="C397" s="34">
        <v>84804</v>
      </c>
      <c r="D397" s="34">
        <v>10216</v>
      </c>
      <c r="E397" s="34">
        <v>139025</v>
      </c>
      <c r="F397" s="34">
        <v>59632</v>
      </c>
      <c r="G397" s="34">
        <v>37769</v>
      </c>
      <c r="H397" s="34">
        <v>108150</v>
      </c>
      <c r="I397" s="34"/>
      <c r="J397" s="34"/>
      <c r="K397" s="10" t="s">
        <v>70</v>
      </c>
      <c r="L397" s="10" t="s">
        <v>32</v>
      </c>
      <c r="M397" s="12" t="str">
        <f t="shared" si="23"/>
        <v>PALAKKAD1985-86</v>
      </c>
      <c r="N397" s="34">
        <f>(C519*Area_Doc!$J$184)+(Area_Doc!$K$184*Area_CALC!C580)</f>
        <v>173903.0270647837</v>
      </c>
      <c r="O397" s="34">
        <f>(D519*Area_Doc!$J$184)+(Area_Doc!$K$184*Area_CALC!D580)</f>
        <v>14922.525224769794</v>
      </c>
      <c r="P397" s="34">
        <f>(E519*Area_Doc!$J$184)+(Area_Doc!$K$184*Area_CALC!E580)</f>
        <v>269680.04038246197</v>
      </c>
      <c r="Q397" s="34">
        <f>(F519*Area_Doc!$J$184)+(Area_Doc!$K$184*Area_CALC!F580)</f>
        <v>38952.140009566981</v>
      </c>
      <c r="R397" s="34">
        <f>(G519*Area_Doc!$J$184)+(Area_Doc!$K$184*Area_CALC!G580)</f>
        <v>18835.371332202689</v>
      </c>
      <c r="S397" s="34">
        <f>(H519*Area_Doc!$J$184)+(Area_Doc!$K$184*Area_CALC!H580)</f>
        <v>95640.534416685696</v>
      </c>
    </row>
    <row r="398" spans="1:19" x14ac:dyDescent="0.25">
      <c r="A398" s="10" t="s">
        <v>68</v>
      </c>
      <c r="B398" s="10" t="s">
        <v>33</v>
      </c>
      <c r="C398" s="34">
        <v>80817</v>
      </c>
      <c r="D398" s="34">
        <v>9860</v>
      </c>
      <c r="E398" s="34">
        <v>134872</v>
      </c>
      <c r="F398" s="34">
        <v>59251</v>
      </c>
      <c r="G398" s="34">
        <v>43057</v>
      </c>
      <c r="H398" s="34">
        <v>112543</v>
      </c>
      <c r="I398" s="34"/>
      <c r="J398" s="34"/>
      <c r="K398" s="10" t="s">
        <v>70</v>
      </c>
      <c r="L398" s="10" t="s">
        <v>33</v>
      </c>
      <c r="M398" s="12" t="str">
        <f t="shared" si="23"/>
        <v>PALAKKAD1986-87</v>
      </c>
      <c r="N398" s="34">
        <f>(C520*Area_Doc!$J$184)+(Area_Doc!$K$184*Area_CALC!C581)</f>
        <v>167283.36498048552</v>
      </c>
      <c r="O398" s="34">
        <f>(D520*Area_Doc!$J$184)+(Area_Doc!$K$184*Area_CALC!D581)</f>
        <v>14107.412739310525</v>
      </c>
      <c r="P398" s="34">
        <f>(E520*Area_Doc!$J$184)+(Area_Doc!$K$184*Area_CALC!E581)</f>
        <v>263563.75632997404</v>
      </c>
      <c r="Q398" s="34">
        <f>(F520*Area_Doc!$J$184)+(Area_Doc!$K$184*Area_CALC!F581)</f>
        <v>38714.07790298207</v>
      </c>
      <c r="R398" s="34">
        <f>(G520*Area_Doc!$J$184)+(Area_Doc!$K$184*Area_CALC!G581)</f>
        <v>21037.007039344226</v>
      </c>
      <c r="S398" s="34">
        <f>(H520*Area_Doc!$J$184)+(Area_Doc!$K$184*Area_CALC!H581)</f>
        <v>99543.483119163328</v>
      </c>
    </row>
    <row r="399" spans="1:19" x14ac:dyDescent="0.25">
      <c r="A399" s="10" t="s">
        <v>68</v>
      </c>
      <c r="B399" s="10" t="s">
        <v>34</v>
      </c>
      <c r="C399" s="34">
        <v>79818</v>
      </c>
      <c r="D399" s="34">
        <v>8331</v>
      </c>
      <c r="E399" s="34">
        <v>132159</v>
      </c>
      <c r="F399" s="34">
        <v>65244</v>
      </c>
      <c r="G399" s="34">
        <v>51302</v>
      </c>
      <c r="H399" s="34">
        <v>125709</v>
      </c>
      <c r="I399" s="34"/>
      <c r="J399" s="34"/>
      <c r="K399" s="10" t="s">
        <v>70</v>
      </c>
      <c r="L399" s="10" t="s">
        <v>34</v>
      </c>
      <c r="M399" s="12" t="str">
        <f t="shared" si="23"/>
        <v>PALAKKAD1987-88</v>
      </c>
      <c r="N399" s="34">
        <f>(C521*Area_Doc!$J$184)+(Area_Doc!$K$184*Area_CALC!C582)</f>
        <v>155920.92154800345</v>
      </c>
      <c r="O399" s="34">
        <f>(D521*Area_Doc!$J$184)+(Area_Doc!$K$184*Area_CALC!D582)</f>
        <v>14090.224685539719</v>
      </c>
      <c r="P399" s="34">
        <f>(E521*Area_Doc!$J$184)+(Area_Doc!$K$184*Area_CALC!E582)</f>
        <v>255518.90390343868</v>
      </c>
      <c r="Q399" s="34">
        <f>(F521*Area_Doc!$J$184)+(Area_Doc!$K$184*Area_CALC!F582)</f>
        <v>44182.940219931945</v>
      </c>
      <c r="R399" s="34">
        <f>(G521*Area_Doc!$J$184)+(Area_Doc!$K$184*Area_CALC!G582)</f>
        <v>19901.39918245763</v>
      </c>
      <c r="S399" s="34">
        <f>(H521*Area_Doc!$J$184)+(Area_Doc!$K$184*Area_CALC!H582)</f>
        <v>104035.45627452899</v>
      </c>
    </row>
    <row r="400" spans="1:19" x14ac:dyDescent="0.25">
      <c r="A400" s="10" t="s">
        <v>68</v>
      </c>
      <c r="B400" s="10" t="s">
        <v>35</v>
      </c>
      <c r="C400" s="34">
        <v>71266</v>
      </c>
      <c r="D400" s="34">
        <v>7681</v>
      </c>
      <c r="E400" s="34">
        <v>124195</v>
      </c>
      <c r="F400" s="34">
        <v>68988</v>
      </c>
      <c r="G400" s="34">
        <v>54940</v>
      </c>
      <c r="H400" s="34">
        <v>132464</v>
      </c>
      <c r="I400" s="34"/>
      <c r="J400" s="34"/>
      <c r="K400" s="10" t="s">
        <v>70</v>
      </c>
      <c r="L400" s="10" t="s">
        <v>35</v>
      </c>
      <c r="M400" s="12" t="str">
        <f t="shared" si="23"/>
        <v>PALAKKAD1988-89</v>
      </c>
      <c r="N400" s="34">
        <f>(C522*Area_Doc!$J$184)+(Area_Doc!$K$184*Area_CALC!C583)</f>
        <v>152799.07159203332</v>
      </c>
      <c r="O400" s="34">
        <f>(D522*Area_Doc!$J$184)+(Area_Doc!$K$184*Area_CALC!D583)</f>
        <v>13656.208380896471</v>
      </c>
      <c r="P400" s="34">
        <f>(E522*Area_Doc!$J$184)+(Area_Doc!$K$184*Area_CALC!E583)</f>
        <v>254995.03205211833</v>
      </c>
      <c r="Q400" s="34">
        <f>(F522*Area_Doc!$J$184)+(Area_Doc!$K$184*Area_CALC!F583)</f>
        <v>46962.57390767859</v>
      </c>
      <c r="R400" s="34">
        <f>(G522*Area_Doc!$J$184)+(Area_Doc!$K$184*Area_CALC!G583)</f>
        <v>22557.806070143397</v>
      </c>
      <c r="S400" s="34">
        <f>(H522*Area_Doc!$J$184)+(Area_Doc!$K$184*Area_CALC!H583)</f>
        <v>110738.77284117718</v>
      </c>
    </row>
    <row r="401" spans="1:19" x14ac:dyDescent="0.25">
      <c r="A401" s="10" t="s">
        <v>68</v>
      </c>
      <c r="B401" s="10" t="s">
        <v>36</v>
      </c>
      <c r="C401" s="34">
        <v>69801</v>
      </c>
      <c r="D401" s="34">
        <v>7368</v>
      </c>
      <c r="E401" s="34">
        <v>121618</v>
      </c>
      <c r="F401" s="34">
        <v>65798</v>
      </c>
      <c r="G401" s="34">
        <v>57527</v>
      </c>
      <c r="H401" s="34">
        <v>131209</v>
      </c>
      <c r="I401" s="34"/>
      <c r="J401" s="34"/>
      <c r="K401" s="10" t="s">
        <v>70</v>
      </c>
      <c r="L401" s="10" t="s">
        <v>36</v>
      </c>
      <c r="M401" s="12" t="str">
        <f t="shared" si="23"/>
        <v>PALAKKAD1989-90</v>
      </c>
      <c r="N401" s="34">
        <f>(C523*Area_Doc!$J$184)+(Area_Doc!$K$184*Area_CALC!C584)</f>
        <v>157642.71929595686</v>
      </c>
      <c r="O401" s="34">
        <f>(D523*Area_Doc!$J$184)+(Area_Doc!$K$184*Area_CALC!D584)</f>
        <v>13172.503883869846</v>
      </c>
      <c r="P401" s="34">
        <f>(E523*Area_Doc!$J$184)+(Area_Doc!$K$184*Area_CALC!E584)</f>
        <v>261304.49838557123</v>
      </c>
      <c r="Q401" s="34">
        <f>(F523*Area_Doc!$J$184)+(Area_Doc!$K$184*Area_CALC!F584)</f>
        <v>51884.770109694182</v>
      </c>
      <c r="R401" s="34">
        <f>(G523*Area_Doc!$J$184)+(Area_Doc!$K$184*Area_CALC!G584)</f>
        <v>24434.484918408838</v>
      </c>
      <c r="S401" s="34">
        <f>(H523*Area_Doc!$J$184)+(Area_Doc!$K$184*Area_CALC!H584)</f>
        <v>119111.02684191643</v>
      </c>
    </row>
    <row r="402" spans="1:19" x14ac:dyDescent="0.25">
      <c r="A402" s="10" t="s">
        <v>68</v>
      </c>
      <c r="B402" s="10" t="s">
        <v>37</v>
      </c>
      <c r="C402" s="34">
        <v>63078</v>
      </c>
      <c r="D402" s="34">
        <v>6690</v>
      </c>
      <c r="E402" s="34">
        <v>112654</v>
      </c>
      <c r="F402" s="34">
        <v>66264</v>
      </c>
      <c r="G402" s="34">
        <v>60913</v>
      </c>
      <c r="H402" s="34">
        <v>134132</v>
      </c>
      <c r="I402" s="34"/>
      <c r="J402" s="34"/>
      <c r="K402" s="10" t="s">
        <v>70</v>
      </c>
      <c r="L402" s="10" t="s">
        <v>37</v>
      </c>
      <c r="M402" s="12" t="str">
        <f t="shared" si="23"/>
        <v>PALAKKAD1990-91</v>
      </c>
      <c r="N402" s="34">
        <f>(C524*Area_Doc!$J$184)+(Area_Doc!$K$184*Area_CALC!C585)</f>
        <v>156038.59692008304</v>
      </c>
      <c r="O402" s="34">
        <f>(D524*Area_Doc!$J$184)+(Area_Doc!$K$184*Area_CALC!D585)</f>
        <v>12232.748548644859</v>
      </c>
      <c r="P402" s="34">
        <f>(E524*Area_Doc!$J$184)+(Area_Doc!$K$184*Area_CALC!E585)</f>
        <v>260720.01565234881</v>
      </c>
      <c r="Q402" s="34">
        <f>(F524*Area_Doc!$J$184)+(Area_Doc!$K$184*Area_CALC!F585)</f>
        <v>58532.693978778683</v>
      </c>
      <c r="R402" s="34">
        <f>(G524*Area_Doc!$J$184)+(Area_Doc!$K$184*Area_CALC!G585)</f>
        <v>28122.134728699868</v>
      </c>
      <c r="S402" s="34">
        <f>(H524*Area_Doc!$J$184)+(Area_Doc!$K$184*Area_CALC!H585)</f>
        <v>133103.73691334267</v>
      </c>
    </row>
    <row r="403" spans="1:19" x14ac:dyDescent="0.25">
      <c r="A403" s="10" t="s">
        <v>68</v>
      </c>
      <c r="B403" s="10" t="s">
        <v>38</v>
      </c>
      <c r="C403" s="34">
        <v>65001</v>
      </c>
      <c r="D403" s="34">
        <v>6386</v>
      </c>
      <c r="E403" s="34">
        <v>112804</v>
      </c>
      <c r="F403" s="34">
        <v>64359</v>
      </c>
      <c r="G403" s="34">
        <v>63406</v>
      </c>
      <c r="H403" s="34">
        <v>133916</v>
      </c>
      <c r="I403" s="34"/>
      <c r="J403" s="34"/>
      <c r="K403" s="10" t="s">
        <v>70</v>
      </c>
      <c r="L403" s="10" t="s">
        <v>38</v>
      </c>
      <c r="M403" s="12" t="str">
        <f t="shared" si="23"/>
        <v>PALAKKAD1991-92</v>
      </c>
      <c r="N403" s="34">
        <f>(C525*Area_Doc!$J$184)+(Area_Doc!$K$184*Area_CALC!C586)</f>
        <v>157104.0631665634</v>
      </c>
      <c r="O403" s="34">
        <f>(D525*Area_Doc!$J$184)+(Area_Doc!$K$184*Area_CALC!D586)</f>
        <v>12370.196566213323</v>
      </c>
      <c r="P403" s="34">
        <f>(E525*Area_Doc!$J$184)+(Area_Doc!$K$184*Area_CALC!E586)</f>
        <v>262854.80662187579</v>
      </c>
      <c r="Q403" s="34">
        <f>(F525*Area_Doc!$J$184)+(Area_Doc!$K$184*Area_CALC!F586)</f>
        <v>56929.530932346199</v>
      </c>
      <c r="R403" s="34">
        <f>(G525*Area_Doc!$J$184)+(Area_Doc!$K$184*Area_CALC!G586)</f>
        <v>28821.440399312916</v>
      </c>
      <c r="S403" s="34">
        <f>(H525*Area_Doc!$J$184)+(Area_Doc!$K$184*Area_CALC!H586)</f>
        <v>134129.0733640999</v>
      </c>
    </row>
    <row r="404" spans="1:19" x14ac:dyDescent="0.25">
      <c r="A404" s="10" t="s">
        <v>68</v>
      </c>
      <c r="B404" s="10" t="s">
        <v>39</v>
      </c>
      <c r="C404" s="34">
        <v>66158</v>
      </c>
      <c r="D404" s="34">
        <v>5710</v>
      </c>
      <c r="E404" s="34">
        <v>113807</v>
      </c>
      <c r="F404" s="34">
        <v>65201</v>
      </c>
      <c r="G404" s="34">
        <v>65757</v>
      </c>
      <c r="H404" s="34">
        <v>137293</v>
      </c>
      <c r="I404" s="34"/>
      <c r="J404" s="34"/>
      <c r="K404" s="10" t="s">
        <v>70</v>
      </c>
      <c r="L404" s="10" t="s">
        <v>39</v>
      </c>
      <c r="M404" s="12" t="str">
        <f t="shared" si="23"/>
        <v>PALAKKAD1992-93</v>
      </c>
      <c r="N404" s="34">
        <f>(C526*Area_Doc!$J$184)+(Area_Doc!$K$184*Area_CALC!C587)</f>
        <v>156242.09238663665</v>
      </c>
      <c r="O404" s="34">
        <f>(D526*Area_Doc!$J$184)+(Area_Doc!$K$184*Area_CALC!D587)</f>
        <v>11962.780152310754</v>
      </c>
      <c r="P404" s="34">
        <f>(E526*Area_Doc!$J$184)+(Area_Doc!$K$184*Area_CALC!E587)</f>
        <v>264514.61371394712</v>
      </c>
      <c r="Q404" s="34">
        <f>(F526*Area_Doc!$J$184)+(Area_Doc!$K$184*Area_CALC!F587)</f>
        <v>59233.140349303678</v>
      </c>
      <c r="R404" s="34">
        <f>(G526*Area_Doc!$J$184)+(Area_Doc!$K$184*Area_CALC!G587)</f>
        <v>29860.875224226216</v>
      </c>
      <c r="S404" s="34">
        <f>(H526*Area_Doc!$J$184)+(Area_Doc!$K$184*Area_CALC!H587)</f>
        <v>140341.99220508136</v>
      </c>
    </row>
    <row r="405" spans="1:19" x14ac:dyDescent="0.25">
      <c r="A405" s="10" t="s">
        <v>68</v>
      </c>
      <c r="B405" s="10" t="s">
        <v>40</v>
      </c>
      <c r="C405" s="34">
        <v>61287</v>
      </c>
      <c r="D405" s="34">
        <v>5767</v>
      </c>
      <c r="E405" s="34">
        <v>107695</v>
      </c>
      <c r="F405" s="34">
        <v>63900</v>
      </c>
      <c r="G405" s="34">
        <v>54270</v>
      </c>
      <c r="H405" s="34">
        <v>124828</v>
      </c>
      <c r="I405" s="34"/>
      <c r="J405" s="34"/>
      <c r="K405" s="10" t="s">
        <v>70</v>
      </c>
      <c r="L405" s="10" t="s">
        <v>40</v>
      </c>
      <c r="M405" s="12" t="str">
        <f t="shared" si="23"/>
        <v>PALAKKAD1993-94</v>
      </c>
      <c r="N405" s="34">
        <f>(C527*Area_Doc!$J$184)+(Area_Doc!$K$184*Area_CALC!C588)</f>
        <v>148508.08066707978</v>
      </c>
      <c r="O405" s="34">
        <f>(D527*Area_Doc!$J$184)+(Area_Doc!$K$184*Area_CALC!D588)</f>
        <v>12252.915079416849</v>
      </c>
      <c r="P405" s="34">
        <f>(E527*Area_Doc!$J$184)+(Area_Doc!$K$184*Area_CALC!E588)</f>
        <v>258648.28459606666</v>
      </c>
      <c r="Q405" s="34">
        <f>(F527*Area_Doc!$J$184)+(Area_Doc!$K$184*Area_CALC!F588)</f>
        <v>64244.543570551075</v>
      </c>
      <c r="R405" s="34">
        <f>(G527*Area_Doc!$J$184)+(Area_Doc!$K$184*Area_CALC!G588)</f>
        <v>29861.296032962615</v>
      </c>
      <c r="S405" s="34">
        <f>(H527*Area_Doc!$J$184)+(Area_Doc!$K$184*Area_CALC!H588)</f>
        <v>149164.81724068578</v>
      </c>
    </row>
    <row r="406" spans="1:19" x14ac:dyDescent="0.25">
      <c r="A406" s="10" t="s">
        <v>68</v>
      </c>
      <c r="B406" s="10" t="s">
        <v>41</v>
      </c>
      <c r="C406" s="34">
        <v>60018</v>
      </c>
      <c r="D406" s="34">
        <v>5068</v>
      </c>
      <c r="E406" s="34">
        <v>105028</v>
      </c>
      <c r="F406" s="34">
        <v>61241</v>
      </c>
      <c r="G406" s="34">
        <v>54803</v>
      </c>
      <c r="H406" s="34">
        <v>121099</v>
      </c>
      <c r="I406" s="34"/>
      <c r="J406" s="34"/>
      <c r="K406" s="10" t="s">
        <v>70</v>
      </c>
      <c r="L406" s="10" t="s">
        <v>41</v>
      </c>
      <c r="M406" s="12" t="str">
        <f t="shared" si="23"/>
        <v>PALAKKAD1994-95</v>
      </c>
      <c r="N406" s="34">
        <f>(C528*Area_Doc!$J$184)+(Area_Doc!$K$184*Area_CALC!C589)</f>
        <v>148450.08790483023</v>
      </c>
      <c r="O406" s="34">
        <f>(D528*Area_Doc!$J$184)+(Area_Doc!$K$184*Area_CALC!D589)</f>
        <v>11195.140050335387</v>
      </c>
      <c r="P406" s="34">
        <f>(E528*Area_Doc!$J$184)+(Area_Doc!$K$184*Area_CALC!E589)</f>
        <v>251807.23559516433</v>
      </c>
      <c r="Q406" s="34">
        <f>(F528*Area_Doc!$J$184)+(Area_Doc!$K$184*Area_CALC!F589)</f>
        <v>66788.413861800553</v>
      </c>
      <c r="R406" s="34">
        <f>(G528*Area_Doc!$J$184)+(Area_Doc!$K$184*Area_CALC!G589)</f>
        <v>30618.94694400052</v>
      </c>
      <c r="S406" s="34">
        <f>(H528*Area_Doc!$J$184)+(Area_Doc!$K$184*Area_CALC!H589)</f>
        <v>147463.26159181588</v>
      </c>
    </row>
    <row r="407" spans="1:19" x14ac:dyDescent="0.25">
      <c r="A407" s="10" t="s">
        <v>68</v>
      </c>
      <c r="B407" s="10" t="s">
        <v>42</v>
      </c>
      <c r="C407" s="34">
        <v>56533</v>
      </c>
      <c r="D407" s="34">
        <v>4575</v>
      </c>
      <c r="E407" s="34">
        <v>103830</v>
      </c>
      <c r="F407" s="34">
        <v>62502</v>
      </c>
      <c r="G407" s="34">
        <v>55247</v>
      </c>
      <c r="H407" s="34">
        <v>124013</v>
      </c>
      <c r="I407" s="34"/>
      <c r="J407" s="34"/>
      <c r="K407" s="10" t="s">
        <v>70</v>
      </c>
      <c r="L407" s="10" t="s">
        <v>42</v>
      </c>
      <c r="M407" s="12" t="str">
        <f t="shared" si="23"/>
        <v>PALAKKAD1995-96</v>
      </c>
      <c r="N407" s="34">
        <f>(C529*Area_Doc!$J$184)+(Area_Doc!$K$184*Area_CALC!C590)</f>
        <v>143188.09688475044</v>
      </c>
      <c r="O407" s="34">
        <f>(D529*Area_Doc!$J$184)+(Area_Doc!$K$184*Area_CALC!D590)</f>
        <v>10502.770443995087</v>
      </c>
      <c r="P407" s="34">
        <f>(E529*Area_Doc!$J$184)+(Area_Doc!$K$184*Area_CALC!E590)</f>
        <v>260282.85399204202</v>
      </c>
      <c r="Q407" s="34">
        <f>(F529*Area_Doc!$J$184)+(Area_Doc!$K$184*Area_CALC!F590)</f>
        <v>69602.876901166514</v>
      </c>
      <c r="R407" s="34">
        <f>(G529*Area_Doc!$J$184)+(Area_Doc!$K$184*Area_CALC!G590)</f>
        <v>31274.169349227574</v>
      </c>
      <c r="S407" s="34">
        <f>(H529*Area_Doc!$J$184)+(Area_Doc!$K$184*Area_CALC!H590)</f>
        <v>150086.06034538991</v>
      </c>
    </row>
    <row r="408" spans="1:19" x14ac:dyDescent="0.25">
      <c r="A408" s="10" t="s">
        <v>68</v>
      </c>
      <c r="B408" s="10" t="s">
        <v>43</v>
      </c>
      <c r="C408" s="34">
        <v>53988</v>
      </c>
      <c r="D408" s="34">
        <v>5100</v>
      </c>
      <c r="E408" s="34">
        <v>100799</v>
      </c>
      <c r="F408" s="34">
        <v>65925</v>
      </c>
      <c r="G408" s="34">
        <v>55669</v>
      </c>
      <c r="H408" s="34">
        <v>127595</v>
      </c>
      <c r="I408" s="34"/>
      <c r="J408" s="34"/>
      <c r="K408" s="10" t="s">
        <v>70</v>
      </c>
      <c r="L408" s="10" t="s">
        <v>43</v>
      </c>
      <c r="M408" s="12" t="str">
        <f t="shared" si="23"/>
        <v>PALAKKAD1996-97</v>
      </c>
      <c r="N408" s="34">
        <f>(C530*Area_Doc!$J$184)+(Area_Doc!$K$184*Area_CALC!C591)</f>
        <v>134557.52044943089</v>
      </c>
      <c r="O408" s="34">
        <f>(D530*Area_Doc!$J$184)+(Area_Doc!$K$184*Area_CALC!D591)</f>
        <v>9192.624066403574</v>
      </c>
      <c r="P408" s="34">
        <f>(E530*Area_Doc!$J$184)+(Area_Doc!$K$184*Area_CALC!E591)</f>
        <v>241777.80746170488</v>
      </c>
      <c r="Q408" s="34">
        <f>(F530*Area_Doc!$J$184)+(Area_Doc!$K$184*Area_CALC!F591)</f>
        <v>66751.355880978008</v>
      </c>
      <c r="R408" s="34">
        <f>(G530*Area_Doc!$J$184)+(Area_Doc!$K$184*Area_CALC!G591)</f>
        <v>32230.526040137851</v>
      </c>
      <c r="S408" s="34">
        <f>(H530*Area_Doc!$J$184)+(Area_Doc!$K$184*Area_CALC!H591)</f>
        <v>149341.5733994325</v>
      </c>
    </row>
    <row r="409" spans="1:19" x14ac:dyDescent="0.25">
      <c r="A409" s="10" t="s">
        <v>68</v>
      </c>
      <c r="B409" s="10" t="s">
        <v>44</v>
      </c>
      <c r="C409" s="34">
        <v>46152</v>
      </c>
      <c r="D409" s="34">
        <v>6133</v>
      </c>
      <c r="E409" s="34">
        <v>96849</v>
      </c>
      <c r="F409" s="34">
        <v>64816</v>
      </c>
      <c r="G409" s="34">
        <v>56025</v>
      </c>
      <c r="H409" s="34">
        <v>128112</v>
      </c>
      <c r="I409" s="34"/>
      <c r="J409" s="34"/>
      <c r="K409" s="10" t="s">
        <v>70</v>
      </c>
      <c r="L409" s="10" t="s">
        <v>44</v>
      </c>
      <c r="M409" s="12" t="str">
        <f t="shared" si="23"/>
        <v>PALAKKAD1997-98</v>
      </c>
      <c r="N409" s="34">
        <f>(C531*Area_Doc!$J$184)+(Area_Doc!$K$184*Area_CALC!C592)</f>
        <v>126576.58594522902</v>
      </c>
      <c r="O409" s="34">
        <f>(D531*Area_Doc!$J$184)+(Area_Doc!$K$184*Area_CALC!D592)</f>
        <v>9024.0417631518867</v>
      </c>
      <c r="P409" s="34">
        <f>(E531*Area_Doc!$J$184)+(Area_Doc!$K$184*Area_CALC!E592)</f>
        <v>235290.15004946565</v>
      </c>
      <c r="Q409" s="34">
        <f>(F531*Area_Doc!$J$184)+(Area_Doc!$K$184*Area_CALC!F592)</f>
        <v>69433.668971440376</v>
      </c>
      <c r="R409" s="34">
        <f>(G531*Area_Doc!$J$184)+(Area_Doc!$K$184*Area_CALC!G592)</f>
        <v>33707.614983203421</v>
      </c>
      <c r="S409" s="34">
        <f>(H531*Area_Doc!$J$184)+(Area_Doc!$K$184*Area_CALC!H592)</f>
        <v>155364.30208027569</v>
      </c>
    </row>
    <row r="410" spans="1:19" x14ac:dyDescent="0.25">
      <c r="A410" s="10" t="s">
        <v>68</v>
      </c>
      <c r="B410" s="10" t="s">
        <v>45</v>
      </c>
      <c r="C410" s="34">
        <v>49730</v>
      </c>
      <c r="D410" s="34">
        <v>5021</v>
      </c>
      <c r="E410" s="34">
        <v>97908</v>
      </c>
      <c r="F410" s="34">
        <v>61719</v>
      </c>
      <c r="G410" s="34">
        <v>56243</v>
      </c>
      <c r="H410" s="34">
        <v>124551</v>
      </c>
      <c r="I410" s="34"/>
      <c r="J410" s="34"/>
      <c r="K410" s="10" t="s">
        <v>70</v>
      </c>
      <c r="L410" s="10" t="s">
        <v>45</v>
      </c>
      <c r="M410" s="12" t="str">
        <f t="shared" si="23"/>
        <v>PALAKKAD1998-99</v>
      </c>
      <c r="N410" s="34">
        <f>(C532*Area_Doc!$J$184)+(Area_Doc!$K$184*Area_CALC!C593)</f>
        <v>112214.45514388528</v>
      </c>
      <c r="O410" s="34">
        <f>(D532*Area_Doc!$J$184)+(Area_Doc!$K$184*Area_CALC!D593)</f>
        <v>8418.1481116075793</v>
      </c>
      <c r="P410" s="34">
        <f>(E532*Area_Doc!$J$184)+(Area_Doc!$K$184*Area_CALC!E593)</f>
        <v>214721.33169716143</v>
      </c>
      <c r="Q410" s="34">
        <f>(F532*Area_Doc!$J$184)+(Area_Doc!$K$184*Area_CALC!F593)</f>
        <v>65226.906493591203</v>
      </c>
      <c r="R410" s="34">
        <f>(G532*Area_Doc!$J$184)+(Area_Doc!$K$184*Area_CALC!G593)</f>
        <v>34239.451659545783</v>
      </c>
      <c r="S410" s="34">
        <f>(H532*Area_Doc!$J$184)+(Area_Doc!$K$184*Area_CALC!H593)</f>
        <v>144414.69532413597</v>
      </c>
    </row>
    <row r="411" spans="1:19" x14ac:dyDescent="0.25">
      <c r="A411" s="10" t="s">
        <v>68</v>
      </c>
      <c r="B411" s="10" t="s">
        <v>46</v>
      </c>
      <c r="C411" s="34">
        <v>42894</v>
      </c>
      <c r="D411" s="34">
        <v>5131</v>
      </c>
      <c r="E411" s="34">
        <v>96263</v>
      </c>
      <c r="F411" s="34">
        <v>68110</v>
      </c>
      <c r="G411" s="34">
        <v>56383</v>
      </c>
      <c r="H411" s="34">
        <v>131109</v>
      </c>
      <c r="I411" s="34"/>
      <c r="J411" s="34"/>
      <c r="K411" s="10" t="s">
        <v>70</v>
      </c>
      <c r="L411" s="10" t="s">
        <v>46</v>
      </c>
      <c r="M411" s="12" t="str">
        <f t="shared" si="23"/>
        <v>PALAKKAD1999-00</v>
      </c>
      <c r="N411" s="34">
        <f>(C533*Area_Doc!$J$184)+(Area_Doc!$K$184*Area_CALC!C594)</f>
        <v>114387.07408705956</v>
      </c>
      <c r="O411" s="34">
        <f>(D533*Area_Doc!$J$184)+(Area_Doc!$K$184*Area_CALC!D594)</f>
        <v>8065.4444381026933</v>
      </c>
      <c r="P411" s="34">
        <f>(E533*Area_Doc!$J$184)+(Area_Doc!$K$184*Area_CALC!E594)</f>
        <v>216810.91445158343</v>
      </c>
      <c r="Q411" s="34">
        <f>(F533*Area_Doc!$J$184)+(Area_Doc!$K$184*Area_CALC!F594)</f>
        <v>67212.774583346923</v>
      </c>
      <c r="R411" s="34">
        <f>(G533*Area_Doc!$J$184)+(Area_Doc!$K$184*Area_CALC!G594)</f>
        <v>34545.396790711326</v>
      </c>
      <c r="S411" s="34">
        <f>(H533*Area_Doc!$J$184)+(Area_Doc!$K$184*Area_CALC!H594)</f>
        <v>140405.63412804541</v>
      </c>
    </row>
    <row r="412" spans="1:19" x14ac:dyDescent="0.25">
      <c r="A412" s="10" t="s">
        <v>68</v>
      </c>
      <c r="B412" s="10" t="s">
        <v>47</v>
      </c>
      <c r="C412" s="34">
        <v>37433</v>
      </c>
      <c r="D412" s="34">
        <v>5208</v>
      </c>
      <c r="E412" s="34">
        <v>92064</v>
      </c>
      <c r="F412" s="34">
        <v>67402</v>
      </c>
      <c r="G412" s="34">
        <v>56644</v>
      </c>
      <c r="H412" s="34">
        <v>131211</v>
      </c>
      <c r="I412" s="34"/>
      <c r="J412" s="34"/>
      <c r="K412" s="10" t="s">
        <v>70</v>
      </c>
      <c r="L412" s="10" t="s">
        <v>47</v>
      </c>
      <c r="M412" s="12" t="str">
        <f t="shared" si="23"/>
        <v>PALAKKAD2000-01</v>
      </c>
      <c r="N412" s="34">
        <f>(C534*Area_Doc!$J$184)+(Area_Doc!$K$184*Area_CALC!C595)</f>
        <v>123314.90929845732</v>
      </c>
      <c r="O412" s="34">
        <f>(D534*Area_Doc!$J$184)+(Area_Doc!$K$184*Area_CALC!D595)</f>
        <v>8142.5107574225676</v>
      </c>
      <c r="P412" s="34">
        <f>(E534*Area_Doc!$J$184)+(Area_Doc!$K$184*Area_CALC!E595)</f>
        <v>225882.84327810575</v>
      </c>
      <c r="Q412" s="34">
        <f>(F534*Area_Doc!$J$184)+(Area_Doc!$K$184*Area_CALC!F595)</f>
        <v>68393.781084548231</v>
      </c>
      <c r="R412" s="34">
        <f>(G534*Area_Doc!$J$184)+(Area_Doc!$K$184*Area_CALC!G595)</f>
        <v>34755.000894186967</v>
      </c>
      <c r="S412" s="34">
        <f>(H534*Area_Doc!$J$184)+(Area_Doc!$K$184*Area_CALC!H595)</f>
        <v>138508.15258254242</v>
      </c>
    </row>
    <row r="413" spans="1:19" x14ac:dyDescent="0.25">
      <c r="A413" s="10" t="s">
        <v>68</v>
      </c>
      <c r="B413" s="10" t="s">
        <v>48</v>
      </c>
      <c r="C413" s="34">
        <v>32905</v>
      </c>
      <c r="D413" s="34">
        <v>5777</v>
      </c>
      <c r="E413" s="34">
        <v>92371</v>
      </c>
      <c r="F413" s="34">
        <v>62684</v>
      </c>
      <c r="G413" s="34">
        <v>56710</v>
      </c>
      <c r="H413" s="34">
        <v>126336</v>
      </c>
      <c r="I413" s="34"/>
      <c r="J413" s="34"/>
      <c r="K413" s="10" t="s">
        <v>70</v>
      </c>
      <c r="L413" s="10" t="s">
        <v>48</v>
      </c>
      <c r="M413" s="12" t="str">
        <f t="shared" si="23"/>
        <v>PALAKKAD2001-02</v>
      </c>
      <c r="N413" s="34">
        <f>(C535*Area_Doc!$J$184)+(Area_Doc!$K$184*Area_CALC!C596)</f>
        <v>120419.44415272387</v>
      </c>
      <c r="O413" s="34">
        <f>(D535*Area_Doc!$J$184)+(Area_Doc!$K$184*Area_CALC!D596)</f>
        <v>7085.315465901308</v>
      </c>
      <c r="P413" s="34">
        <f>(E535*Area_Doc!$J$184)+(Area_Doc!$K$184*Area_CALC!E596)</f>
        <v>230007.20372242696</v>
      </c>
      <c r="Q413" s="34">
        <f>(F535*Area_Doc!$J$184)+(Area_Doc!$K$184*Area_CALC!F596)</f>
        <v>71331.588453844728</v>
      </c>
      <c r="R413" s="34">
        <f>(G535*Area_Doc!$J$184)+(Area_Doc!$K$184*Area_CALC!G596)</f>
        <v>34817.76429068415</v>
      </c>
      <c r="S413" s="34">
        <f>(H535*Area_Doc!$J$184)+(Area_Doc!$K$184*Area_CALC!H596)</f>
        <v>143775.72270691325</v>
      </c>
    </row>
    <row r="414" spans="1:19" x14ac:dyDescent="0.25">
      <c r="A414" s="10" t="s">
        <v>68</v>
      </c>
      <c r="B414" s="10" t="s">
        <v>49</v>
      </c>
      <c r="C414" s="38">
        <v>32072</v>
      </c>
      <c r="D414" s="38">
        <v>5668</v>
      </c>
      <c r="E414" s="38">
        <v>91585</v>
      </c>
      <c r="F414" s="38">
        <v>61034</v>
      </c>
      <c r="G414" s="34">
        <v>56737</v>
      </c>
      <c r="H414" s="34">
        <v>125140</v>
      </c>
      <c r="I414" s="34"/>
      <c r="J414" s="34"/>
      <c r="K414" s="10" t="s">
        <v>70</v>
      </c>
      <c r="L414" s="10" t="s">
        <v>49</v>
      </c>
      <c r="M414" s="12" t="str">
        <f t="shared" si="23"/>
        <v>PALAKKAD2002-03</v>
      </c>
      <c r="N414" s="34">
        <f>(C536*Area_Doc!$J$184)+(Area_Doc!$K$184*Area_CALC!C597)</f>
        <v>119832.26141243491</v>
      </c>
      <c r="O414" s="34">
        <f>(D536*Area_Doc!$J$184)+(Area_Doc!$K$184*Area_CALC!D597)</f>
        <v>6344.6910271463203</v>
      </c>
      <c r="P414" s="34">
        <f>(E536*Area_Doc!$J$184)+(Area_Doc!$K$184*Area_CALC!E597)</f>
        <v>228595.59851820444</v>
      </c>
      <c r="Q414" s="34">
        <f>(F536*Area_Doc!$J$184)+(Area_Doc!$K$184*Area_CALC!F597)</f>
        <v>74585.098664970705</v>
      </c>
      <c r="R414" s="34">
        <f>(G536*Area_Doc!$J$184)+(Area_Doc!$K$184*Area_CALC!G597)</f>
        <v>34911.115486013718</v>
      </c>
      <c r="S414" s="34">
        <f>(H536*Area_Doc!$J$184)+(Area_Doc!$K$184*Area_CALC!H597)</f>
        <v>147728.76731298174</v>
      </c>
    </row>
    <row r="415" spans="1:19" x14ac:dyDescent="0.25">
      <c r="A415" s="10" t="s">
        <v>68</v>
      </c>
      <c r="B415" s="10" t="s">
        <v>50</v>
      </c>
      <c r="C415" s="38">
        <v>29495</v>
      </c>
      <c r="D415" s="38">
        <v>5642</v>
      </c>
      <c r="E415" s="38">
        <v>88110</v>
      </c>
      <c r="F415" s="38">
        <v>57964</v>
      </c>
      <c r="G415" s="34">
        <v>56892</v>
      </c>
      <c r="H415" s="34">
        <v>121671</v>
      </c>
      <c r="I415" s="34"/>
      <c r="J415" s="34"/>
      <c r="K415" s="10" t="s">
        <v>70</v>
      </c>
      <c r="L415" s="10" t="s">
        <v>50</v>
      </c>
      <c r="M415" s="12" t="str">
        <f t="shared" si="23"/>
        <v>PALAKKAD2003-04</v>
      </c>
      <c r="N415" s="34">
        <f>(C537*Area_Doc!$J$184)+(Area_Doc!$K$184*Area_CALC!C598)</f>
        <v>108653.2218426231</v>
      </c>
      <c r="O415" s="34">
        <f>(D537*Area_Doc!$J$184)+(Area_Doc!$K$184*Area_CALC!D598)</f>
        <v>5231.4048682908797</v>
      </c>
      <c r="P415" s="34">
        <f>(E537*Area_Doc!$J$184)+(Area_Doc!$K$184*Area_CALC!E598)</f>
        <v>220086.19144841982</v>
      </c>
      <c r="Q415" s="34">
        <f>(F537*Area_Doc!$J$184)+(Area_Doc!$K$184*Area_CALC!F598)</f>
        <v>77497.120647293516</v>
      </c>
      <c r="R415" s="34">
        <f>(G537*Area_Doc!$J$184)+(Area_Doc!$K$184*Area_CALC!G598)</f>
        <v>35557.97927606188</v>
      </c>
      <c r="S415" s="34">
        <f>(H537*Area_Doc!$J$184)+(Area_Doc!$K$184*Area_CALC!H598)</f>
        <v>151611.59143809183</v>
      </c>
    </row>
    <row r="416" spans="1:19" x14ac:dyDescent="0.25">
      <c r="A416" s="10" t="s">
        <v>68</v>
      </c>
      <c r="B416" s="10" t="s">
        <v>51</v>
      </c>
      <c r="C416" s="38">
        <v>28145</v>
      </c>
      <c r="D416" s="38">
        <v>4415</v>
      </c>
      <c r="E416" s="38">
        <v>90795</v>
      </c>
      <c r="F416" s="38">
        <v>58735</v>
      </c>
      <c r="G416" s="34">
        <v>56850</v>
      </c>
      <c r="H416" s="34">
        <v>122477</v>
      </c>
      <c r="I416" s="34"/>
      <c r="J416" s="34"/>
      <c r="K416" s="10" t="s">
        <v>70</v>
      </c>
      <c r="L416" s="10" t="s">
        <v>51</v>
      </c>
      <c r="M416" s="12" t="str">
        <f t="shared" si="23"/>
        <v>PALAKKAD2004-05</v>
      </c>
      <c r="N416" s="34">
        <f>(C538*Area_Doc!$J$184)+(Area_Doc!$K$184*Area_CALC!C599)</f>
        <v>114367.44681354164</v>
      </c>
      <c r="O416" s="34">
        <f>(D538*Area_Doc!$J$184)+(Area_Doc!$K$184*Area_CALC!D599)</f>
        <v>5194.5701162171272</v>
      </c>
      <c r="P416" s="34">
        <f>(E538*Area_Doc!$J$184)+(Area_Doc!$K$184*Area_CALC!E599)</f>
        <v>230073.3850928976</v>
      </c>
      <c r="Q416" s="34">
        <f>(F538*Area_Doc!$J$184)+(Area_Doc!$K$184*Area_CALC!F599)</f>
        <v>78088.693970624998</v>
      </c>
      <c r="R416" s="34">
        <f>(G538*Area_Doc!$J$184)+(Area_Doc!$K$184*Area_CALC!G599)</f>
        <v>35927.103394105434</v>
      </c>
      <c r="S416" s="34">
        <f>(H538*Area_Doc!$J$184)+(Area_Doc!$K$184*Area_CALC!H599)</f>
        <v>149317.67671471904</v>
      </c>
    </row>
    <row r="417" spans="1:19" x14ac:dyDescent="0.25">
      <c r="A417" s="10" t="s">
        <v>68</v>
      </c>
      <c r="B417" s="10" t="s">
        <v>52</v>
      </c>
      <c r="C417" s="38">
        <v>24934</v>
      </c>
      <c r="D417" s="38">
        <v>5636</v>
      </c>
      <c r="E417" s="38">
        <v>85719</v>
      </c>
      <c r="F417" s="38">
        <v>58553</v>
      </c>
      <c r="G417" s="34">
        <v>57288</v>
      </c>
      <c r="H417" s="34">
        <v>122404</v>
      </c>
      <c r="I417" s="34"/>
      <c r="J417" s="34"/>
      <c r="K417" s="10" t="s">
        <v>70</v>
      </c>
      <c r="L417" s="10" t="s">
        <v>52</v>
      </c>
      <c r="M417" s="12" t="str">
        <f t="shared" si="23"/>
        <v>PALAKKAD2005-06</v>
      </c>
      <c r="N417" s="34">
        <f>(C539*Area_Doc!$J$184)+(Area_Doc!$K$184*Area_CALC!C600)</f>
        <v>116885.9103122316</v>
      </c>
      <c r="O417" s="34">
        <f>(D539*Area_Doc!$J$184)+(Area_Doc!$K$184*Area_CALC!D600)</f>
        <v>5059.5762532207036</v>
      </c>
      <c r="P417" s="34">
        <f>(E539*Area_Doc!$J$184)+(Area_Doc!$K$184*Area_CALC!E600)</f>
        <v>230522.53128839025</v>
      </c>
      <c r="Q417" s="34">
        <f>(F539*Area_Doc!$J$184)+(Area_Doc!$K$184*Area_CALC!F600)</f>
        <v>78042.325187806448</v>
      </c>
      <c r="R417" s="34">
        <f>(G539*Area_Doc!$J$184)+(Area_Doc!$K$184*Area_CALC!G600)</f>
        <v>38446.510463890067</v>
      </c>
      <c r="S417" s="34">
        <f>(H539*Area_Doc!$J$184)+(Area_Doc!$K$184*Area_CALC!H600)</f>
        <v>153968.65527869281</v>
      </c>
    </row>
    <row r="418" spans="1:19" x14ac:dyDescent="0.25">
      <c r="A418" s="10" t="s">
        <v>68</v>
      </c>
      <c r="B418" s="10" t="s">
        <v>53</v>
      </c>
      <c r="C418" s="38">
        <v>21895</v>
      </c>
      <c r="D418" s="38">
        <v>6117</v>
      </c>
      <c r="E418" s="38">
        <v>80920</v>
      </c>
      <c r="F418" s="38">
        <v>54710</v>
      </c>
      <c r="G418" s="34">
        <v>57565</v>
      </c>
      <c r="H418" s="34">
        <v>119369</v>
      </c>
      <c r="I418" s="34"/>
      <c r="J418" s="34"/>
      <c r="K418" s="10" t="s">
        <v>70</v>
      </c>
      <c r="L418" s="10" t="s">
        <v>53</v>
      </c>
      <c r="M418" s="12" t="str">
        <f t="shared" si="23"/>
        <v>PALAKKAD2006-07</v>
      </c>
      <c r="N418" s="34">
        <f>(C540*Area_Doc!$J$184)+(Area_Doc!$K$184*Area_CALC!C601)</f>
        <v>112219.55847547916</v>
      </c>
      <c r="O418" s="34">
        <f>(D540*Area_Doc!$J$184)+(Area_Doc!$K$184*Area_CALC!D601)</f>
        <v>4848.5004076840287</v>
      </c>
      <c r="P418" s="34">
        <f>(E540*Area_Doc!$J$184)+(Area_Doc!$K$184*Area_CALC!E601)</f>
        <v>224019.70103443027</v>
      </c>
      <c r="Q418" s="34">
        <f>(F540*Area_Doc!$J$184)+(Area_Doc!$K$184*Area_CALC!F601)</f>
        <v>82553.520297228839</v>
      </c>
      <c r="R418" s="34">
        <f>(G540*Area_Doc!$J$184)+(Area_Doc!$K$184*Area_CALC!G601)</f>
        <v>39898.743218855656</v>
      </c>
      <c r="S418" s="34">
        <f>(H540*Area_Doc!$J$184)+(Area_Doc!$K$184*Area_CALC!H601)</f>
        <v>165093.68770588044</v>
      </c>
    </row>
    <row r="419" spans="1:19" x14ac:dyDescent="0.25">
      <c r="A419" s="10" t="s">
        <v>68</v>
      </c>
      <c r="B419" s="10" t="s">
        <v>54</v>
      </c>
      <c r="C419" s="38">
        <v>12343</v>
      </c>
      <c r="D419" s="38">
        <v>5148</v>
      </c>
      <c r="E419" s="38">
        <v>69472</v>
      </c>
      <c r="F419" s="38">
        <v>49412</v>
      </c>
      <c r="G419" s="34">
        <v>57930</v>
      </c>
      <c r="H419" s="34">
        <v>115301</v>
      </c>
      <c r="I419" s="34"/>
      <c r="J419" s="34"/>
      <c r="K419" s="10" t="s">
        <v>70</v>
      </c>
      <c r="L419" s="10" t="s">
        <v>54</v>
      </c>
      <c r="M419" s="12" t="str">
        <f t="shared" si="23"/>
        <v>PALAKKAD2007-08</v>
      </c>
      <c r="N419" s="34">
        <f>(C541*Area_Doc!$J$184)+(Area_Doc!$K$184*Area_CALC!C602)</f>
        <v>101065.76320624464</v>
      </c>
      <c r="O419" s="34">
        <f>(D541*Area_Doc!$J$184)+(Area_Doc!$K$184*Area_CALC!D602)</f>
        <v>4639.39002859224</v>
      </c>
      <c r="P419" s="34">
        <f>(E541*Area_Doc!$J$184)+(Area_Doc!$K$184*Area_CALC!E602)</f>
        <v>207810.250918648</v>
      </c>
      <c r="Q419" s="34">
        <f>(F541*Area_Doc!$J$184)+(Area_Doc!$K$184*Area_CALC!F602)</f>
        <v>81268.20886196362</v>
      </c>
      <c r="R419" s="34">
        <f>(G541*Area_Doc!$J$184)+(Area_Doc!$K$184*Area_CALC!G602)</f>
        <v>41440.665449050372</v>
      </c>
      <c r="S419" s="34">
        <f>(H541*Area_Doc!$J$184)+(Area_Doc!$K$184*Area_CALC!H602)</f>
        <v>165502.71216692214</v>
      </c>
    </row>
    <row r="420" spans="1:19" x14ac:dyDescent="0.25">
      <c r="A420" s="10" t="s">
        <v>68</v>
      </c>
      <c r="B420" s="10" t="s">
        <v>55</v>
      </c>
      <c r="C420" s="38">
        <v>12966</v>
      </c>
      <c r="D420" s="38">
        <v>5680</v>
      </c>
      <c r="E420" s="38">
        <v>66542</v>
      </c>
      <c r="F420" s="38">
        <v>46240</v>
      </c>
      <c r="G420" s="34">
        <v>58295</v>
      </c>
      <c r="H420" s="34">
        <v>112652</v>
      </c>
      <c r="I420" s="34"/>
      <c r="J420" s="34"/>
      <c r="K420" s="10" t="s">
        <v>70</v>
      </c>
      <c r="L420" s="12" t="s">
        <v>55</v>
      </c>
      <c r="M420" s="12" t="str">
        <f t="shared" si="23"/>
        <v>PALAKKAD2008-09</v>
      </c>
      <c r="N420" s="34">
        <f>(C542*Area_Doc!$J$184)+(Area_Doc!$K$184*Area_CALC!C603)</f>
        <v>98385.134918952419</v>
      </c>
      <c r="O420" s="34">
        <f>(D542*Area_Doc!$J$184)+(Area_Doc!$K$184*Area_CALC!D603)</f>
        <v>4701.4938113564458</v>
      </c>
      <c r="P420" s="34">
        <f>(E542*Area_Doc!$J$184)+(Area_Doc!$K$184*Area_CALC!E603)</f>
        <v>200342.94451963951</v>
      </c>
      <c r="Q420" s="34">
        <f>(F542*Area_Doc!$J$184)+(Area_Doc!$K$184*Area_CALC!F603)</f>
        <v>80162.091704445382</v>
      </c>
      <c r="R420" s="34">
        <f>(G542*Area_Doc!$J$184)+(Area_Doc!$K$184*Area_CALC!G603)</f>
        <v>42200.967271126188</v>
      </c>
      <c r="S420" s="34">
        <f>(H542*Area_Doc!$J$184)+(Area_Doc!$K$184*Area_CALC!H603)</f>
        <v>162726.91799028081</v>
      </c>
    </row>
    <row r="421" spans="1:19" x14ac:dyDescent="0.25">
      <c r="A421" s="10" t="s">
        <v>68</v>
      </c>
      <c r="B421" s="10" t="s">
        <v>56</v>
      </c>
      <c r="C421" s="38">
        <v>10787</v>
      </c>
      <c r="D421" s="38">
        <v>5265</v>
      </c>
      <c r="E421" s="38">
        <v>63747</v>
      </c>
      <c r="F421" s="38">
        <v>44475</v>
      </c>
      <c r="G421" s="34">
        <v>58729</v>
      </c>
      <c r="H421" s="34">
        <v>111805</v>
      </c>
      <c r="I421" s="34"/>
      <c r="J421" s="34"/>
      <c r="K421" s="10" t="s">
        <v>70</v>
      </c>
      <c r="L421" s="12" t="s">
        <v>56</v>
      </c>
      <c r="M421" s="12" t="str">
        <f t="shared" si="23"/>
        <v>PALAKKAD2009-10</v>
      </c>
      <c r="N421" s="34">
        <f>(C543*Area_Doc!$J$184)+(Area_Doc!$K$184*Area_CALC!C604)</f>
        <v>102283.60922670494</v>
      </c>
      <c r="O421" s="34">
        <f>(D543*Area_Doc!$J$184)+(Area_Doc!$K$184*Area_CALC!D604)</f>
        <v>4000.6630899187894</v>
      </c>
      <c r="P421" s="34">
        <f>(E543*Area_Doc!$J$184)+(Area_Doc!$K$184*Area_CALC!E604)</f>
        <v>202295.14219475337</v>
      </c>
      <c r="Q421" s="34">
        <f>(F543*Area_Doc!$J$184)+(Area_Doc!$K$184*Area_CALC!F604)</f>
        <v>78788.535414152619</v>
      </c>
      <c r="R421" s="34">
        <f>(G543*Area_Doc!$J$184)+(Area_Doc!$K$184*Area_CALC!G604)</f>
        <v>43160.349792896515</v>
      </c>
      <c r="S421" s="34">
        <f>(H543*Area_Doc!$J$184)+(Area_Doc!$K$184*Area_CALC!H604)</f>
        <v>160311.22191872413</v>
      </c>
    </row>
    <row r="422" spans="1:19" x14ac:dyDescent="0.25">
      <c r="A422" s="10" t="s">
        <v>68</v>
      </c>
      <c r="B422" s="12" t="s">
        <v>57</v>
      </c>
      <c r="C422" s="38">
        <v>9016</v>
      </c>
      <c r="D422" s="38">
        <v>5484</v>
      </c>
      <c r="E422" s="38">
        <v>61654</v>
      </c>
      <c r="F422" s="38">
        <v>42894</v>
      </c>
      <c r="G422" s="34">
        <v>59030</v>
      </c>
      <c r="H422" s="34">
        <v>109920</v>
      </c>
      <c r="I422" s="34"/>
      <c r="J422" s="34"/>
      <c r="K422" s="10" t="s">
        <v>70</v>
      </c>
      <c r="L422" s="12" t="s">
        <v>57</v>
      </c>
      <c r="M422" s="12" t="str">
        <f t="shared" si="23"/>
        <v>PALAKKAD2010-11</v>
      </c>
      <c r="N422" s="34">
        <f>(C544*Area_Doc!$J$184)+(Area_Doc!$K$184*Area_CALC!C605)</f>
        <v>89294.733986171355</v>
      </c>
      <c r="O422" s="34">
        <f>(D544*Area_Doc!$J$184)+(Area_Doc!$K$184*Area_CALC!D605)</f>
        <v>3571.2718654533992</v>
      </c>
      <c r="P422" s="34">
        <f>(E544*Area_Doc!$J$184)+(Area_Doc!$K$184*Area_CALC!E605)</f>
        <v>189429.58261037365</v>
      </c>
      <c r="Q422" s="34">
        <f>(F544*Area_Doc!$J$184)+(Area_Doc!$K$184*Area_CALC!F605)</f>
        <v>77858.983708946223</v>
      </c>
      <c r="R422" s="34">
        <f>(G544*Area_Doc!$J$184)+(Area_Doc!$K$184*Area_CALC!G605)</f>
        <v>44307.21165867606</v>
      </c>
      <c r="S422" s="34">
        <f>(H544*Area_Doc!$J$184)+(Area_Doc!$K$184*Area_CALC!H605)</f>
        <v>161365.24738538644</v>
      </c>
    </row>
    <row r="423" spans="1:19" x14ac:dyDescent="0.25">
      <c r="A423" s="10" t="s">
        <v>68</v>
      </c>
      <c r="B423" s="12" t="s">
        <v>58</v>
      </c>
      <c r="C423" s="34">
        <v>7731</v>
      </c>
      <c r="D423" s="34">
        <v>6143</v>
      </c>
      <c r="E423" s="34">
        <v>58900</v>
      </c>
      <c r="F423" s="34">
        <v>46376</v>
      </c>
      <c r="G423" s="34">
        <v>59300</v>
      </c>
      <c r="H423" s="34">
        <v>113549</v>
      </c>
      <c r="I423" s="34"/>
      <c r="J423" s="34"/>
      <c r="K423" s="10" t="s">
        <v>70</v>
      </c>
      <c r="L423" s="12" t="s">
        <v>58</v>
      </c>
      <c r="M423" s="12" t="str">
        <f t="shared" si="23"/>
        <v>PALAKKAD2011-12</v>
      </c>
      <c r="N423" s="34">
        <f>(C545*Area_Doc!$J$184)+(Area_Doc!$K$184*Area_CALC!C606)</f>
        <v>85498.497200569676</v>
      </c>
      <c r="O423" s="34">
        <f>(D545*Area_Doc!$J$184)+(Area_Doc!$K$184*Area_CALC!D606)</f>
        <v>3888.029124947001</v>
      </c>
      <c r="P423" s="34">
        <f>(E545*Area_Doc!$J$184)+(Area_Doc!$K$184*Area_CALC!E606)</f>
        <v>185875.81756683299</v>
      </c>
      <c r="Q423" s="34">
        <f>(F545*Area_Doc!$J$184)+(Area_Doc!$K$184*Area_CALC!F606)</f>
        <v>82300.759925747145</v>
      </c>
      <c r="R423" s="34">
        <f>(G545*Area_Doc!$J$184)+(Area_Doc!$K$184*Area_CALC!G606)</f>
        <v>45028.730390398225</v>
      </c>
      <c r="S423" s="34">
        <f>(H545*Area_Doc!$J$184)+(Area_Doc!$K$184*Area_CALC!H606)</f>
        <v>164484.30573040672</v>
      </c>
    </row>
    <row r="424" spans="1:19" x14ac:dyDescent="0.25">
      <c r="A424" s="10" t="s">
        <v>68</v>
      </c>
      <c r="B424" s="12" t="s">
        <v>59</v>
      </c>
      <c r="C424" s="38">
        <v>3940</v>
      </c>
      <c r="D424" s="38">
        <v>5443</v>
      </c>
      <c r="E424" s="38">
        <v>52706</v>
      </c>
      <c r="F424" s="38">
        <v>43751</v>
      </c>
      <c r="G424" s="34">
        <v>59300</v>
      </c>
      <c r="H424" s="34">
        <v>111061</v>
      </c>
      <c r="I424" s="34"/>
      <c r="J424" s="34"/>
      <c r="K424" s="10" t="s">
        <v>70</v>
      </c>
      <c r="L424" s="12" t="s">
        <v>59</v>
      </c>
      <c r="M424" s="12" t="str">
        <f t="shared" si="23"/>
        <v>PALAKKAD2012-13</v>
      </c>
      <c r="N424" s="34">
        <f>(C546*Area_Doc!$J$184)+(Area_Doc!$K$184*Area_CALC!C607)</f>
        <v>80531.276078188355</v>
      </c>
      <c r="O424" s="34">
        <f>(D546*Area_Doc!$J$184)+(Area_Doc!$K$184*Area_CALC!D607)</f>
        <v>3376.604008349369</v>
      </c>
      <c r="P424" s="34">
        <f>(E546*Area_Doc!$J$184)+(Area_Doc!$K$184*Area_CALC!E607)</f>
        <v>175412.89661948403</v>
      </c>
      <c r="Q424" s="34">
        <f>(F546*Area_Doc!$J$184)+(Area_Doc!$K$184*Area_CALC!F607)</f>
        <v>82926.977389843771</v>
      </c>
      <c r="R424" s="34">
        <f>(G546*Area_Doc!$J$184)+(Area_Doc!$K$184*Area_CALC!G607)</f>
        <v>45028.730390398225</v>
      </c>
      <c r="S424" s="34">
        <f>(H546*Area_Doc!$J$184)+(Area_Doc!$K$184*Area_CALC!H607)</f>
        <v>161682.60435352183</v>
      </c>
    </row>
    <row r="425" spans="1:19" x14ac:dyDescent="0.25">
      <c r="A425" s="10" t="s">
        <v>68</v>
      </c>
      <c r="B425" s="12" t="s">
        <v>60</v>
      </c>
      <c r="C425" s="38">
        <v>4052</v>
      </c>
      <c r="D425" s="38">
        <v>4975</v>
      </c>
      <c r="E425" s="38">
        <v>52363</v>
      </c>
      <c r="F425" s="38">
        <v>44582</v>
      </c>
      <c r="G425" s="34">
        <v>59740</v>
      </c>
      <c r="H425" s="34">
        <v>112794</v>
      </c>
      <c r="I425" s="34"/>
      <c r="J425" s="34"/>
      <c r="K425" s="10" t="s">
        <v>70</v>
      </c>
      <c r="L425" s="12" t="s">
        <v>60</v>
      </c>
      <c r="M425" s="12" t="str">
        <f t="shared" si="23"/>
        <v>PALAKKAD2013-14</v>
      </c>
      <c r="N425" s="34">
        <f>(C547*Area_Doc!$J$184)+(Area_Doc!$K$184*Area_CALC!C608)</f>
        <v>84400.682965874134</v>
      </c>
      <c r="O425" s="34">
        <f>(D547*Area_Doc!$J$184)+(Area_Doc!$K$184*Area_CALC!D608)</f>
        <v>3030.4737533022408</v>
      </c>
      <c r="P425" s="34">
        <f>(E547*Area_Doc!$J$184)+(Area_Doc!$K$184*Area_CALC!E608)</f>
        <v>184844.37403922464</v>
      </c>
      <c r="Q425" s="34">
        <f>(F547*Area_Doc!$J$184)+(Area_Doc!$K$184*Area_CALC!F608)</f>
        <v>82040.700479980005</v>
      </c>
      <c r="R425" s="34">
        <f>(G547*Area_Doc!$J$184)+(Area_Doc!$K$184*Area_CALC!G608)</f>
        <v>46140.212022873791</v>
      </c>
      <c r="S425" s="34">
        <f>(H547*Area_Doc!$J$184)+(Area_Doc!$K$184*Area_CALC!H608)</f>
        <v>164126.51082536991</v>
      </c>
    </row>
    <row r="426" spans="1:19" x14ac:dyDescent="0.25">
      <c r="A426" s="10" t="s">
        <v>68</v>
      </c>
      <c r="B426" s="12" t="s">
        <v>61</v>
      </c>
      <c r="C426" s="34">
        <v>4644</v>
      </c>
      <c r="D426" s="34">
        <v>5386</v>
      </c>
      <c r="E426" s="34">
        <v>53436</v>
      </c>
      <c r="F426" s="34">
        <v>43680</v>
      </c>
      <c r="G426" s="34">
        <v>60020</v>
      </c>
      <c r="H426" s="34">
        <v>113025</v>
      </c>
      <c r="I426" s="34"/>
      <c r="J426" s="34"/>
      <c r="K426" s="10" t="s">
        <v>70</v>
      </c>
      <c r="L426" s="12" t="s">
        <v>61</v>
      </c>
      <c r="M426" s="12" t="str">
        <f t="shared" si="23"/>
        <v>PALAKKAD2014-15</v>
      </c>
      <c r="N426" s="34">
        <f>(C548*Area_Doc!$J$184)+(Area_Doc!$K$184*Area_CALC!C609)</f>
        <v>84586.70476609809</v>
      </c>
      <c r="O426" s="34">
        <f>(D548*Area_Doc!$J$184)+(Area_Doc!$K$184*Area_CALC!D609)</f>
        <v>3708.3362605046586</v>
      </c>
      <c r="P426" s="34">
        <f>(E548*Area_Doc!$J$184)+(Area_Doc!$K$184*Area_CALC!E609)</f>
        <v>183797.29727503995</v>
      </c>
      <c r="Q426" s="34">
        <f>(F548*Area_Doc!$J$184)+(Area_Doc!$K$184*Area_CALC!F609)</f>
        <v>81354.91381831425</v>
      </c>
      <c r="R426" s="34">
        <f>(G548*Area_Doc!$J$184)+(Area_Doc!$K$184*Area_CALC!G609)</f>
        <v>46305.076454344824</v>
      </c>
      <c r="S426" s="34">
        <f>(H548*Area_Doc!$J$184)+(Area_Doc!$K$184*Area_CALC!H609)</f>
        <v>164807.52566506853</v>
      </c>
    </row>
    <row r="427" spans="1:19" x14ac:dyDescent="0.25">
      <c r="A427" s="10" t="s">
        <v>68</v>
      </c>
      <c r="B427" s="12" t="s">
        <v>62</v>
      </c>
      <c r="C427" s="34">
        <v>5950</v>
      </c>
      <c r="D427" s="34">
        <v>5152</v>
      </c>
      <c r="E427" s="34">
        <v>54041.31</v>
      </c>
      <c r="F427" s="34">
        <v>41915</v>
      </c>
      <c r="G427" s="34">
        <v>60140</v>
      </c>
      <c r="H427" s="34">
        <v>111495</v>
      </c>
      <c r="I427" s="34"/>
      <c r="J427" s="34"/>
      <c r="K427" s="10" t="s">
        <v>70</v>
      </c>
      <c r="L427" s="12" t="s">
        <v>62</v>
      </c>
      <c r="M427" s="12" t="str">
        <f t="shared" si="23"/>
        <v>PALAKKAD2015-16</v>
      </c>
      <c r="N427" s="34">
        <f>(C549*Area_Doc!$J$184)+(Area_Doc!$K$184*Area_CALC!C610)</f>
        <v>82851.511580944309</v>
      </c>
      <c r="O427" s="34">
        <f>(D549*Area_Doc!$J$184)+(Area_Doc!$K$184*Area_CALC!D610)</f>
        <v>2977.9314791863712</v>
      </c>
      <c r="P427" s="34">
        <f>(E549*Area_Doc!$J$184)+(Area_Doc!$K$184*Area_CALC!E610)</f>
        <v>178352.1281541698</v>
      </c>
      <c r="Q427" s="34">
        <f>(F549*Area_Doc!$J$184)+(Area_Doc!$K$184*Area_CALC!F610)</f>
        <v>80584.117171107704</v>
      </c>
      <c r="R427" s="34">
        <f>(G549*Area_Doc!$J$184)+(Area_Doc!$K$184*Area_CALC!G610)</f>
        <v>46381.022226933237</v>
      </c>
      <c r="S427" s="34">
        <f>(H549*Area_Doc!$J$184)+(Area_Doc!$K$184*Area_CALC!H610)</f>
        <v>163240.95691866975</v>
      </c>
    </row>
    <row r="428" spans="1:19" x14ac:dyDescent="0.25">
      <c r="A428" s="10" t="s">
        <v>68</v>
      </c>
      <c r="B428" s="12" t="s">
        <v>123</v>
      </c>
      <c r="C428" s="34">
        <v>4730</v>
      </c>
      <c r="D428" s="34">
        <v>5415</v>
      </c>
      <c r="E428" s="34">
        <v>52964.004000000001</v>
      </c>
      <c r="F428" s="34">
        <v>43079</v>
      </c>
      <c r="G428" s="34">
        <v>60170</v>
      </c>
      <c r="H428" s="34">
        <v>113121.61</v>
      </c>
      <c r="I428" s="34"/>
      <c r="J428" s="34"/>
      <c r="K428" s="10" t="s">
        <v>70</v>
      </c>
      <c r="L428" s="12" t="s">
        <v>123</v>
      </c>
      <c r="M428" s="12" t="str">
        <f t="shared" si="23"/>
        <v>PALAKKAD2016-17</v>
      </c>
      <c r="N428" s="34">
        <f>(C550*Area_Doc!$J$184)+(Area_Doc!$K$184*Area_CALC!C611)</f>
        <v>66936.160203515872</v>
      </c>
      <c r="O428" s="34">
        <f>(D550*Area_Doc!$J$184)+(Area_Doc!$K$184*Area_CALC!D611)</f>
        <v>2953.0189573073285</v>
      </c>
      <c r="P428" s="34">
        <f>(E550*Area_Doc!$J$184)+(Area_Doc!$K$184*Area_CALC!E611)</f>
        <v>160059.9727052825</v>
      </c>
      <c r="Q428" s="34">
        <f>(F550*Area_Doc!$J$184)+(Area_Doc!$K$184*Area_CALC!F611)</f>
        <v>80044.493373775593</v>
      </c>
      <c r="R428" s="34">
        <f>(G550*Area_Doc!$J$184)+(Area_Doc!$K$184*Area_CALC!G611)</f>
        <v>46395.008670080337</v>
      </c>
      <c r="S428" s="34">
        <f>(H550*Area_Doc!$J$184)+(Area_Doc!$K$184*Area_CALC!H611)</f>
        <v>165806.5414940913</v>
      </c>
    </row>
    <row r="429" spans="1:19" x14ac:dyDescent="0.25">
      <c r="A429" s="10" t="s">
        <v>69</v>
      </c>
      <c r="B429" s="12" t="s">
        <v>3</v>
      </c>
      <c r="C429" s="34">
        <v>98305.830252238928</v>
      </c>
      <c r="D429" s="34">
        <v>6241.7056527936811</v>
      </c>
      <c r="E429" s="34">
        <v>144224.69162864939</v>
      </c>
      <c r="F429" s="34">
        <v>32846.210571985474</v>
      </c>
      <c r="G429" s="34">
        <v>3839.2447955781186</v>
      </c>
      <c r="H429" s="34">
        <v>41150.970529718972</v>
      </c>
      <c r="I429" s="34"/>
      <c r="J429" s="34"/>
      <c r="K429" s="10" t="s">
        <v>72</v>
      </c>
      <c r="L429" s="12" t="s">
        <v>3</v>
      </c>
      <c r="M429" s="12" t="str">
        <f t="shared" si="23"/>
        <v>KOZHIKODE1956-57</v>
      </c>
      <c r="N429" s="34">
        <f>(C612*Area_Doc!$M$185)+(Area_Doc!$L$185*Area_CALC!C673)+(Area_Doc!$K$185*Area_CALC!C551)</f>
        <v>111233.19749130447</v>
      </c>
      <c r="O429" s="34">
        <f>(D612*Area_Doc!$M$185)+(Area_Doc!$L$185*Area_CALC!D673)+(Area_Doc!$K$185*Area_CALC!D551)</f>
        <v>12108.226812796485</v>
      </c>
      <c r="P429" s="34">
        <f>(E612*Area_Doc!$M$185)+(Area_Doc!$L$185*Area_CALC!E673)+(Area_Doc!$K$185*Area_CALC!E551)</f>
        <v>197601.3456633341</v>
      </c>
      <c r="Q429" s="34">
        <f>(F612*Area_Doc!$M$185)+(Area_Doc!$L$185*Area_CALC!F673)+(Area_Doc!$K$185*Area_CALC!F551)</f>
        <v>100776.8827989924</v>
      </c>
      <c r="R429" s="34">
        <f>(G612*Area_Doc!$M$185)+(Area_Doc!$L$185*Area_CALC!G673)+(Area_Doc!$K$185*Area_CALC!G551)</f>
        <v>10154.518309351437</v>
      </c>
      <c r="S429" s="34">
        <f>(H612*Area_Doc!$M$185)+(Area_Doc!$L$185*Area_CALC!H673)+(Area_Doc!$K$185*Area_CALC!H551)</f>
        <v>131934.65928873414</v>
      </c>
    </row>
    <row r="430" spans="1:19" x14ac:dyDescent="0.25">
      <c r="A430" s="10" t="s">
        <v>69</v>
      </c>
      <c r="B430" s="12" t="s">
        <v>4</v>
      </c>
      <c r="C430" s="34">
        <v>98919</v>
      </c>
      <c r="D430" s="34">
        <v>6405</v>
      </c>
      <c r="E430" s="34">
        <v>144458</v>
      </c>
      <c r="F430" s="34">
        <v>33092</v>
      </c>
      <c r="G430" s="34">
        <v>4661</v>
      </c>
      <c r="H430" s="34">
        <v>42729</v>
      </c>
      <c r="I430" s="34"/>
      <c r="J430" s="34"/>
      <c r="K430" s="10" t="s">
        <v>72</v>
      </c>
      <c r="L430" s="12" t="s">
        <v>4</v>
      </c>
      <c r="M430" s="12" t="str">
        <f t="shared" si="23"/>
        <v>KOZHIKODE1957-58</v>
      </c>
      <c r="N430" s="34">
        <f>(C613*Area_Doc!$M$185)+(Area_Doc!$L$185*Area_CALC!C674)+(Area_Doc!$K$185*Area_CALC!C552)</f>
        <v>111927</v>
      </c>
      <c r="O430" s="34">
        <f>(D613*Area_Doc!$M$185)+(Area_Doc!$L$185*Area_CALC!D674)+(Area_Doc!$K$185*Area_CALC!D552)</f>
        <v>12425</v>
      </c>
      <c r="P430" s="34">
        <f>(E613*Area_Doc!$M$185)+(Area_Doc!$L$185*Area_CALC!E674)+(Area_Doc!$K$185*Area_CALC!E552)</f>
        <v>197921</v>
      </c>
      <c r="Q430" s="34">
        <f>(F613*Area_Doc!$M$185)+(Area_Doc!$L$185*Area_CALC!F674)+(Area_Doc!$K$185*Area_CALC!F552)</f>
        <v>101531</v>
      </c>
      <c r="R430" s="34">
        <f>(G613*Area_Doc!$M$185)+(Area_Doc!$L$185*Area_CALC!G674)+(Area_Doc!$K$185*Area_CALC!G552)</f>
        <v>12328</v>
      </c>
      <c r="S430" s="34">
        <f>(H613*Area_Doc!$M$185)+(Area_Doc!$L$185*Area_CALC!H674)+(Area_Doc!$K$185*Area_CALC!H552)</f>
        <v>136994</v>
      </c>
    </row>
    <row r="431" spans="1:19" x14ac:dyDescent="0.25">
      <c r="A431" s="10" t="s">
        <v>69</v>
      </c>
      <c r="B431" s="12" t="s">
        <v>5</v>
      </c>
      <c r="C431" s="35">
        <v>99131.474347688301</v>
      </c>
      <c r="D431" s="35">
        <v>6701.5042179795764</v>
      </c>
      <c r="E431" s="35">
        <v>146158.54148466905</v>
      </c>
      <c r="F431" s="35">
        <v>33977.65623887015</v>
      </c>
      <c r="G431" s="35">
        <v>5111.525528953508</v>
      </c>
      <c r="H431" s="35">
        <v>43664.718933930199</v>
      </c>
      <c r="I431" s="34"/>
      <c r="J431" s="34"/>
      <c r="K431" s="10" t="s">
        <v>72</v>
      </c>
      <c r="L431" s="36" t="s">
        <v>5</v>
      </c>
      <c r="M431" s="12" t="str">
        <f t="shared" si="23"/>
        <v>KOZHIKODE1958-59</v>
      </c>
      <c r="N431" s="34">
        <f>(C614*Area_Doc!$M$185)+(Area_Doc!$L$185*Area_CALC!C675)+(Area_Doc!$K$185*Area_CALC!C553)</f>
        <v>112167.41504982569</v>
      </c>
      <c r="O431" s="34">
        <f>(D614*Area_Doc!$M$185)+(Area_Doc!$L$185*Area_CALC!D675)+(Area_Doc!$K$185*Area_CALC!D553)</f>
        <v>13000.185778047811</v>
      </c>
      <c r="P431" s="34">
        <f>(E614*Area_Doc!$M$185)+(Area_Doc!$L$185*Area_CALC!E675)+(Area_Doc!$K$185*Area_CALC!E553)</f>
        <v>200250.90122518092</v>
      </c>
      <c r="Q431" s="34">
        <f>(F614*Area_Doc!$M$185)+(Area_Doc!$L$185*Area_CALC!F675)+(Area_Doc!$K$185*Area_CALC!F553)</f>
        <v>104248.32030668212</v>
      </c>
      <c r="R431" s="34">
        <f>(G614*Area_Doc!$M$185)+(Area_Doc!$L$185*Area_CALC!G675)+(Area_Doc!$K$185*Area_CALC!G553)</f>
        <v>13519.60667688025</v>
      </c>
      <c r="S431" s="34">
        <f>(H614*Area_Doc!$M$185)+(Area_Doc!$L$185*Area_CALC!H675)+(Area_Doc!$K$185*Area_CALC!H553)</f>
        <v>139994.02058636601</v>
      </c>
    </row>
    <row r="432" spans="1:19" x14ac:dyDescent="0.25">
      <c r="A432" s="10" t="s">
        <v>69</v>
      </c>
      <c r="B432" s="12" t="s">
        <v>6</v>
      </c>
      <c r="C432" s="35">
        <v>99201.138068241838</v>
      </c>
      <c r="D432" s="35">
        <v>7177.1682284485787</v>
      </c>
      <c r="E432" s="35">
        <v>150187.88222193462</v>
      </c>
      <c r="F432" s="35">
        <v>35181.960149455728</v>
      </c>
      <c r="G432" s="35">
        <v>5448.0311814713568</v>
      </c>
      <c r="H432" s="35">
        <v>45080.399693276959</v>
      </c>
      <c r="I432" s="34"/>
      <c r="J432" s="34"/>
      <c r="K432" s="10" t="s">
        <v>72</v>
      </c>
      <c r="L432" s="36" t="s">
        <v>6</v>
      </c>
      <c r="M432" s="12" t="str">
        <f t="shared" si="23"/>
        <v>KOZHIKODE1959-60</v>
      </c>
      <c r="N432" s="34">
        <f>(C615*Area_Doc!$M$185)+(Area_Doc!$L$185*Area_CALC!C676)+(Area_Doc!$K$185*Area_CALC!C554)</f>
        <v>112246.23965632592</v>
      </c>
      <c r="O432" s="34">
        <f>(D615*Area_Doc!$M$185)+(Area_Doc!$L$185*Area_CALC!D676)+(Area_Doc!$K$185*Area_CALC!D554)</f>
        <v>13922.92197321992</v>
      </c>
      <c r="P432" s="34">
        <f>(E615*Area_Doc!$M$185)+(Area_Doc!$L$185*Area_CALC!E676)+(Area_Doc!$K$185*Area_CALC!E554)</f>
        <v>205771.4757039937</v>
      </c>
      <c r="Q432" s="34">
        <f>(F615*Area_Doc!$M$185)+(Area_Doc!$L$185*Area_CALC!F676)+(Area_Doc!$K$185*Area_CALC!F554)</f>
        <v>107943.29735085185</v>
      </c>
      <c r="R432" s="34">
        <f>(G615*Area_Doc!$M$185)+(Area_Doc!$L$185*Area_CALC!G676)+(Area_Doc!$K$185*Area_CALC!G554)</f>
        <v>14409.639220162817</v>
      </c>
      <c r="S432" s="34">
        <f>(H615*Area_Doc!$M$185)+(Area_Doc!$L$185*Area_CALC!H676)+(Area_Doc!$K$185*Area_CALC!H554)</f>
        <v>144532.85299400371</v>
      </c>
    </row>
    <row r="433" spans="1:19" x14ac:dyDescent="0.25">
      <c r="A433" s="10" t="s">
        <v>69</v>
      </c>
      <c r="B433" s="12" t="s">
        <v>7</v>
      </c>
      <c r="C433" s="34">
        <v>102197</v>
      </c>
      <c r="D433" s="34">
        <v>7632</v>
      </c>
      <c r="E433" s="34">
        <v>149284</v>
      </c>
      <c r="F433" s="34">
        <v>35977</v>
      </c>
      <c r="G433" s="34">
        <v>6260</v>
      </c>
      <c r="H433" s="34">
        <v>47558</v>
      </c>
      <c r="I433" s="34"/>
      <c r="J433" s="34"/>
      <c r="K433" s="10" t="s">
        <v>72</v>
      </c>
      <c r="L433" s="36" t="s">
        <v>7</v>
      </c>
      <c r="M433" s="12" t="str">
        <f t="shared" si="23"/>
        <v>KOZHIKODE1960-61</v>
      </c>
      <c r="N433" s="34">
        <f>(C616*Area_Doc!$M$185)+(Area_Doc!$L$185*Area_CALC!C677)+(Area_Doc!$K$185*Area_CALC!C555)</f>
        <v>108115</v>
      </c>
      <c r="O433" s="34">
        <f>(D616*Area_Doc!$M$185)+(Area_Doc!$L$185*Area_CALC!D677)+(Area_Doc!$K$185*Area_CALC!D555)</f>
        <v>18994</v>
      </c>
      <c r="P433" s="34">
        <f>(E616*Area_Doc!$M$185)+(Area_Doc!$L$185*Area_CALC!E677)+(Area_Doc!$K$185*Area_CALC!E555)</f>
        <v>216292</v>
      </c>
      <c r="Q433" s="34">
        <f>(F616*Area_Doc!$M$185)+(Area_Doc!$L$185*Area_CALC!F677)+(Area_Doc!$K$185*Area_CALC!F555)</f>
        <v>99341</v>
      </c>
      <c r="R433" s="34">
        <f>(G616*Area_Doc!$M$185)+(Area_Doc!$L$185*Area_CALC!G677)+(Area_Doc!$K$185*Area_CALC!G555)</f>
        <v>14927</v>
      </c>
      <c r="S433" s="34">
        <f>(H616*Area_Doc!$M$185)+(Area_Doc!$L$185*Area_CALC!H677)+(Area_Doc!$K$185*Area_CALC!H555)</f>
        <v>141206</v>
      </c>
    </row>
    <row r="434" spans="1:19" x14ac:dyDescent="0.25">
      <c r="A434" s="10" t="s">
        <v>69</v>
      </c>
      <c r="B434" s="36" t="s">
        <v>8</v>
      </c>
      <c r="C434" s="34">
        <v>93435</v>
      </c>
      <c r="D434" s="34">
        <v>7578</v>
      </c>
      <c r="E434" s="34">
        <v>139880</v>
      </c>
      <c r="F434" s="34">
        <v>37020</v>
      </c>
      <c r="G434" s="34">
        <v>6867</v>
      </c>
      <c r="H434" s="34">
        <v>49214</v>
      </c>
      <c r="I434" s="34"/>
      <c r="J434" s="34"/>
      <c r="K434" s="10" t="s">
        <v>72</v>
      </c>
      <c r="L434" s="36" t="s">
        <v>8</v>
      </c>
      <c r="M434" s="12" t="str">
        <f t="shared" si="23"/>
        <v>KOZHIKODE1961-62</v>
      </c>
      <c r="N434" s="34">
        <f>(C617*Area_Doc!$M$185)+(Area_Doc!$L$185*Area_CALC!C678)+(Area_Doc!$K$185*Area_CALC!C556)</f>
        <v>105250</v>
      </c>
      <c r="O434" s="34">
        <f>(D617*Area_Doc!$M$185)+(Area_Doc!$L$185*Area_CALC!D678)+(Area_Doc!$K$185*Area_CALC!D556)</f>
        <v>18410</v>
      </c>
      <c r="P434" s="34">
        <f>(E617*Area_Doc!$M$185)+(Area_Doc!$L$185*Area_CALC!E678)+(Area_Doc!$K$185*Area_CALC!E556)</f>
        <v>212100</v>
      </c>
      <c r="Q434" s="34">
        <f>(F617*Area_Doc!$M$185)+(Area_Doc!$L$185*Area_CALC!F678)+(Area_Doc!$K$185*Area_CALC!F556)</f>
        <v>99484</v>
      </c>
      <c r="R434" s="34">
        <f>(G617*Area_Doc!$M$185)+(Area_Doc!$L$185*Area_CALC!G678)+(Area_Doc!$K$185*Area_CALC!G556)</f>
        <v>16340</v>
      </c>
      <c r="S434" s="34">
        <f>(H617*Area_Doc!$M$185)+(Area_Doc!$L$185*Area_CALC!H678)+(Area_Doc!$K$185*Area_CALC!H556)</f>
        <v>145579</v>
      </c>
    </row>
    <row r="435" spans="1:19" x14ac:dyDescent="0.25">
      <c r="A435" s="10" t="s">
        <v>69</v>
      </c>
      <c r="B435" s="36" t="s">
        <v>9</v>
      </c>
      <c r="C435" s="34">
        <v>108218</v>
      </c>
      <c r="D435" s="34">
        <v>5240</v>
      </c>
      <c r="E435" s="34">
        <v>156744</v>
      </c>
      <c r="F435" s="34">
        <v>34673</v>
      </c>
      <c r="G435" s="34">
        <v>6897</v>
      </c>
      <c r="H435" s="34">
        <v>47290</v>
      </c>
      <c r="I435" s="34"/>
      <c r="J435" s="34"/>
      <c r="K435" s="10" t="s">
        <v>72</v>
      </c>
      <c r="L435" s="36" t="s">
        <v>9</v>
      </c>
      <c r="M435" s="12" t="str">
        <f t="shared" si="23"/>
        <v>KOZHIKODE1962-63</v>
      </c>
      <c r="N435" s="34">
        <f>(C618*Area_Doc!$M$185)+(Area_Doc!$L$185*Area_CALC!C679)+(Area_Doc!$K$185*Area_CALC!C557)</f>
        <v>111242</v>
      </c>
      <c r="O435" s="34">
        <f>(D618*Area_Doc!$M$185)+(Area_Doc!$L$185*Area_CALC!D679)+(Area_Doc!$K$185*Area_CALC!D557)</f>
        <v>14056</v>
      </c>
      <c r="P435" s="34">
        <f>(E618*Area_Doc!$M$185)+(Area_Doc!$L$185*Area_CALC!E679)+(Area_Doc!$K$185*Area_CALC!E557)</f>
        <v>205253</v>
      </c>
      <c r="Q435" s="34">
        <f>(F618*Area_Doc!$M$185)+(Area_Doc!$L$185*Area_CALC!F679)+(Area_Doc!$K$185*Area_CALC!F557)</f>
        <v>114360</v>
      </c>
      <c r="R435" s="34">
        <f>(G618*Area_Doc!$M$185)+(Area_Doc!$L$185*Area_CALC!G679)+(Area_Doc!$K$185*Area_CALC!G557)</f>
        <v>18898</v>
      </c>
      <c r="S435" s="34">
        <f>(H618*Area_Doc!$M$185)+(Area_Doc!$L$185*Area_CALC!H679)+(Area_Doc!$K$185*Area_CALC!H557)</f>
        <v>162973</v>
      </c>
    </row>
    <row r="436" spans="1:19" x14ac:dyDescent="0.25">
      <c r="A436" s="10" t="s">
        <v>69</v>
      </c>
      <c r="B436" s="36" t="s">
        <v>10</v>
      </c>
      <c r="C436" s="34">
        <v>108493</v>
      </c>
      <c r="D436" s="34">
        <v>4636</v>
      </c>
      <c r="E436" s="34">
        <v>154034</v>
      </c>
      <c r="F436" s="34">
        <v>35497</v>
      </c>
      <c r="G436" s="34">
        <v>7387</v>
      </c>
      <c r="H436" s="34">
        <v>48422</v>
      </c>
      <c r="I436" s="34"/>
      <c r="J436" s="34"/>
      <c r="K436" s="10" t="s">
        <v>72</v>
      </c>
      <c r="L436" s="36" t="s">
        <v>10</v>
      </c>
      <c r="M436" s="12" t="str">
        <f t="shared" si="23"/>
        <v>KOZHIKODE1963-64</v>
      </c>
      <c r="N436" s="34">
        <f>(C619*Area_Doc!$M$185)+(Area_Doc!$L$185*Area_CALC!C680)+(Area_Doc!$K$185*Area_CALC!C558)</f>
        <v>111042</v>
      </c>
      <c r="O436" s="34">
        <f>(D619*Area_Doc!$M$185)+(Area_Doc!$L$185*Area_CALC!D680)+(Area_Doc!$K$185*Area_CALC!D558)</f>
        <v>12208</v>
      </c>
      <c r="P436" s="34">
        <f>(E619*Area_Doc!$M$185)+(Area_Doc!$L$185*Area_CALC!E680)+(Area_Doc!$K$185*Area_CALC!E558)</f>
        <v>205149</v>
      </c>
      <c r="Q436" s="34">
        <f>(F619*Area_Doc!$M$185)+(Area_Doc!$L$185*Area_CALC!F680)+(Area_Doc!$K$185*Area_CALC!F558)</f>
        <v>113877</v>
      </c>
      <c r="R436" s="34">
        <f>(G619*Area_Doc!$M$185)+(Area_Doc!$L$185*Area_CALC!G680)+(Area_Doc!$K$185*Area_CALC!G558)</f>
        <v>19833</v>
      </c>
      <c r="S436" s="34">
        <f>(H619*Area_Doc!$M$185)+(Area_Doc!$L$185*Area_CALC!H680)+(Area_Doc!$K$185*Area_CALC!H558)</f>
        <v>163530</v>
      </c>
    </row>
    <row r="437" spans="1:19" x14ac:dyDescent="0.25">
      <c r="A437" s="10" t="s">
        <v>69</v>
      </c>
      <c r="B437" s="36" t="s">
        <v>11</v>
      </c>
      <c r="C437" s="34">
        <v>107586</v>
      </c>
      <c r="D437" s="34">
        <v>5107</v>
      </c>
      <c r="E437" s="34">
        <v>156462</v>
      </c>
      <c r="F437" s="34">
        <v>36835</v>
      </c>
      <c r="G437" s="34">
        <v>7564</v>
      </c>
      <c r="H437" s="34">
        <v>51069</v>
      </c>
      <c r="I437" s="34"/>
      <c r="J437" s="34"/>
      <c r="K437" s="10" t="s">
        <v>72</v>
      </c>
      <c r="L437" s="36" t="s">
        <v>11</v>
      </c>
      <c r="M437" s="12" t="str">
        <f t="shared" si="23"/>
        <v>KOZHIKODE1964-65</v>
      </c>
      <c r="N437" s="34">
        <f>(C620*Area_Doc!$M$185)+(Area_Doc!$L$185*Area_CALC!C681)+(Area_Doc!$K$185*Area_CALC!C559)</f>
        <v>109844</v>
      </c>
      <c r="O437" s="34">
        <f>(D620*Area_Doc!$M$185)+(Area_Doc!$L$185*Area_CALC!D681)+(Area_Doc!$K$185*Area_CALC!D559)</f>
        <v>12208</v>
      </c>
      <c r="P437" s="34">
        <f>(E620*Area_Doc!$M$185)+(Area_Doc!$L$185*Area_CALC!E681)+(Area_Doc!$K$185*Area_CALC!E559)</f>
        <v>204167</v>
      </c>
      <c r="Q437" s="34">
        <f>(F620*Area_Doc!$M$185)+(Area_Doc!$L$185*Area_CALC!F681)+(Area_Doc!$K$185*Area_CALC!F559)</f>
        <v>113642</v>
      </c>
      <c r="R437" s="34">
        <f>(G620*Area_Doc!$M$185)+(Area_Doc!$L$185*Area_CALC!G681)+(Area_Doc!$K$185*Area_CALC!G559)</f>
        <v>20190</v>
      </c>
      <c r="S437" s="34">
        <f>(H620*Area_Doc!$M$185)+(Area_Doc!$L$185*Area_CALC!H681)+(Area_Doc!$K$185*Area_CALC!H559)</f>
        <v>166108</v>
      </c>
    </row>
    <row r="438" spans="1:19" x14ac:dyDescent="0.25">
      <c r="A438" s="10" t="s">
        <v>69</v>
      </c>
      <c r="B438" s="36" t="s">
        <v>12</v>
      </c>
      <c r="C438" s="34">
        <v>108807</v>
      </c>
      <c r="D438" s="34">
        <v>4137</v>
      </c>
      <c r="E438" s="34">
        <v>157180</v>
      </c>
      <c r="F438" s="34">
        <v>37236</v>
      </c>
      <c r="G438" s="34">
        <v>7624</v>
      </c>
      <c r="H438" s="34">
        <v>51372</v>
      </c>
      <c r="I438" s="34"/>
      <c r="J438" s="34"/>
      <c r="K438" s="10" t="s">
        <v>72</v>
      </c>
      <c r="L438" s="36" t="s">
        <v>12</v>
      </c>
      <c r="M438" s="12" t="str">
        <f t="shared" si="23"/>
        <v>KOZHIKODE1965-66</v>
      </c>
      <c r="N438" s="34">
        <f>(C621*Area_Doc!$M$185)+(Area_Doc!$L$185*Area_CALC!C682)+(Area_Doc!$K$185*Area_CALC!C560)</f>
        <v>110193</v>
      </c>
      <c r="O438" s="34">
        <f>(D621*Area_Doc!$M$185)+(Area_Doc!$L$185*Area_CALC!D682)+(Area_Doc!$K$185*Area_CALC!D560)</f>
        <v>19687</v>
      </c>
      <c r="P438" s="34">
        <f>(E621*Area_Doc!$M$185)+(Area_Doc!$L$185*Area_CALC!E682)+(Area_Doc!$K$185*Area_CALC!E560)</f>
        <v>213045</v>
      </c>
      <c r="Q438" s="34">
        <f>(F621*Area_Doc!$M$185)+(Area_Doc!$L$185*Area_CALC!F682)+(Area_Doc!$K$185*Area_CALC!F560)</f>
        <v>118332</v>
      </c>
      <c r="R438" s="34">
        <f>(G621*Area_Doc!$M$185)+(Area_Doc!$L$185*Area_CALC!G682)+(Area_Doc!$K$185*Area_CALC!G560)</f>
        <v>20159</v>
      </c>
      <c r="S438" s="34">
        <f>(H621*Area_Doc!$M$185)+(Area_Doc!$L$185*Area_CALC!H682)+(Area_Doc!$K$185*Area_CALC!H560)</f>
        <v>171333</v>
      </c>
    </row>
    <row r="439" spans="1:19" x14ac:dyDescent="0.25">
      <c r="A439" s="10" t="s">
        <v>69</v>
      </c>
      <c r="B439" s="36" t="s">
        <v>13</v>
      </c>
      <c r="C439" s="34">
        <v>108844</v>
      </c>
      <c r="D439" s="34">
        <v>7243</v>
      </c>
      <c r="E439" s="34">
        <v>158861</v>
      </c>
      <c r="F439" s="34">
        <v>40958</v>
      </c>
      <c r="G439" s="34">
        <v>7680</v>
      </c>
      <c r="H439" s="34">
        <v>55189</v>
      </c>
      <c r="I439" s="34"/>
      <c r="J439" s="34"/>
      <c r="K439" s="10" t="s">
        <v>72</v>
      </c>
      <c r="L439" s="36" t="s">
        <v>13</v>
      </c>
      <c r="M439" s="12" t="str">
        <f t="shared" si="23"/>
        <v>KOZHIKODE1966-67</v>
      </c>
      <c r="N439" s="34">
        <f>(C622*Area_Doc!$M$185)+(Area_Doc!$L$185*Area_CALC!C683)+(Area_Doc!$K$185*Area_CALC!C561)</f>
        <v>108806</v>
      </c>
      <c r="O439" s="34">
        <f>(D622*Area_Doc!$M$185)+(Area_Doc!$L$185*Area_CALC!D683)+(Area_Doc!$K$185*Area_CALC!D561)</f>
        <v>20537</v>
      </c>
      <c r="P439" s="34">
        <f>(E622*Area_Doc!$M$185)+(Area_Doc!$L$185*Area_CALC!E683)+(Area_Doc!$K$185*Area_CALC!E561)</f>
        <v>216803</v>
      </c>
      <c r="Q439" s="34">
        <f>(F622*Area_Doc!$M$185)+(Area_Doc!$L$185*Area_CALC!F683)+(Area_Doc!$K$185*Area_CALC!F561)</f>
        <v>120698</v>
      </c>
      <c r="R439" s="34">
        <f>(G622*Area_Doc!$M$185)+(Area_Doc!$L$185*Area_CALC!G683)+(Area_Doc!$K$185*Area_CALC!G561)</f>
        <v>20294</v>
      </c>
      <c r="S439" s="34">
        <f>(H622*Area_Doc!$M$185)+(Area_Doc!$L$185*Area_CALC!H683)+(Area_Doc!$K$185*Area_CALC!H561)</f>
        <v>175096</v>
      </c>
    </row>
    <row r="440" spans="1:19" x14ac:dyDescent="0.25">
      <c r="A440" s="10" t="s">
        <v>69</v>
      </c>
      <c r="B440" s="36" t="s">
        <v>14</v>
      </c>
      <c r="C440" s="34">
        <v>108967</v>
      </c>
      <c r="D440" s="34">
        <v>10278</v>
      </c>
      <c r="E440" s="34">
        <v>164639</v>
      </c>
      <c r="F440" s="34">
        <v>41148</v>
      </c>
      <c r="G440" s="34">
        <v>7853</v>
      </c>
      <c r="H440" s="34">
        <v>55368</v>
      </c>
      <c r="I440" s="34"/>
      <c r="J440" s="34"/>
      <c r="K440" s="10" t="s">
        <v>72</v>
      </c>
      <c r="L440" s="36" t="s">
        <v>14</v>
      </c>
      <c r="M440" s="12" t="str">
        <f t="shared" si="23"/>
        <v>KOZHIKODE1967-68</v>
      </c>
      <c r="N440" s="34">
        <f>(C623*Area_Doc!$M$185)+(Area_Doc!$L$185*Area_CALC!C684)+(Area_Doc!$K$185*Area_CALC!C562)</f>
        <v>111294</v>
      </c>
      <c r="O440" s="34">
        <f>(D623*Area_Doc!$M$185)+(Area_Doc!$L$185*Area_CALC!D684)+(Area_Doc!$K$185*Area_CALC!D562)</f>
        <v>22214</v>
      </c>
      <c r="P440" s="34">
        <f>(E623*Area_Doc!$M$185)+(Area_Doc!$L$185*Area_CALC!E684)+(Area_Doc!$K$185*Area_CALC!E562)</f>
        <v>224508</v>
      </c>
      <c r="Q440" s="34">
        <f>(F623*Area_Doc!$M$185)+(Area_Doc!$L$185*Area_CALC!F684)+(Area_Doc!$K$185*Area_CALC!F562)</f>
        <v>131078</v>
      </c>
      <c r="R440" s="34">
        <f>(G623*Area_Doc!$M$185)+(Area_Doc!$L$185*Area_CALC!G684)+(Area_Doc!$K$185*Area_CALC!G562)</f>
        <v>20909</v>
      </c>
      <c r="S440" s="34">
        <f>(H623*Area_Doc!$M$185)+(Area_Doc!$L$185*Area_CALC!H684)+(Area_Doc!$K$185*Area_CALC!H562)</f>
        <v>189096</v>
      </c>
    </row>
    <row r="441" spans="1:19" x14ac:dyDescent="0.25">
      <c r="A441" s="10" t="s">
        <v>69</v>
      </c>
      <c r="B441" s="36" t="s">
        <v>15</v>
      </c>
      <c r="C441" s="34">
        <v>114371</v>
      </c>
      <c r="D441" s="34">
        <v>7287</v>
      </c>
      <c r="E441" s="34">
        <v>168828</v>
      </c>
      <c r="F441" s="34">
        <v>48916</v>
      </c>
      <c r="G441" s="34">
        <v>8076</v>
      </c>
      <c r="H441" s="34">
        <v>61751</v>
      </c>
      <c r="I441" s="34"/>
      <c r="J441" s="34"/>
      <c r="K441" s="10" t="s">
        <v>72</v>
      </c>
      <c r="L441" s="37" t="s">
        <v>15</v>
      </c>
      <c r="M441" s="12" t="str">
        <f t="shared" si="23"/>
        <v>KOZHIKODE1968-69</v>
      </c>
      <c r="N441" s="34">
        <f>(C624*Area_Doc!$M$185)+(Area_Doc!$L$185*Area_CALC!C685)+(Area_Doc!$K$185*Area_CALC!C563)</f>
        <v>128155</v>
      </c>
      <c r="O441" s="34">
        <f>(D624*Area_Doc!$M$185)+(Area_Doc!$L$185*Area_CALC!D685)+(Area_Doc!$K$185*Area_CALC!D563)</f>
        <v>19247</v>
      </c>
      <c r="P441" s="34">
        <f>(E624*Area_Doc!$M$185)+(Area_Doc!$L$185*Area_CALC!E685)+(Area_Doc!$K$185*Area_CALC!E563)</f>
        <v>239423</v>
      </c>
      <c r="Q441" s="34">
        <f>(F624*Area_Doc!$M$185)+(Area_Doc!$L$185*Area_CALC!F685)+(Area_Doc!$K$185*Area_CALC!F563)</f>
        <v>132345</v>
      </c>
      <c r="R441" s="34">
        <f>(G624*Area_Doc!$M$185)+(Area_Doc!$L$185*Area_CALC!G685)+(Area_Doc!$K$185*Area_CALC!G563)</f>
        <v>21591</v>
      </c>
      <c r="S441" s="34">
        <f>(H624*Area_Doc!$M$185)+(Area_Doc!$L$185*Area_CALC!H685)+(Area_Doc!$K$185*Area_CALC!H563)</f>
        <v>190328</v>
      </c>
    </row>
    <row r="442" spans="1:19" x14ac:dyDescent="0.25">
      <c r="A442" s="10" t="s">
        <v>69</v>
      </c>
      <c r="B442" s="36" t="s">
        <v>16</v>
      </c>
      <c r="C442" s="34">
        <v>113311</v>
      </c>
      <c r="D442" s="34">
        <v>7439</v>
      </c>
      <c r="E442" s="34">
        <v>170540</v>
      </c>
      <c r="F442" s="34">
        <v>50451</v>
      </c>
      <c r="G442" s="34">
        <v>8214</v>
      </c>
      <c r="H442" s="34">
        <v>65865</v>
      </c>
      <c r="I442" s="34"/>
      <c r="J442" s="34"/>
      <c r="K442" s="10" t="s">
        <v>72</v>
      </c>
      <c r="L442" s="10" t="s">
        <v>16</v>
      </c>
      <c r="M442" s="12" t="str">
        <f t="shared" si="23"/>
        <v>KOZHIKODE1969-70</v>
      </c>
      <c r="N442" s="34">
        <f>(C625*Area_Doc!$M$185)+(Area_Doc!$L$185*Area_CALC!C686)+(Area_Doc!$K$185*Area_CALC!C564)</f>
        <v>130384</v>
      </c>
      <c r="O442" s="34">
        <f>(D625*Area_Doc!$M$185)+(Area_Doc!$L$185*Area_CALC!D686)+(Area_Doc!$K$185*Area_CALC!D564)</f>
        <v>17342</v>
      </c>
      <c r="P442" s="34">
        <f>(E625*Area_Doc!$M$185)+(Area_Doc!$L$185*Area_CALC!E686)+(Area_Doc!$K$185*Area_CALC!E564)</f>
        <v>247938</v>
      </c>
      <c r="Q442" s="34">
        <f>(F625*Area_Doc!$M$185)+(Area_Doc!$L$185*Area_CALC!F686)+(Area_Doc!$K$185*Area_CALC!F564)</f>
        <v>138599</v>
      </c>
      <c r="R442" s="34">
        <f>(G625*Area_Doc!$M$185)+(Area_Doc!$L$185*Area_CALC!G686)+(Area_Doc!$K$185*Area_CALC!G564)</f>
        <v>22239</v>
      </c>
      <c r="S442" s="34">
        <f>(H625*Area_Doc!$M$185)+(Area_Doc!$L$185*Area_CALC!H686)+(Area_Doc!$K$185*Area_CALC!H564)</f>
        <v>197739</v>
      </c>
    </row>
    <row r="443" spans="1:19" x14ac:dyDescent="0.25">
      <c r="A443" s="10" t="s">
        <v>69</v>
      </c>
      <c r="B443" s="36" t="s">
        <v>17</v>
      </c>
      <c r="C443" s="34">
        <v>115267</v>
      </c>
      <c r="D443" s="34">
        <v>8262</v>
      </c>
      <c r="E443" s="34">
        <v>175082</v>
      </c>
      <c r="F443" s="34">
        <v>54861</v>
      </c>
      <c r="G443" s="34">
        <v>8402</v>
      </c>
      <c r="H443" s="34">
        <v>70659</v>
      </c>
      <c r="I443" s="34"/>
      <c r="J443" s="34"/>
      <c r="K443" s="10" t="s">
        <v>72</v>
      </c>
      <c r="L443" s="10" t="s">
        <v>17</v>
      </c>
      <c r="M443" s="12" t="str">
        <f t="shared" si="23"/>
        <v>KOZHIKODE1970-71</v>
      </c>
      <c r="N443" s="34">
        <f>(C626*Area_Doc!$M$185)+(Area_Doc!$L$185*Area_CALC!C687)+(Area_Doc!$K$185*Area_CALC!C565)</f>
        <v>139467.56954817739</v>
      </c>
      <c r="O443" s="34">
        <f>(D626*Area_Doc!$M$185)+(Area_Doc!$L$185*Area_CALC!D687)+(Area_Doc!$K$185*Area_CALC!D565)</f>
        <v>30710.163799288999</v>
      </c>
      <c r="P443" s="34">
        <f>(E626*Area_Doc!$M$185)+(Area_Doc!$L$185*Area_CALC!E687)+(Area_Doc!$K$185*Area_CALC!E565)</f>
        <v>269218.42432840855</v>
      </c>
      <c r="Q443" s="34">
        <f>(F626*Area_Doc!$M$185)+(Area_Doc!$L$185*Area_CALC!F687)+(Area_Doc!$K$185*Area_CALC!F565)</f>
        <v>144224.53783307786</v>
      </c>
      <c r="R443" s="34">
        <f>(G626*Area_Doc!$M$185)+(Area_Doc!$L$185*Area_CALC!G687)+(Area_Doc!$K$185*Area_CALC!G565)</f>
        <v>27427.054417664134</v>
      </c>
      <c r="S443" s="34">
        <f>(H626*Area_Doc!$M$185)+(Area_Doc!$L$185*Area_CALC!H687)+(Area_Doc!$K$185*Area_CALC!H565)</f>
        <v>204366.36957644348</v>
      </c>
    </row>
    <row r="444" spans="1:19" x14ac:dyDescent="0.25">
      <c r="A444" s="10" t="s">
        <v>69</v>
      </c>
      <c r="B444" s="37" t="s">
        <v>18</v>
      </c>
      <c r="C444" s="34">
        <v>115267</v>
      </c>
      <c r="D444" s="34">
        <v>8345</v>
      </c>
      <c r="E444" s="34">
        <v>174428</v>
      </c>
      <c r="F444" s="34">
        <v>54684</v>
      </c>
      <c r="G444" s="34">
        <v>8962</v>
      </c>
      <c r="H444" s="34">
        <v>70869</v>
      </c>
      <c r="I444" s="34"/>
      <c r="J444" s="34"/>
      <c r="K444" s="10" t="s">
        <v>72</v>
      </c>
      <c r="L444" s="10" t="s">
        <v>18</v>
      </c>
      <c r="M444" s="12" t="str">
        <f t="shared" si="23"/>
        <v>KOZHIKODE1971-72</v>
      </c>
      <c r="N444" s="34">
        <f>(C627*Area_Doc!$M$185)+(Area_Doc!$L$185*Area_CALC!C688)+(Area_Doc!$K$185*Area_CALC!C566)</f>
        <v>139963.56615896415</v>
      </c>
      <c r="O444" s="34">
        <f>(D627*Area_Doc!$M$185)+(Area_Doc!$L$185*Area_CALC!D688)+(Area_Doc!$K$185*Area_CALC!D566)</f>
        <v>29194.762589282804</v>
      </c>
      <c r="P444" s="34">
        <f>(E627*Area_Doc!$M$185)+(Area_Doc!$L$185*Area_CALC!E688)+(Area_Doc!$K$185*Area_CALC!E566)</f>
        <v>266878.12020971265</v>
      </c>
      <c r="Q444" s="34">
        <f>(F627*Area_Doc!$M$185)+(Area_Doc!$L$185*Area_CALC!F688)+(Area_Doc!$K$185*Area_CALC!F566)</f>
        <v>145879.96643401499</v>
      </c>
      <c r="R444" s="34">
        <f>(G627*Area_Doc!$M$185)+(Area_Doc!$L$185*Area_CALC!G688)+(Area_Doc!$K$185*Area_CALC!G566)</f>
        <v>28729.330139808444</v>
      </c>
      <c r="S444" s="34">
        <f>(H627*Area_Doc!$M$185)+(Area_Doc!$L$185*Area_CALC!H688)+(Area_Doc!$K$185*Area_CALC!H566)</f>
        <v>208383.41492721479</v>
      </c>
    </row>
    <row r="445" spans="1:19" x14ac:dyDescent="0.25">
      <c r="A445" s="10" t="s">
        <v>69</v>
      </c>
      <c r="B445" s="10" t="s">
        <v>19</v>
      </c>
      <c r="C445" s="34">
        <v>110492</v>
      </c>
      <c r="D445" s="34">
        <v>8345</v>
      </c>
      <c r="E445" s="34">
        <v>170008</v>
      </c>
      <c r="F445" s="34">
        <v>56869</v>
      </c>
      <c r="G445" s="34">
        <v>9762</v>
      </c>
      <c r="H445" s="34">
        <v>73774</v>
      </c>
      <c r="I445" s="34"/>
      <c r="J445" s="34"/>
      <c r="K445" s="10" t="s">
        <v>72</v>
      </c>
      <c r="L445" s="10" t="s">
        <v>19</v>
      </c>
      <c r="M445" s="12" t="str">
        <f t="shared" si="23"/>
        <v>KOZHIKODE1972-73</v>
      </c>
      <c r="N445" s="34">
        <f>(C628*Area_Doc!$M$185)+(Area_Doc!$L$185*Area_CALC!C689)+(Area_Doc!$K$185*Area_CALC!C567)</f>
        <v>138569.86587467248</v>
      </c>
      <c r="O445" s="34">
        <f>(D628*Area_Doc!$M$185)+(Area_Doc!$L$185*Area_CALC!D689)+(Area_Doc!$K$185*Area_CALC!D567)</f>
        <v>29302.762589282804</v>
      </c>
      <c r="P445" s="34">
        <f>(E628*Area_Doc!$M$185)+(Area_Doc!$L$185*Area_CALC!E689)+(Area_Doc!$K$185*Area_CALC!E567)</f>
        <v>265651.29580737744</v>
      </c>
      <c r="Q445" s="34">
        <f>(F628*Area_Doc!$M$185)+(Area_Doc!$L$185*Area_CALC!F689)+(Area_Doc!$K$185*Area_CALC!F567)</f>
        <v>151506.43075622671</v>
      </c>
      <c r="R445" s="34">
        <f>(G628*Area_Doc!$M$185)+(Area_Doc!$L$185*Area_CALC!G689)+(Area_Doc!$K$185*Area_CALC!G567)</f>
        <v>29971.906306056553</v>
      </c>
      <c r="S445" s="34">
        <f>(H628*Area_Doc!$M$185)+(Area_Doc!$L$185*Area_CALC!H689)+(Area_Doc!$K$185*Area_CALC!H567)</f>
        <v>216216.29273343988</v>
      </c>
    </row>
    <row r="446" spans="1:19" x14ac:dyDescent="0.25">
      <c r="A446" s="10" t="s">
        <v>69</v>
      </c>
      <c r="B446" s="10" t="s">
        <v>20</v>
      </c>
      <c r="C446" s="34">
        <v>109914</v>
      </c>
      <c r="D446" s="34">
        <v>8345</v>
      </c>
      <c r="E446" s="34">
        <v>178025</v>
      </c>
      <c r="F446" s="34">
        <v>56869</v>
      </c>
      <c r="G446" s="34">
        <v>8929</v>
      </c>
      <c r="H446" s="34">
        <v>72890</v>
      </c>
      <c r="I446" s="34"/>
      <c r="J446" s="34"/>
      <c r="K446" s="10" t="s">
        <v>72</v>
      </c>
      <c r="L446" s="10" t="s">
        <v>20</v>
      </c>
      <c r="M446" s="12" t="str">
        <f t="shared" si="23"/>
        <v>KOZHIKODE1973-74</v>
      </c>
      <c r="N446" s="34">
        <f>(C629*Area_Doc!$M$185)+(Area_Doc!$L$185*Area_CALC!C690)+(Area_Doc!$K$185*Area_CALC!C568)</f>
        <v>137865.31471576268</v>
      </c>
      <c r="O446" s="34">
        <f>(D629*Area_Doc!$M$185)+(Area_Doc!$L$185*Area_CALC!D690)+(Area_Doc!$K$185*Area_CALC!D568)</f>
        <v>29411.762589282804</v>
      </c>
      <c r="P446" s="34">
        <f>(E629*Area_Doc!$M$185)+(Area_Doc!$L$185*Area_CALC!E690)+(Area_Doc!$K$185*Area_CALC!E568)</f>
        <v>269555.50557439961</v>
      </c>
      <c r="Q446" s="34">
        <f>(F629*Area_Doc!$M$185)+(Area_Doc!$L$185*Area_CALC!F690)+(Area_Doc!$K$185*Area_CALC!F568)</f>
        <v>152466.43075622671</v>
      </c>
      <c r="R446" s="34">
        <f>(G629*Area_Doc!$M$185)+(Area_Doc!$L$185*Area_CALC!G690)+(Area_Doc!$K$185*Area_CALC!G568)</f>
        <v>29516.799957600859</v>
      </c>
      <c r="S446" s="34">
        <f>(H629*Area_Doc!$M$185)+(Area_Doc!$L$185*Area_CALC!H690)+(Area_Doc!$K$185*Area_CALC!H568)</f>
        <v>216847.04403802875</v>
      </c>
    </row>
    <row r="447" spans="1:19" x14ac:dyDescent="0.25">
      <c r="A447" s="10" t="s">
        <v>69</v>
      </c>
      <c r="B447" s="10" t="s">
        <v>21</v>
      </c>
      <c r="C447" s="34">
        <v>108966</v>
      </c>
      <c r="D447" s="34">
        <v>8617</v>
      </c>
      <c r="E447" s="34">
        <v>172889</v>
      </c>
      <c r="F447" s="34">
        <v>57328</v>
      </c>
      <c r="G447" s="34">
        <v>8952</v>
      </c>
      <c r="H447" s="34">
        <v>73468</v>
      </c>
      <c r="I447" s="34"/>
      <c r="J447" s="34"/>
      <c r="K447" s="10" t="s">
        <v>72</v>
      </c>
      <c r="L447" s="10" t="s">
        <v>21</v>
      </c>
      <c r="M447" s="12" t="str">
        <f t="shared" si="23"/>
        <v>KOZHIKODE1974-75</v>
      </c>
      <c r="N447" s="34">
        <f>(C630*Area_Doc!$M$185)+(Area_Doc!$L$185*Area_CALC!C691)+(Area_Doc!$K$185*Area_CALC!C569)</f>
        <v>137522.77372449258</v>
      </c>
      <c r="O447" s="34">
        <f>(D630*Area_Doc!$M$185)+(Area_Doc!$L$185*Area_CALC!D691)+(Area_Doc!$K$185*Area_CALC!D569)</f>
        <v>30073.429622865093</v>
      </c>
      <c r="P447" s="34">
        <f>(E630*Area_Doc!$M$185)+(Area_Doc!$L$185*Area_CALC!E691)+(Area_Doc!$K$185*Area_CALC!E569)</f>
        <v>272032.74327864929</v>
      </c>
      <c r="Q447" s="34">
        <f>(F630*Area_Doc!$M$185)+(Area_Doc!$L$185*Area_CALC!F691)+(Area_Doc!$K$185*Area_CALC!F569)</f>
        <v>152829.47884663471</v>
      </c>
      <c r="R447" s="34">
        <f>(G630*Area_Doc!$M$185)+(Area_Doc!$L$185*Area_CALC!G691)+(Area_Doc!$K$185*Area_CALC!G569)</f>
        <v>29949.283332246174</v>
      </c>
      <c r="S447" s="34">
        <f>(H630*Area_Doc!$M$185)+(Area_Doc!$L$185*Area_CALC!H691)+(Area_Doc!$K$185*Area_CALC!H569)</f>
        <v>217943.57550308207</v>
      </c>
    </row>
    <row r="448" spans="1:19" x14ac:dyDescent="0.25">
      <c r="A448" s="10" t="s">
        <v>69</v>
      </c>
      <c r="B448" s="10" t="s">
        <v>22</v>
      </c>
      <c r="C448" s="34">
        <v>126426</v>
      </c>
      <c r="D448" s="34">
        <v>12178</v>
      </c>
      <c r="E448" s="34">
        <v>186762</v>
      </c>
      <c r="F448" s="34">
        <v>50699</v>
      </c>
      <c r="G448" s="34">
        <v>7785</v>
      </c>
      <c r="H448" s="34">
        <v>60324</v>
      </c>
      <c r="I448" s="34"/>
      <c r="J448" s="34"/>
      <c r="K448" s="10" t="s">
        <v>72</v>
      </c>
      <c r="L448" s="10" t="s">
        <v>22</v>
      </c>
      <c r="M448" s="12" t="str">
        <f t="shared" si="23"/>
        <v>KOZHIKODE1975-76</v>
      </c>
      <c r="N448" s="34">
        <f>(C631*Area_Doc!$M$185)+(Area_Doc!$L$185*Area_CALC!C692)+(Area_Doc!$K$185*Area_CALC!C570)</f>
        <v>127273.04055368926</v>
      </c>
      <c r="O448" s="34">
        <f>(D631*Area_Doc!$M$185)+(Area_Doc!$L$185*Area_CALC!D692)+(Area_Doc!$K$185*Area_CALC!D570)</f>
        <v>31951.831751519301</v>
      </c>
      <c r="P448" s="34">
        <f>(E631*Area_Doc!$M$185)+(Area_Doc!$L$185*Area_CALC!E692)+(Area_Doc!$K$185*Area_CALC!E570)</f>
        <v>276202.30617342336</v>
      </c>
      <c r="Q448" s="34">
        <f>(F631*Area_Doc!$M$185)+(Area_Doc!$L$185*Area_CALC!F692)+(Area_Doc!$K$185*Area_CALC!F570)</f>
        <v>153710.83132481002</v>
      </c>
      <c r="R448" s="34">
        <f>(G631*Area_Doc!$M$185)+(Area_Doc!$L$185*Area_CALC!G692)+(Area_Doc!$K$185*Area_CALC!G570)</f>
        <v>29436.316765054413</v>
      </c>
      <c r="S448" s="34">
        <f>(H631*Area_Doc!$M$185)+(Area_Doc!$L$185*Area_CALC!H692)+(Area_Doc!$K$185*Area_CALC!H570)</f>
        <v>224876.88813422044</v>
      </c>
    </row>
    <row r="449" spans="1:19" x14ac:dyDescent="0.25">
      <c r="A449" s="10" t="s">
        <v>69</v>
      </c>
      <c r="B449" s="10" t="s">
        <v>23</v>
      </c>
      <c r="C449" s="34">
        <v>118065</v>
      </c>
      <c r="D449" s="34">
        <v>9225</v>
      </c>
      <c r="E449" s="34">
        <v>169778</v>
      </c>
      <c r="F449" s="34">
        <v>50030</v>
      </c>
      <c r="G449" s="34">
        <v>8924</v>
      </c>
      <c r="H449" s="34">
        <v>62795</v>
      </c>
      <c r="I449" s="34"/>
      <c r="J449" s="34"/>
      <c r="K449" s="10" t="s">
        <v>72</v>
      </c>
      <c r="L449" s="10" t="s">
        <v>23</v>
      </c>
      <c r="M449" s="12" t="str">
        <f t="shared" si="23"/>
        <v>KOZHIKODE1976-77</v>
      </c>
      <c r="N449" s="34">
        <f>(C632*Area_Doc!$M$185)+(Area_Doc!$L$185*Area_CALC!C693)+(Area_Doc!$K$185*Area_CALC!C571)</f>
        <v>125052.07682941413</v>
      </c>
      <c r="O449" s="34">
        <f>(D632*Area_Doc!$M$185)+(Area_Doc!$L$185*Area_CALC!D693)+(Area_Doc!$K$185*Area_CALC!D571)</f>
        <v>32064.286547514213</v>
      </c>
      <c r="P449" s="34">
        <f>(E632*Area_Doc!$M$185)+(Area_Doc!$L$185*Area_CALC!E693)+(Area_Doc!$K$185*Area_CALC!E571)</f>
        <v>278066.6619538393</v>
      </c>
      <c r="Q449" s="34">
        <f>(F632*Area_Doc!$M$185)+(Area_Doc!$L$185*Area_CALC!F693)+(Area_Doc!$K$185*Area_CALC!F571)</f>
        <v>158833.87235956645</v>
      </c>
      <c r="R449" s="34">
        <f>(G632*Area_Doc!$M$185)+(Area_Doc!$L$185*Area_CALC!G693)+(Area_Doc!$K$185*Area_CALC!G571)</f>
        <v>31051.109017427134</v>
      </c>
      <c r="S449" s="34">
        <f>(H632*Area_Doc!$M$185)+(Area_Doc!$L$185*Area_CALC!H693)+(Area_Doc!$K$185*Area_CALC!H571)</f>
        <v>228936.92816335626</v>
      </c>
    </row>
    <row r="450" spans="1:19" x14ac:dyDescent="0.25">
      <c r="A450" s="10" t="s">
        <v>69</v>
      </c>
      <c r="B450" s="10" t="s">
        <v>24</v>
      </c>
      <c r="C450" s="34">
        <v>119768</v>
      </c>
      <c r="D450" s="34">
        <v>7610</v>
      </c>
      <c r="E450" s="34">
        <v>171389</v>
      </c>
      <c r="F450" s="34">
        <v>49641</v>
      </c>
      <c r="G450" s="34">
        <v>8947</v>
      </c>
      <c r="H450" s="34">
        <v>62597</v>
      </c>
      <c r="I450" s="34"/>
      <c r="J450" s="34"/>
      <c r="K450" s="10" t="s">
        <v>72</v>
      </c>
      <c r="L450" s="10" t="s">
        <v>24</v>
      </c>
      <c r="M450" s="12" t="str">
        <f t="shared" si="23"/>
        <v>KOZHIKODE1977-78</v>
      </c>
      <c r="N450" s="34">
        <f>(C633*Area_Doc!$M$185)+(Area_Doc!$L$185*Area_CALC!C694)+(Area_Doc!$K$185*Area_CALC!C572)</f>
        <v>120159.92128980355</v>
      </c>
      <c r="O450" s="34">
        <f>(D633*Area_Doc!$M$185)+(Area_Doc!$L$185*Area_CALC!D694)+(Area_Doc!$K$185*Area_CALC!D572)</f>
        <v>33816.833216463914</v>
      </c>
      <c r="P450" s="34">
        <f>(E633*Area_Doc!$M$185)+(Area_Doc!$L$185*Area_CALC!E694)+(Area_Doc!$K$185*Area_CALC!E572)</f>
        <v>275866.10071426246</v>
      </c>
      <c r="Q450" s="34">
        <f>(F633*Area_Doc!$M$185)+(Area_Doc!$L$185*Area_CALC!F694)+(Area_Doc!$K$185*Area_CALC!F572)</f>
        <v>151981.28071219684</v>
      </c>
      <c r="R450" s="34">
        <f>(G633*Area_Doc!$M$185)+(Area_Doc!$L$185*Area_CALC!G694)+(Area_Doc!$K$185*Area_CALC!G572)</f>
        <v>31132.125963493254</v>
      </c>
      <c r="S450" s="34">
        <f>(H633*Area_Doc!$M$185)+(Area_Doc!$L$185*Area_CALC!H694)+(Area_Doc!$K$185*Area_CALC!H572)</f>
        <v>228874.19655262385</v>
      </c>
    </row>
    <row r="451" spans="1:19" x14ac:dyDescent="0.25">
      <c r="A451" s="10" t="s">
        <v>69</v>
      </c>
      <c r="B451" s="10" t="s">
        <v>25</v>
      </c>
      <c r="C451" s="34">
        <v>115787</v>
      </c>
      <c r="D451" s="34">
        <v>8681</v>
      </c>
      <c r="E451" s="34">
        <v>171748</v>
      </c>
      <c r="F451" s="34">
        <v>50690</v>
      </c>
      <c r="G451" s="34">
        <v>8950</v>
      </c>
      <c r="H451" s="34">
        <v>65812</v>
      </c>
      <c r="I451" s="34"/>
      <c r="J451" s="34"/>
      <c r="K451" s="10" t="s">
        <v>72</v>
      </c>
      <c r="L451" s="10" t="s">
        <v>25</v>
      </c>
      <c r="M451" s="12" t="str">
        <f t="shared" si="23"/>
        <v>KOZHIKODE1978-79</v>
      </c>
      <c r="N451" s="34">
        <f>(C634*Area_Doc!$M$185)+(Area_Doc!$L$185*Area_CALC!C695)+(Area_Doc!$K$185*Area_CALC!C573)</f>
        <v>114133.81841753368</v>
      </c>
      <c r="O451" s="34">
        <f>(D634*Area_Doc!$M$185)+(Area_Doc!$L$185*Area_CALC!D695)+(Area_Doc!$K$185*Area_CALC!D573)</f>
        <v>26293.979681028017</v>
      </c>
      <c r="P451" s="34">
        <f>(E634*Area_Doc!$M$185)+(Area_Doc!$L$185*Area_CALC!E695)+(Area_Doc!$K$185*Area_CALC!E573)</f>
        <v>262063.64920420077</v>
      </c>
      <c r="Q451" s="34">
        <f>(F634*Area_Doc!$M$185)+(Area_Doc!$L$185*Area_CALC!F695)+(Area_Doc!$K$185*Area_CALC!F573)</f>
        <v>146682.44668851854</v>
      </c>
      <c r="R451" s="34">
        <f>(G634*Area_Doc!$M$185)+(Area_Doc!$L$185*Area_CALC!G695)+(Area_Doc!$K$185*Area_CALC!G573)</f>
        <v>31407.362566996075</v>
      </c>
      <c r="S451" s="34">
        <f>(H634*Area_Doc!$M$185)+(Area_Doc!$L$185*Area_CALC!H695)+(Area_Doc!$K$185*Area_CALC!H573)</f>
        <v>224244.94693856474</v>
      </c>
    </row>
    <row r="452" spans="1:19" x14ac:dyDescent="0.25">
      <c r="A452" s="10" t="s">
        <v>69</v>
      </c>
      <c r="B452" s="10" t="s">
        <v>26</v>
      </c>
      <c r="C452" s="34">
        <v>110654</v>
      </c>
      <c r="D452" s="34">
        <v>6673</v>
      </c>
      <c r="E452" s="34">
        <v>161008</v>
      </c>
      <c r="F452" s="34">
        <v>53549</v>
      </c>
      <c r="G452" s="34">
        <v>8963</v>
      </c>
      <c r="H452" s="34">
        <v>67997</v>
      </c>
      <c r="I452" s="34"/>
      <c r="J452" s="34"/>
      <c r="K452" s="10" t="s">
        <v>72</v>
      </c>
      <c r="L452" s="10" t="s">
        <v>26</v>
      </c>
      <c r="M452" s="12" t="str">
        <f t="shared" si="23"/>
        <v>KOZHIKODE1979-80</v>
      </c>
      <c r="N452" s="34">
        <f>(C635*Area_Doc!$M$185)+(Area_Doc!$L$185*Area_CALC!C696)+(Area_Doc!$K$185*Area_CALC!C574)</f>
        <v>109950.93383288216</v>
      </c>
      <c r="O452" s="34">
        <f>(D635*Area_Doc!$M$185)+(Area_Doc!$L$185*Area_CALC!D696)+(Area_Doc!$K$185*Area_CALC!D574)</f>
        <v>22031.127246338998</v>
      </c>
      <c r="P452" s="34">
        <f>(E635*Area_Doc!$M$185)+(Area_Doc!$L$185*Area_CALC!E696)+(Area_Doc!$K$185*Area_CALC!E574)</f>
        <v>252184.00744702824</v>
      </c>
      <c r="Q452" s="34">
        <f>(F635*Area_Doc!$M$185)+(Area_Doc!$L$185*Area_CALC!F696)+(Area_Doc!$K$185*Area_CALC!F574)</f>
        <v>151753.50512866507</v>
      </c>
      <c r="R452" s="34">
        <f>(G635*Area_Doc!$M$185)+(Area_Doc!$L$185*Area_CALC!G696)+(Area_Doc!$K$185*Area_CALC!G574)</f>
        <v>31722.528638444062</v>
      </c>
      <c r="S452" s="34">
        <f>(H635*Area_Doc!$M$185)+(Area_Doc!$L$185*Area_CALC!H696)+(Area_Doc!$K$185*Area_CALC!H574)</f>
        <v>234039.24262363696</v>
      </c>
    </row>
    <row r="453" spans="1:19" x14ac:dyDescent="0.25">
      <c r="A453" s="10" t="s">
        <v>69</v>
      </c>
      <c r="B453" s="10" t="s">
        <v>27</v>
      </c>
      <c r="C453" s="34">
        <v>110314</v>
      </c>
      <c r="D453" s="34">
        <v>6191</v>
      </c>
      <c r="E453" s="34">
        <v>162208</v>
      </c>
      <c r="F453" s="34">
        <v>54030</v>
      </c>
      <c r="G453" s="34">
        <v>9386</v>
      </c>
      <c r="H453" s="34">
        <v>69247</v>
      </c>
      <c r="I453" s="34"/>
      <c r="J453" s="34"/>
      <c r="K453" s="10" t="s">
        <v>72</v>
      </c>
      <c r="L453" s="10" t="s">
        <v>27</v>
      </c>
      <c r="M453" s="12" t="str">
        <f t="shared" si="23"/>
        <v>KOZHIKODE1980-81</v>
      </c>
      <c r="N453" s="34">
        <f>(C636*Area_Doc!$M$185)+(Area_Doc!$L$185*Area_CALC!C697)+(Area_Doc!$K$185*Area_CALC!C575)</f>
        <v>109522.84232412511</v>
      </c>
      <c r="O453" s="34">
        <f>(D636*Area_Doc!$M$185)+(Area_Doc!$L$185*Area_CALC!D697)+(Area_Doc!$K$185*Area_CALC!D575)</f>
        <v>22257.076408140634</v>
      </c>
      <c r="P453" s="34">
        <f>(E636*Area_Doc!$M$185)+(Area_Doc!$L$185*Area_CALC!E697)+(Area_Doc!$K$185*Area_CALC!E575)</f>
        <v>255153.2388321755</v>
      </c>
      <c r="Q453" s="34">
        <f>(F636*Area_Doc!$M$185)+(Area_Doc!$L$185*Area_CALC!F697)+(Area_Doc!$K$185*Area_CALC!F575)</f>
        <v>142248.0516155159</v>
      </c>
      <c r="R453" s="34">
        <f>(G636*Area_Doc!$M$185)+(Area_Doc!$L$185*Area_CALC!G697)+(Area_Doc!$K$185*Area_CALC!G575)</f>
        <v>33608.869484035095</v>
      </c>
      <c r="S453" s="34">
        <f>(H636*Area_Doc!$M$185)+(Area_Doc!$L$185*Area_CALC!H697)+(Area_Doc!$K$185*Area_CALC!H575)</f>
        <v>227489.56524031615</v>
      </c>
    </row>
    <row r="454" spans="1:19" x14ac:dyDescent="0.25">
      <c r="A454" s="10" t="s">
        <v>69</v>
      </c>
      <c r="B454" s="10" t="s">
        <v>28</v>
      </c>
      <c r="C454" s="34">
        <v>115511</v>
      </c>
      <c r="D454" s="34">
        <v>6157</v>
      </c>
      <c r="E454" s="34">
        <v>167011</v>
      </c>
      <c r="F454" s="34">
        <v>57312</v>
      </c>
      <c r="G454" s="34">
        <v>9386</v>
      </c>
      <c r="H454" s="34">
        <v>72884</v>
      </c>
      <c r="I454" s="34"/>
      <c r="J454" s="34"/>
      <c r="K454" s="10" t="s">
        <v>72</v>
      </c>
      <c r="L454" s="10" t="s">
        <v>28</v>
      </c>
      <c r="M454" s="12" t="str">
        <f t="shared" si="23"/>
        <v>KOZHIKODE1981-82</v>
      </c>
      <c r="N454" s="34">
        <f>(C637*Area_Doc!$M$185)+(Area_Doc!$L$185*Area_CALC!C698)+(Area_Doc!$K$185*Area_CALC!C576)</f>
        <v>109697.79696196973</v>
      </c>
      <c r="O454" s="34">
        <f>(D637*Area_Doc!$M$185)+(Area_Doc!$L$185*Area_CALC!D698)+(Area_Doc!$K$185*Area_CALC!D576)</f>
        <v>20131.37465533847</v>
      </c>
      <c r="P454" s="34">
        <f>(E637*Area_Doc!$M$185)+(Area_Doc!$L$185*Area_CALC!E698)+(Area_Doc!$K$185*Area_CALC!E576)</f>
        <v>250912.60808815202</v>
      </c>
      <c r="Q454" s="34">
        <f>(F637*Area_Doc!$M$185)+(Area_Doc!$L$185*Area_CALC!F698)+(Area_Doc!$K$185*Area_CALC!F576)</f>
        <v>145974.48904229005</v>
      </c>
      <c r="R454" s="34">
        <f>(G637*Area_Doc!$M$185)+(Area_Doc!$L$185*Area_CALC!G698)+(Area_Doc!$K$185*Area_CALC!G576)</f>
        <v>37584.942498713302</v>
      </c>
      <c r="S454" s="34">
        <f>(H637*Area_Doc!$M$185)+(Area_Doc!$L$185*Area_CALC!H698)+(Area_Doc!$K$185*Area_CALC!H576)</f>
        <v>237562.44567541935</v>
      </c>
    </row>
    <row r="455" spans="1:19" x14ac:dyDescent="0.25">
      <c r="A455" s="10" t="s">
        <v>69</v>
      </c>
      <c r="B455" s="10" t="s">
        <v>29</v>
      </c>
      <c r="C455" s="34">
        <v>107711</v>
      </c>
      <c r="D455" s="34">
        <v>5493</v>
      </c>
      <c r="E455" s="34">
        <v>157111</v>
      </c>
      <c r="F455" s="34">
        <v>57312</v>
      </c>
      <c r="G455" s="34">
        <v>9445</v>
      </c>
      <c r="H455" s="34">
        <v>71744</v>
      </c>
      <c r="I455" s="34"/>
      <c r="J455" s="34"/>
      <c r="K455" s="10" t="s">
        <v>72</v>
      </c>
      <c r="L455" s="10" t="s">
        <v>29</v>
      </c>
      <c r="M455" s="12" t="str">
        <f t="shared" si="23"/>
        <v>KOZHIKODE1982-83</v>
      </c>
      <c r="N455" s="34">
        <f>(C638*Area_Doc!$M$185)+(Area_Doc!$L$185*Area_CALC!C699)+(Area_Doc!$K$185*Area_CALC!C577)</f>
        <v>109106.7809532485</v>
      </c>
      <c r="O455" s="34">
        <f>(D638*Area_Doc!$M$185)+(Area_Doc!$L$185*Area_CALC!D699)+(Area_Doc!$K$185*Area_CALC!D577)</f>
        <v>18845.278063285827</v>
      </c>
      <c r="P455" s="34">
        <f>(E638*Area_Doc!$M$185)+(Area_Doc!$L$185*Area_CALC!E699)+(Area_Doc!$K$185*Area_CALC!E577)</f>
        <v>245336.54469236702</v>
      </c>
      <c r="Q455" s="34">
        <f>(F638*Area_Doc!$M$185)+(Area_Doc!$L$185*Area_CALC!F699)+(Area_Doc!$K$185*Area_CALC!F577)</f>
        <v>149501.35714019946</v>
      </c>
      <c r="R455" s="34">
        <f>(G638*Area_Doc!$M$185)+(Area_Doc!$L$185*Area_CALC!G699)+(Area_Doc!$K$185*Area_CALC!G577)</f>
        <v>35208.586608749982</v>
      </c>
      <c r="S455" s="34">
        <f>(H638*Area_Doc!$M$185)+(Area_Doc!$L$185*Area_CALC!H699)+(Area_Doc!$K$185*Area_CALC!H577)</f>
        <v>238566.27212853258</v>
      </c>
    </row>
    <row r="456" spans="1:19" x14ac:dyDescent="0.25">
      <c r="A456" s="10" t="s">
        <v>69</v>
      </c>
      <c r="B456" s="10" t="s">
        <v>30</v>
      </c>
      <c r="C456" s="34">
        <v>103391</v>
      </c>
      <c r="D456" s="34">
        <v>5797</v>
      </c>
      <c r="E456" s="34">
        <v>152191</v>
      </c>
      <c r="F456" s="34">
        <v>58929</v>
      </c>
      <c r="G456" s="34">
        <v>10760</v>
      </c>
      <c r="H456" s="34">
        <v>74973</v>
      </c>
      <c r="I456" s="34"/>
      <c r="J456" s="34"/>
      <c r="K456" s="10" t="s">
        <v>72</v>
      </c>
      <c r="L456" s="10" t="s">
        <v>30</v>
      </c>
      <c r="M456" s="12" t="str">
        <f t="shared" si="23"/>
        <v>KOZHIKODE1983-84</v>
      </c>
      <c r="N456" s="34">
        <f>(C639*Area_Doc!$M$185)+(Area_Doc!$L$185*Area_CALC!C700)+(Area_Doc!$K$185*Area_CALC!C578)</f>
        <v>102826.54297517691</v>
      </c>
      <c r="O456" s="34">
        <f>(D639*Area_Doc!$M$185)+(Area_Doc!$L$185*Area_CALC!D700)+(Area_Doc!$K$185*Area_CALC!D578)</f>
        <v>19408.811615060466</v>
      </c>
      <c r="P456" s="34">
        <f>(E639*Area_Doc!$M$185)+(Area_Doc!$L$185*Area_CALC!E700)+(Area_Doc!$K$185*Area_CALC!E578)</f>
        <v>243921.35728650438</v>
      </c>
      <c r="Q456" s="34">
        <f>(F639*Area_Doc!$M$185)+(Area_Doc!$L$185*Area_CALC!F700)+(Area_Doc!$K$185*Area_CALC!F578)</f>
        <v>151138.32594432193</v>
      </c>
      <c r="R456" s="34">
        <f>(G639*Area_Doc!$M$185)+(Area_Doc!$L$185*Area_CALC!G700)+(Area_Doc!$K$185*Area_CALC!G578)</f>
        <v>34960.518102123206</v>
      </c>
      <c r="S456" s="34">
        <f>(H639*Area_Doc!$M$185)+(Area_Doc!$L$185*Area_CALC!H700)+(Area_Doc!$K$185*Area_CALC!H578)</f>
        <v>243491.70590355236</v>
      </c>
    </row>
    <row r="457" spans="1:19" x14ac:dyDescent="0.25">
      <c r="A457" s="10" t="s">
        <v>69</v>
      </c>
      <c r="B457" s="10" t="s">
        <v>31</v>
      </c>
      <c r="C457" s="34">
        <v>102540</v>
      </c>
      <c r="D457" s="34">
        <v>5688</v>
      </c>
      <c r="E457" s="34">
        <v>150524</v>
      </c>
      <c r="F457" s="34">
        <v>62438</v>
      </c>
      <c r="G457" s="34">
        <v>11019</v>
      </c>
      <c r="H457" s="34">
        <v>79209</v>
      </c>
      <c r="I457" s="34"/>
      <c r="J457" s="34"/>
      <c r="K457" s="10" t="s">
        <v>72</v>
      </c>
      <c r="L457" s="10" t="s">
        <v>31</v>
      </c>
      <c r="M457" s="12" t="str">
        <f t="shared" ref="M457:M520" si="24">K457&amp;L457</f>
        <v>KOZHIKODE1984-85</v>
      </c>
      <c r="N457" s="34">
        <f>(C640*Area_Doc!$M$185)+(Area_Doc!$L$185*Area_CALC!C701)+(Area_Doc!$K$185*Area_CALC!C579)</f>
        <v>99167.771726532927</v>
      </c>
      <c r="O457" s="34">
        <f>(D640*Area_Doc!$M$185)+(Area_Doc!$L$185*Area_CALC!D701)+(Area_Doc!$K$185*Area_CALC!D579)</f>
        <v>18395.372913168721</v>
      </c>
      <c r="P457" s="34">
        <f>(E640*Area_Doc!$M$185)+(Area_Doc!$L$185*Area_CALC!E701)+(Area_Doc!$K$185*Area_CALC!E579)</f>
        <v>237132.62455447463</v>
      </c>
      <c r="Q457" s="34">
        <f>(F640*Area_Doc!$M$185)+(Area_Doc!$L$185*Area_CALC!F701)+(Area_Doc!$K$185*Area_CALC!F579)</f>
        <v>159520.25999255801</v>
      </c>
      <c r="R457" s="34">
        <f>(G640*Area_Doc!$M$185)+(Area_Doc!$L$185*Area_CALC!G701)+(Area_Doc!$K$185*Area_CALC!G579)</f>
        <v>38708.304058401976</v>
      </c>
      <c r="S457" s="34">
        <f>(H640*Area_Doc!$M$185)+(Area_Doc!$L$185*Area_CALC!H701)+(Area_Doc!$K$185*Area_CALC!H579)</f>
        <v>257200.58842676913</v>
      </c>
    </row>
    <row r="458" spans="1:19" x14ac:dyDescent="0.25">
      <c r="A458" s="10" t="s">
        <v>69</v>
      </c>
      <c r="B458" s="10" t="s">
        <v>32</v>
      </c>
      <c r="C458" s="34">
        <v>95215</v>
      </c>
      <c r="D458" s="34">
        <v>5515</v>
      </c>
      <c r="E458" s="34">
        <v>143247</v>
      </c>
      <c r="F458" s="34">
        <v>60366</v>
      </c>
      <c r="G458" s="34">
        <v>9493</v>
      </c>
      <c r="H458" s="34">
        <v>75734</v>
      </c>
      <c r="I458" s="34"/>
      <c r="J458" s="34"/>
      <c r="K458" s="10" t="s">
        <v>72</v>
      </c>
      <c r="L458" s="10" t="s">
        <v>32</v>
      </c>
      <c r="M458" s="12" t="str">
        <f t="shared" si="24"/>
        <v>KOZHIKODE1985-86</v>
      </c>
      <c r="N458" s="34">
        <f>(C641*Area_Doc!$M$185)+(Area_Doc!$L$185*Area_CALC!C702)+(Area_Doc!$K$185*Area_CALC!C580)</f>
        <v>91112.730650684854</v>
      </c>
      <c r="O458" s="34">
        <f>(D641*Area_Doc!$M$185)+(Area_Doc!$L$185*Area_CALC!D702)+(Area_Doc!$K$185*Area_CALC!D580)</f>
        <v>16914.348787273862</v>
      </c>
      <c r="P458" s="34">
        <f>(E641*Area_Doc!$M$185)+(Area_Doc!$L$185*Area_CALC!E702)+(Area_Doc!$K$185*Area_CALC!E580)</f>
        <v>229136.12841693586</v>
      </c>
      <c r="Q458" s="34">
        <f>(F641*Area_Doc!$M$185)+(Area_Doc!$L$185*Area_CALC!F702)+(Area_Doc!$K$185*Area_CALC!F580)</f>
        <v>164411.34051357943</v>
      </c>
      <c r="R458" s="34">
        <f>(G641*Area_Doc!$M$185)+(Area_Doc!$L$185*Area_CALC!G702)+(Area_Doc!$K$185*Area_CALC!G580)</f>
        <v>34880.189638817261</v>
      </c>
      <c r="S458" s="34">
        <f>(H641*Area_Doc!$M$185)+(Area_Doc!$L$185*Area_CALC!H702)+(Area_Doc!$K$185*Area_CALC!H580)</f>
        <v>257784.07350578325</v>
      </c>
    </row>
    <row r="459" spans="1:19" x14ac:dyDescent="0.25">
      <c r="A459" s="10" t="s">
        <v>69</v>
      </c>
      <c r="B459" s="10" t="s">
        <v>33</v>
      </c>
      <c r="C459" s="34">
        <v>89527</v>
      </c>
      <c r="D459" s="34">
        <v>5446</v>
      </c>
      <c r="E459" s="34">
        <v>137443</v>
      </c>
      <c r="F459" s="34">
        <v>61200</v>
      </c>
      <c r="G459" s="34">
        <v>10048</v>
      </c>
      <c r="H459" s="34">
        <v>77339</v>
      </c>
      <c r="I459" s="34"/>
      <c r="J459" s="34"/>
      <c r="K459" s="10" t="s">
        <v>72</v>
      </c>
      <c r="L459" s="10" t="s">
        <v>33</v>
      </c>
      <c r="M459" s="12" t="str">
        <f t="shared" si="24"/>
        <v>KOZHIKODE1986-87</v>
      </c>
      <c r="N459" s="34">
        <f>(C642*Area_Doc!$M$185)+(Area_Doc!$L$185*Area_CALC!C703)+(Area_Doc!$K$185*Area_CALC!C581)</f>
        <v>87462.4356405156</v>
      </c>
      <c r="O459" s="34">
        <f>(D642*Area_Doc!$M$185)+(Area_Doc!$L$185*Area_CALC!D703)+(Area_Doc!$K$185*Area_CALC!D581)</f>
        <v>17252.216635924702</v>
      </c>
      <c r="P459" s="34">
        <f>(E642*Area_Doc!$M$185)+(Area_Doc!$L$185*Area_CALC!E703)+(Area_Doc!$K$185*Area_CALC!E581)</f>
        <v>230487.92394853558</v>
      </c>
      <c r="Q459" s="34">
        <f>(F642*Area_Doc!$M$185)+(Area_Doc!$L$185*Area_CALC!F703)+(Area_Doc!$K$185*Area_CALC!F581)</f>
        <v>161154.56003454147</v>
      </c>
      <c r="R459" s="34">
        <f>(G642*Area_Doc!$M$185)+(Area_Doc!$L$185*Area_CALC!G703)+(Area_Doc!$K$185*Area_CALC!G581)</f>
        <v>35002.316822153705</v>
      </c>
      <c r="S459" s="34">
        <f>(H642*Area_Doc!$M$185)+(Area_Doc!$L$185*Area_CALC!H703)+(Area_Doc!$K$185*Area_CALC!H581)</f>
        <v>255212.03692223673</v>
      </c>
    </row>
    <row r="460" spans="1:19" x14ac:dyDescent="0.25">
      <c r="A460" s="10" t="s">
        <v>69</v>
      </c>
      <c r="B460" s="10" t="s">
        <v>34</v>
      </c>
      <c r="C460" s="34">
        <v>84176</v>
      </c>
      <c r="D460" s="34">
        <v>4510</v>
      </c>
      <c r="E460" s="34">
        <v>131020</v>
      </c>
      <c r="F460" s="34">
        <v>69715</v>
      </c>
      <c r="G460" s="34">
        <v>8992</v>
      </c>
      <c r="H460" s="34">
        <v>84399</v>
      </c>
      <c r="I460" s="34"/>
      <c r="J460" s="34"/>
      <c r="K460" s="10" t="s">
        <v>72</v>
      </c>
      <c r="L460" s="10" t="s">
        <v>34</v>
      </c>
      <c r="M460" s="12" t="str">
        <f t="shared" si="24"/>
        <v>KOZHIKODE1987-88</v>
      </c>
      <c r="N460" s="34">
        <f>(C643*Area_Doc!$M$185)+(Area_Doc!$L$185*Area_CALC!C704)+(Area_Doc!$K$185*Area_CALC!C582)</f>
        <v>74604.958862233674</v>
      </c>
      <c r="O460" s="34">
        <f>(D643*Area_Doc!$M$185)+(Area_Doc!$L$185*Area_CALC!D704)+(Area_Doc!$K$185*Area_CALC!D582)</f>
        <v>16192.770609906273</v>
      </c>
      <c r="P460" s="34">
        <f>(E643*Area_Doc!$M$185)+(Area_Doc!$L$185*Area_CALC!E704)+(Area_Doc!$K$185*Area_CALC!E582)</f>
        <v>225007.83932200354</v>
      </c>
      <c r="Q460" s="34">
        <f>(F643*Area_Doc!$M$185)+(Area_Doc!$L$185*Area_CALC!F704)+(Area_Doc!$K$185*Area_CALC!F582)</f>
        <v>177652.50181996269</v>
      </c>
      <c r="R460" s="34">
        <f>(G643*Area_Doc!$M$185)+(Area_Doc!$L$185*Area_CALC!G704)+(Area_Doc!$K$185*Area_CALC!G582)</f>
        <v>30027.394475803565</v>
      </c>
      <c r="S460" s="34">
        <f>(H643*Area_Doc!$M$185)+(Area_Doc!$L$185*Area_CALC!H704)+(Area_Doc!$K$185*Area_CALC!H582)</f>
        <v>266802.03610409354</v>
      </c>
    </row>
    <row r="461" spans="1:19" x14ac:dyDescent="0.25">
      <c r="A461" s="10" t="s">
        <v>69</v>
      </c>
      <c r="B461" s="10" t="s">
        <v>35</v>
      </c>
      <c r="C461" s="34">
        <v>78862</v>
      </c>
      <c r="D461" s="34">
        <v>4424</v>
      </c>
      <c r="E461" s="34">
        <v>126374</v>
      </c>
      <c r="F461" s="34">
        <v>74198</v>
      </c>
      <c r="G461" s="34">
        <v>8784</v>
      </c>
      <c r="H461" s="34">
        <v>88479</v>
      </c>
      <c r="I461" s="34"/>
      <c r="J461" s="34"/>
      <c r="K461" s="10" t="s">
        <v>72</v>
      </c>
      <c r="L461" s="10" t="s">
        <v>35</v>
      </c>
      <c r="M461" s="12" t="str">
        <f t="shared" si="24"/>
        <v>KOZHIKODE1988-89</v>
      </c>
      <c r="N461" s="34">
        <f>(C644*Area_Doc!$M$185)+(Area_Doc!$L$185*Area_CALC!C705)+(Area_Doc!$K$185*Area_CALC!C583)</f>
        <v>69004.375058324236</v>
      </c>
      <c r="O461" s="34">
        <f>(D644*Area_Doc!$M$185)+(Area_Doc!$L$185*Area_CALC!D705)+(Area_Doc!$K$185*Area_CALC!D583)</f>
        <v>15701.497302204771</v>
      </c>
      <c r="P461" s="34">
        <f>(E644*Area_Doc!$M$185)+(Area_Doc!$L$185*Area_CALC!E705)+(Area_Doc!$K$185*Area_CALC!E583)</f>
        <v>228348.81523805857</v>
      </c>
      <c r="Q461" s="34">
        <f>(F644*Area_Doc!$M$185)+(Area_Doc!$L$185*Area_CALC!F705)+(Area_Doc!$K$185*Area_CALC!F583)</f>
        <v>188742.25042427474</v>
      </c>
      <c r="R461" s="34">
        <f>(G644*Area_Doc!$M$185)+(Area_Doc!$L$185*Area_CALC!G705)+(Area_Doc!$K$185*Area_CALC!G583)</f>
        <v>30951.751137233343</v>
      </c>
      <c r="S461" s="34">
        <f>(H644*Area_Doc!$M$185)+(Area_Doc!$L$185*Area_CALC!H705)+(Area_Doc!$K$185*Area_CALC!H583)</f>
        <v>279173.9526010509</v>
      </c>
    </row>
    <row r="462" spans="1:19" x14ac:dyDescent="0.25">
      <c r="A462" s="10" t="s">
        <v>69</v>
      </c>
      <c r="B462" s="10" t="s">
        <v>36</v>
      </c>
      <c r="C462" s="34">
        <v>74451</v>
      </c>
      <c r="D462" s="34">
        <v>4147</v>
      </c>
      <c r="E462" s="34">
        <v>123173</v>
      </c>
      <c r="F462" s="34">
        <v>77452</v>
      </c>
      <c r="G462" s="34">
        <v>7778</v>
      </c>
      <c r="H462" s="34">
        <v>90926</v>
      </c>
      <c r="I462" s="34"/>
      <c r="J462" s="34"/>
      <c r="K462" s="10" t="s">
        <v>72</v>
      </c>
      <c r="L462" s="10" t="s">
        <v>36</v>
      </c>
      <c r="M462" s="12" t="str">
        <f t="shared" si="24"/>
        <v>KOZHIKODE1989-90</v>
      </c>
      <c r="N462" s="34">
        <f>(C645*Area_Doc!$M$185)+(Area_Doc!$L$185*Area_CALC!C706)+(Area_Doc!$K$185*Area_CALC!C584)</f>
        <v>71441.043218156788</v>
      </c>
      <c r="O462" s="34">
        <f>(D645*Area_Doc!$M$185)+(Area_Doc!$L$185*Area_CALC!D706)+(Area_Doc!$K$185*Area_CALC!D584)</f>
        <v>14741.847452223494</v>
      </c>
      <c r="P462" s="34">
        <f>(E645*Area_Doc!$M$185)+(Area_Doc!$L$185*Area_CALC!E706)+(Area_Doc!$K$185*Area_CALC!E584)</f>
        <v>235122.48825349536</v>
      </c>
      <c r="Q462" s="34">
        <f>(F645*Area_Doc!$M$185)+(Area_Doc!$L$185*Area_CALC!F706)+(Area_Doc!$K$185*Area_CALC!F584)</f>
        <v>190138.58197912778</v>
      </c>
      <c r="R462" s="34">
        <f>(G645*Area_Doc!$M$185)+(Area_Doc!$L$185*Area_CALC!G706)+(Area_Doc!$K$185*Area_CALC!G584)</f>
        <v>31015.440937819993</v>
      </c>
      <c r="S462" s="34">
        <f>(H645*Area_Doc!$M$185)+(Area_Doc!$L$185*Area_CALC!H706)+(Area_Doc!$K$185*Area_CALC!H584)</f>
        <v>282474.85168649908</v>
      </c>
    </row>
    <row r="463" spans="1:19" x14ac:dyDescent="0.25">
      <c r="A463" s="10" t="s">
        <v>69</v>
      </c>
      <c r="B463" s="10" t="s">
        <v>37</v>
      </c>
      <c r="C463" s="34">
        <v>74038</v>
      </c>
      <c r="D463" s="34">
        <v>3756</v>
      </c>
      <c r="E463" s="34">
        <v>120871</v>
      </c>
      <c r="F463" s="34">
        <v>80856</v>
      </c>
      <c r="G463" s="34">
        <v>6861</v>
      </c>
      <c r="H463" s="34">
        <v>93584</v>
      </c>
      <c r="I463" s="34"/>
      <c r="J463" s="34"/>
      <c r="K463" s="10" t="s">
        <v>72</v>
      </c>
      <c r="L463" s="10" t="s">
        <v>37</v>
      </c>
      <c r="M463" s="12" t="str">
        <f t="shared" si="24"/>
        <v>KOZHIKODE1990-91</v>
      </c>
      <c r="N463" s="34">
        <f>(C646*Area_Doc!$M$185)+(Area_Doc!$L$185*Area_CALC!C707)+(Area_Doc!$K$185*Area_CALC!C585)</f>
        <v>66834.430648603433</v>
      </c>
      <c r="O463" s="34">
        <f>(D646*Area_Doc!$M$185)+(Area_Doc!$L$185*Area_CALC!D707)+(Area_Doc!$K$185*Area_CALC!D585)</f>
        <v>13586.283536413477</v>
      </c>
      <c r="P463" s="34">
        <f>(E646*Area_Doc!$M$185)+(Area_Doc!$L$185*Area_CALC!E707)+(Area_Doc!$K$185*Area_CALC!E585)</f>
        <v>238136.5033540494</v>
      </c>
      <c r="Q463" s="34">
        <f>(F646*Area_Doc!$M$185)+(Area_Doc!$L$185*Area_CALC!F707)+(Area_Doc!$K$185*Area_CALC!F585)</f>
        <v>206851.50718795072</v>
      </c>
      <c r="R463" s="34">
        <f>(G646*Area_Doc!$M$185)+(Area_Doc!$L$185*Area_CALC!G707)+(Area_Doc!$K$185*Area_CALC!G585)</f>
        <v>30775.039527980596</v>
      </c>
      <c r="S463" s="34">
        <f>(H646*Area_Doc!$M$185)+(Area_Doc!$L$185*Area_CALC!H707)+(Area_Doc!$K$185*Area_CALC!H585)</f>
        <v>300039.33723042847</v>
      </c>
    </row>
    <row r="464" spans="1:19" x14ac:dyDescent="0.25">
      <c r="A464" s="10" t="s">
        <v>69</v>
      </c>
      <c r="B464" s="10" t="s">
        <v>38</v>
      </c>
      <c r="C464" s="34">
        <v>69065</v>
      </c>
      <c r="D464" s="34">
        <v>3360</v>
      </c>
      <c r="E464" s="34">
        <v>114837</v>
      </c>
      <c r="F464" s="34">
        <v>84789</v>
      </c>
      <c r="G464" s="34">
        <v>6753</v>
      </c>
      <c r="H464" s="34">
        <v>96809</v>
      </c>
      <c r="I464" s="34"/>
      <c r="J464" s="34"/>
      <c r="K464" s="10" t="s">
        <v>72</v>
      </c>
      <c r="L464" s="10" t="s">
        <v>38</v>
      </c>
      <c r="M464" s="12" t="str">
        <f t="shared" si="24"/>
        <v>KOZHIKODE1991-92</v>
      </c>
      <c r="N464" s="34">
        <f>(C647*Area_Doc!$M$185)+(Area_Doc!$L$185*Area_CALC!C708)+(Area_Doc!$K$185*Area_CALC!C586)</f>
        <v>64554.545979089606</v>
      </c>
      <c r="O464" s="34">
        <f>(D647*Area_Doc!$M$185)+(Area_Doc!$L$185*Area_CALC!D708)+(Area_Doc!$K$185*Area_CALC!D586)</f>
        <v>12950.423588096048</v>
      </c>
      <c r="P464" s="34">
        <f>(E647*Area_Doc!$M$185)+(Area_Doc!$L$185*Area_CALC!E708)+(Area_Doc!$K$185*Area_CALC!E586)</f>
        <v>239483.86217752204</v>
      </c>
      <c r="Q464" s="34">
        <f>(F647*Area_Doc!$M$185)+(Area_Doc!$L$185*Area_CALC!F708)+(Area_Doc!$K$185*Area_CALC!F586)</f>
        <v>205355.36566155672</v>
      </c>
      <c r="R464" s="34">
        <f>(G647*Area_Doc!$M$185)+(Area_Doc!$L$185*Area_CALC!G708)+(Area_Doc!$K$185*Area_CALC!G586)</f>
        <v>30252.231316908386</v>
      </c>
      <c r="S464" s="34">
        <f>(H647*Area_Doc!$M$185)+(Area_Doc!$L$185*Area_CALC!H708)+(Area_Doc!$K$185*Area_CALC!H586)</f>
        <v>303231.02157380001</v>
      </c>
    </row>
    <row r="465" spans="1:19" x14ac:dyDescent="0.25">
      <c r="A465" s="10" t="s">
        <v>69</v>
      </c>
      <c r="B465" s="10" t="s">
        <v>39</v>
      </c>
      <c r="C465" s="34">
        <v>67151</v>
      </c>
      <c r="D465" s="34">
        <v>3101</v>
      </c>
      <c r="E465" s="34">
        <v>113158</v>
      </c>
      <c r="F465" s="34">
        <v>85600</v>
      </c>
      <c r="G465" s="34">
        <v>7571</v>
      </c>
      <c r="H465" s="34">
        <v>98590</v>
      </c>
      <c r="I465" s="34"/>
      <c r="J465" s="34"/>
      <c r="K465" s="10" t="s">
        <v>72</v>
      </c>
      <c r="L465" s="10" t="s">
        <v>39</v>
      </c>
      <c r="M465" s="12" t="str">
        <f t="shared" si="24"/>
        <v>KOZHIKODE1992-93</v>
      </c>
      <c r="N465" s="34">
        <f>(C648*Area_Doc!$M$185)+(Area_Doc!$L$185*Area_CALC!C709)+(Area_Doc!$K$185*Area_CALC!C587)</f>
        <v>65219.453435719377</v>
      </c>
      <c r="O465" s="34">
        <f>(D648*Area_Doc!$M$185)+(Area_Doc!$L$185*Area_CALC!D709)+(Area_Doc!$K$185*Area_CALC!D587)</f>
        <v>11660.921767147283</v>
      </c>
      <c r="P465" s="34">
        <f>(E648*Area_Doc!$M$185)+(Area_Doc!$L$185*Area_CALC!E709)+(Area_Doc!$K$185*Area_CALC!E587)</f>
        <v>235567.25794581953</v>
      </c>
      <c r="Q465" s="34">
        <f>(F648*Area_Doc!$M$185)+(Area_Doc!$L$185*Area_CALC!F709)+(Area_Doc!$K$185*Area_CALC!F587)</f>
        <v>204853.03870602188</v>
      </c>
      <c r="R465" s="34">
        <f>(G648*Area_Doc!$M$185)+(Area_Doc!$L$185*Area_CALC!G709)+(Area_Doc!$K$185*Area_CALC!G587)</f>
        <v>33191.665329029332</v>
      </c>
      <c r="S465" s="34">
        <f>(H648*Area_Doc!$M$185)+(Area_Doc!$L$185*Area_CALC!H709)+(Area_Doc!$K$185*Area_CALC!H587)</f>
        <v>305614.16680884408</v>
      </c>
    </row>
    <row r="466" spans="1:19" x14ac:dyDescent="0.25">
      <c r="A466" s="10" t="s">
        <v>69</v>
      </c>
      <c r="B466" s="10" t="s">
        <v>40</v>
      </c>
      <c r="C466" s="34">
        <v>63508</v>
      </c>
      <c r="D466" s="34">
        <v>3330</v>
      </c>
      <c r="E466" s="34">
        <v>115448</v>
      </c>
      <c r="F466" s="34">
        <v>87118</v>
      </c>
      <c r="G466" s="34">
        <v>12264</v>
      </c>
      <c r="H466" s="34">
        <v>104482</v>
      </c>
      <c r="I466" s="34"/>
      <c r="J466" s="34"/>
      <c r="K466" s="10" t="s">
        <v>72</v>
      </c>
      <c r="L466" s="10" t="s">
        <v>40</v>
      </c>
      <c r="M466" s="12" t="str">
        <f t="shared" si="24"/>
        <v>KOZHIKODE1993-94</v>
      </c>
      <c r="N466" s="34">
        <f>(C649*Area_Doc!$M$185)+(Area_Doc!$L$185*Area_CALC!C710)+(Area_Doc!$K$185*Area_CALC!C588)</f>
        <v>58847.921026559663</v>
      </c>
      <c r="O466" s="34">
        <f>(D649*Area_Doc!$M$185)+(Area_Doc!$L$185*Area_CALC!D710)+(Area_Doc!$K$185*Area_CALC!D588)</f>
        <v>12003.205921712244</v>
      </c>
      <c r="P466" s="34">
        <f>(E649*Area_Doc!$M$185)+(Area_Doc!$L$185*Area_CALC!E710)+(Area_Doc!$K$185*Area_CALC!E588)</f>
        <v>237410.87893423066</v>
      </c>
      <c r="Q466" s="34">
        <f>(F649*Area_Doc!$M$185)+(Area_Doc!$L$185*Area_CALC!F710)+(Area_Doc!$K$185*Area_CALC!F588)</f>
        <v>206457.64574070222</v>
      </c>
      <c r="R466" s="34">
        <f>(G649*Area_Doc!$M$185)+(Area_Doc!$L$185*Area_CALC!G710)+(Area_Doc!$K$185*Area_CALC!G588)</f>
        <v>41249.310948595536</v>
      </c>
      <c r="S466" s="34">
        <f>(H649*Area_Doc!$M$185)+(Area_Doc!$L$185*Area_CALC!H710)+(Area_Doc!$K$185*Area_CALC!H588)</f>
        <v>317461.4705839284</v>
      </c>
    </row>
    <row r="467" spans="1:19" x14ac:dyDescent="0.25">
      <c r="A467" s="10" t="s">
        <v>69</v>
      </c>
      <c r="B467" s="10" t="s">
        <v>41</v>
      </c>
      <c r="C467" s="34">
        <v>62144</v>
      </c>
      <c r="D467" s="34">
        <v>2714</v>
      </c>
      <c r="E467" s="34">
        <v>110067</v>
      </c>
      <c r="F467" s="34">
        <v>86206</v>
      </c>
      <c r="G467" s="34">
        <v>12493</v>
      </c>
      <c r="H467" s="34">
        <v>104678</v>
      </c>
      <c r="I467" s="34"/>
      <c r="J467" s="34"/>
      <c r="K467" s="10" t="s">
        <v>72</v>
      </c>
      <c r="L467" s="10" t="s">
        <v>41</v>
      </c>
      <c r="M467" s="12" t="str">
        <f t="shared" si="24"/>
        <v>KOZHIKODE1994-95</v>
      </c>
      <c r="N467" s="34">
        <f>(C650*Area_Doc!$M$185)+(Area_Doc!$L$185*Area_CALC!C711)+(Area_Doc!$K$185*Area_CALC!C589)</f>
        <v>56900.858651436225</v>
      </c>
      <c r="O467" s="34">
        <f>(D650*Area_Doc!$M$185)+(Area_Doc!$L$185*Area_CALC!D711)+(Area_Doc!$K$185*Area_CALC!D589)</f>
        <v>12086.631402430889</v>
      </c>
      <c r="P467" s="34">
        <f>(E650*Area_Doc!$M$185)+(Area_Doc!$L$185*Area_CALC!E711)+(Area_Doc!$K$185*Area_CALC!E589)</f>
        <v>238670.83685496738</v>
      </c>
      <c r="Q467" s="34">
        <f>(F650*Area_Doc!$M$185)+(Area_Doc!$L$185*Area_CALC!F711)+(Area_Doc!$K$185*Area_CALC!F589)</f>
        <v>215738.28993947909</v>
      </c>
      <c r="R467" s="34">
        <f>(G650*Area_Doc!$M$185)+(Area_Doc!$L$185*Area_CALC!G711)+(Area_Doc!$K$185*Area_CALC!G589)</f>
        <v>41753.298539627627</v>
      </c>
      <c r="S467" s="34">
        <f>(H650*Area_Doc!$M$185)+(Area_Doc!$L$185*Area_CALC!H711)+(Area_Doc!$K$185*Area_CALC!H589)</f>
        <v>325220.17950716789</v>
      </c>
    </row>
    <row r="468" spans="1:19" x14ac:dyDescent="0.25">
      <c r="A468" s="10" t="s">
        <v>69</v>
      </c>
      <c r="B468" s="10" t="s">
        <v>42</v>
      </c>
      <c r="C468" s="34">
        <v>58703</v>
      </c>
      <c r="D468" s="34">
        <v>2532</v>
      </c>
      <c r="E468" s="34">
        <v>108725</v>
      </c>
      <c r="F468" s="34">
        <v>85138</v>
      </c>
      <c r="G468" s="34">
        <v>12254</v>
      </c>
      <c r="H468" s="34">
        <v>103897</v>
      </c>
      <c r="I468" s="34"/>
      <c r="J468" s="34"/>
      <c r="K468" s="10" t="s">
        <v>72</v>
      </c>
      <c r="L468" s="10" t="s">
        <v>42</v>
      </c>
      <c r="M468" s="12" t="str">
        <f t="shared" si="24"/>
        <v>KOZHIKODE1995-96</v>
      </c>
      <c r="N468" s="34">
        <f>(C651*Area_Doc!$M$185)+(Area_Doc!$L$185*Area_CALC!C712)+(Area_Doc!$K$185*Area_CALC!C590)</f>
        <v>52329.107857439994</v>
      </c>
      <c r="O468" s="34">
        <f>(D651*Area_Doc!$M$185)+(Area_Doc!$L$185*Area_CALC!D712)+(Area_Doc!$K$185*Area_CALC!D590)</f>
        <v>10532.782247009807</v>
      </c>
      <c r="P468" s="34">
        <f>(E651*Area_Doc!$M$185)+(Area_Doc!$L$185*Area_CALC!E712)+(Area_Doc!$K$185*Area_CALC!E590)</f>
        <v>238884.23040765687</v>
      </c>
      <c r="Q468" s="34">
        <f>(F651*Area_Doc!$M$185)+(Area_Doc!$L$185*Area_CALC!F712)+(Area_Doc!$K$185*Area_CALC!F590)</f>
        <v>213713.52881957116</v>
      </c>
      <c r="R468" s="34">
        <f>(G651*Area_Doc!$M$185)+(Area_Doc!$L$185*Area_CALC!G712)+(Area_Doc!$K$185*Area_CALC!G590)</f>
        <v>41848.550071171368</v>
      </c>
      <c r="S468" s="34">
        <f>(H651*Area_Doc!$M$185)+(Area_Doc!$L$185*Area_CALC!H712)+(Area_Doc!$K$185*Area_CALC!H590)</f>
        <v>324263.83192032331</v>
      </c>
    </row>
    <row r="469" spans="1:19" x14ac:dyDescent="0.25">
      <c r="A469" s="10" t="s">
        <v>69</v>
      </c>
      <c r="B469" s="10" t="s">
        <v>43</v>
      </c>
      <c r="C469" s="34">
        <v>51544</v>
      </c>
      <c r="D469" s="34">
        <v>2558</v>
      </c>
      <c r="E469" s="34">
        <v>100432</v>
      </c>
      <c r="F469" s="34">
        <v>83978</v>
      </c>
      <c r="G469" s="34">
        <v>12543</v>
      </c>
      <c r="H469" s="34">
        <v>103643</v>
      </c>
      <c r="I469" s="34"/>
      <c r="J469" s="34"/>
      <c r="K469" s="10" t="s">
        <v>72</v>
      </c>
      <c r="L469" s="10" t="s">
        <v>43</v>
      </c>
      <c r="M469" s="12" t="str">
        <f t="shared" si="24"/>
        <v>KOZHIKODE1996-97</v>
      </c>
      <c r="N469" s="34">
        <f>(C652*Area_Doc!$M$185)+(Area_Doc!$L$185*Area_CALC!C713)+(Area_Doc!$K$185*Area_CALC!C591)</f>
        <v>44288.541086135549</v>
      </c>
      <c r="O469" s="34">
        <f>(D652*Area_Doc!$M$185)+(Area_Doc!$L$185*Area_CALC!D713)+(Area_Doc!$K$185*Area_CALC!D591)</f>
        <v>10303.773938865525</v>
      </c>
      <c r="P469" s="34">
        <f>(E652*Area_Doc!$M$185)+(Area_Doc!$L$185*Area_CALC!E713)+(Area_Doc!$K$185*Area_CALC!E591)</f>
        <v>230107.90716004896</v>
      </c>
      <c r="Q469" s="34">
        <f>(F652*Area_Doc!$M$185)+(Area_Doc!$L$185*Area_CALC!F713)+(Area_Doc!$K$185*Area_CALC!F591)</f>
        <v>213583.69210547287</v>
      </c>
      <c r="R469" s="34">
        <f>(G652*Area_Doc!$M$185)+(Area_Doc!$L$185*Area_CALC!G713)+(Area_Doc!$K$185*Area_CALC!G591)</f>
        <v>42594.879586508745</v>
      </c>
      <c r="S469" s="34">
        <f>(H652*Area_Doc!$M$185)+(Area_Doc!$L$185*Area_CALC!H713)+(Area_Doc!$K$185*Area_CALC!H591)</f>
        <v>325169.7079328972</v>
      </c>
    </row>
    <row r="470" spans="1:19" x14ac:dyDescent="0.25">
      <c r="A470" s="10" t="s">
        <v>69</v>
      </c>
      <c r="B470" s="10" t="s">
        <v>44</v>
      </c>
      <c r="C470" s="34">
        <v>40977</v>
      </c>
      <c r="D470" s="34">
        <v>2113</v>
      </c>
      <c r="E470" s="34">
        <v>86101</v>
      </c>
      <c r="F470" s="34">
        <v>76656</v>
      </c>
      <c r="G470" s="34">
        <v>13105</v>
      </c>
      <c r="H470" s="34">
        <v>98573</v>
      </c>
      <c r="I470" s="34"/>
      <c r="J470" s="34"/>
      <c r="K470" s="10" t="s">
        <v>72</v>
      </c>
      <c r="L470" s="10" t="s">
        <v>44</v>
      </c>
      <c r="M470" s="12" t="str">
        <f t="shared" si="24"/>
        <v>KOZHIKODE1997-98</v>
      </c>
      <c r="N470" s="34">
        <f>(C653*Area_Doc!$M$185)+(Area_Doc!$L$185*Area_CALC!C714)+(Area_Doc!$K$185*Area_CALC!C592)</f>
        <v>42779.303215478554</v>
      </c>
      <c r="O470" s="34">
        <f>(D653*Area_Doc!$M$185)+(Area_Doc!$L$185*Area_CALC!D714)+(Area_Doc!$K$185*Area_CALC!D592)</f>
        <v>11571.74568509802</v>
      </c>
      <c r="P470" s="34">
        <f>(E653*Area_Doc!$M$185)+(Area_Doc!$L$185*Area_CALC!E714)+(Area_Doc!$K$185*Area_CALC!E592)</f>
        <v>226574.00981127954</v>
      </c>
      <c r="Q470" s="34">
        <f>(F653*Area_Doc!$M$185)+(Area_Doc!$L$185*Area_CALC!F714)+(Area_Doc!$K$185*Area_CALC!F592)</f>
        <v>210892.34053175873</v>
      </c>
      <c r="R470" s="34">
        <f>(G653*Area_Doc!$M$185)+(Area_Doc!$L$185*Area_CALC!G714)+(Area_Doc!$K$185*Area_CALC!G592)</f>
        <v>44190.745009269296</v>
      </c>
      <c r="S470" s="34">
        <f>(H653*Area_Doc!$M$185)+(Area_Doc!$L$185*Area_CALC!H714)+(Area_Doc!$K$185*Area_CALC!H592)</f>
        <v>322983.67740786879</v>
      </c>
    </row>
    <row r="471" spans="1:19" x14ac:dyDescent="0.25">
      <c r="A471" s="10" t="s">
        <v>69</v>
      </c>
      <c r="B471" s="10" t="s">
        <v>45</v>
      </c>
      <c r="C471" s="34">
        <v>39215</v>
      </c>
      <c r="D471" s="34">
        <v>1809</v>
      </c>
      <c r="E471" s="34">
        <v>83994</v>
      </c>
      <c r="F471" s="34">
        <v>81171</v>
      </c>
      <c r="G471" s="34">
        <v>13290</v>
      </c>
      <c r="H471" s="34">
        <v>102418</v>
      </c>
      <c r="I471" s="34"/>
      <c r="J471" s="34"/>
      <c r="K471" s="10" t="s">
        <v>72</v>
      </c>
      <c r="L471" s="10" t="s">
        <v>45</v>
      </c>
      <c r="M471" s="12" t="str">
        <f t="shared" si="24"/>
        <v>KOZHIKODE1998-99</v>
      </c>
      <c r="N471" s="34">
        <f>(C654*Area_Doc!$M$185)+(Area_Doc!$L$185*Area_CALC!C715)+(Area_Doc!$K$185*Area_CALC!C593)</f>
        <v>36055.530366088366</v>
      </c>
      <c r="O471" s="34">
        <f>(D654*Area_Doc!$M$185)+(Area_Doc!$L$185*Area_CALC!D715)+(Area_Doc!$K$185*Area_CALC!D593)</f>
        <v>11582.105087489146</v>
      </c>
      <c r="P471" s="34">
        <f>(E654*Area_Doc!$M$185)+(Area_Doc!$L$185*Area_CALC!E715)+(Area_Doc!$K$185*Area_CALC!E593)</f>
        <v>224321.01531074222</v>
      </c>
      <c r="Q471" s="34">
        <f>(F654*Area_Doc!$M$185)+(Area_Doc!$L$185*Area_CALC!F715)+(Area_Doc!$K$185*Area_CALC!F593)</f>
        <v>215444.19399568241</v>
      </c>
      <c r="R471" s="34">
        <f>(G654*Area_Doc!$M$185)+(Area_Doc!$L$185*Area_CALC!G715)+(Area_Doc!$K$185*Area_CALC!G593)</f>
        <v>44807.342751444055</v>
      </c>
      <c r="S471" s="34">
        <f>(H654*Area_Doc!$M$185)+(Area_Doc!$L$185*Area_CALC!H715)+(Area_Doc!$K$185*Area_CALC!H593)</f>
        <v>326959.76289942442</v>
      </c>
    </row>
    <row r="472" spans="1:19" x14ac:dyDescent="0.25">
      <c r="A472" s="10" t="s">
        <v>69</v>
      </c>
      <c r="B472" s="10" t="s">
        <v>46</v>
      </c>
      <c r="C472" s="34">
        <v>42887</v>
      </c>
      <c r="D472" s="34">
        <v>1527</v>
      </c>
      <c r="E472" s="34">
        <v>90141</v>
      </c>
      <c r="F472" s="34">
        <v>88307</v>
      </c>
      <c r="G472" s="34">
        <v>13372</v>
      </c>
      <c r="H472" s="34">
        <v>108375</v>
      </c>
      <c r="I472" s="34"/>
      <c r="J472" s="34"/>
      <c r="K472" s="10" t="s">
        <v>72</v>
      </c>
      <c r="L472" s="10" t="s">
        <v>46</v>
      </c>
      <c r="M472" s="12" t="str">
        <f t="shared" si="24"/>
        <v>KOZHIKODE1999-00</v>
      </c>
      <c r="N472" s="34">
        <f>(C655*Area_Doc!$M$185)+(Area_Doc!$L$185*Area_CALC!C716)+(Area_Doc!$K$185*Area_CALC!C594)</f>
        <v>36526.521697660042</v>
      </c>
      <c r="O472" s="34">
        <f>(D655*Area_Doc!$M$185)+(Area_Doc!$L$185*Area_CALC!D716)+(Area_Doc!$K$185*Area_CALC!D594)</f>
        <v>12772.933808039572</v>
      </c>
      <c r="P472" s="34">
        <f>(E655*Area_Doc!$M$185)+(Area_Doc!$L$185*Area_CALC!E716)+(Area_Doc!$K$185*Area_CALC!E594)</f>
        <v>241745.72085138981</v>
      </c>
      <c r="Q472" s="34">
        <f>(F655*Area_Doc!$M$185)+(Area_Doc!$L$185*Area_CALC!F716)+(Area_Doc!$K$185*Area_CALC!F594)</f>
        <v>223877.62746783864</v>
      </c>
      <c r="R472" s="34">
        <f>(G655*Area_Doc!$M$185)+(Area_Doc!$L$185*Area_CALC!G716)+(Area_Doc!$K$185*Area_CALC!G594)</f>
        <v>45328.377861151675</v>
      </c>
      <c r="S472" s="34">
        <f>(H655*Area_Doc!$M$185)+(Area_Doc!$L$185*Area_CALC!H716)+(Area_Doc!$K$185*Area_CALC!H594)</f>
        <v>337847.04323364072</v>
      </c>
    </row>
    <row r="473" spans="1:19" x14ac:dyDescent="0.25">
      <c r="A473" s="10" t="s">
        <v>69</v>
      </c>
      <c r="B473" s="10" t="s">
        <v>47</v>
      </c>
      <c r="C473" s="34">
        <v>39384</v>
      </c>
      <c r="D473" s="34">
        <v>1637</v>
      </c>
      <c r="E473" s="34">
        <v>88591</v>
      </c>
      <c r="F473" s="34">
        <v>89472</v>
      </c>
      <c r="G473" s="34">
        <v>13373</v>
      </c>
      <c r="H473" s="34">
        <v>109237</v>
      </c>
      <c r="I473" s="34"/>
      <c r="J473" s="34"/>
      <c r="K473" s="10" t="s">
        <v>72</v>
      </c>
      <c r="L473" s="10" t="s">
        <v>47</v>
      </c>
      <c r="M473" s="12" t="str">
        <f t="shared" si="24"/>
        <v>KOZHIKODE2000-01</v>
      </c>
      <c r="N473" s="34">
        <f>(C656*Area_Doc!$M$185)+(Area_Doc!$L$185*Area_CALC!C717)+(Area_Doc!$K$185*Area_CALC!C595)</f>
        <v>34996.815202859943</v>
      </c>
      <c r="O473" s="34">
        <f>(D656*Area_Doc!$M$185)+(Area_Doc!$L$185*Area_CALC!D717)+(Area_Doc!$K$185*Area_CALC!D595)</f>
        <v>11098.867488719698</v>
      </c>
      <c r="P473" s="34">
        <f>(E656*Area_Doc!$M$185)+(Area_Doc!$L$185*Area_CALC!E717)+(Area_Doc!$K$185*Area_CALC!E595)</f>
        <v>240831.90135870269</v>
      </c>
      <c r="Q473" s="34">
        <f>(F656*Area_Doc!$M$185)+(Area_Doc!$L$185*Area_CALC!F717)+(Area_Doc!$K$185*Area_CALC!F595)</f>
        <v>224245.17497491732</v>
      </c>
      <c r="R473" s="34">
        <f>(G656*Area_Doc!$M$185)+(Area_Doc!$L$185*Area_CALC!G717)+(Area_Doc!$K$185*Area_CALC!G595)</f>
        <v>45246.093008711032</v>
      </c>
      <c r="S473" s="34">
        <f>(H656*Area_Doc!$M$185)+(Area_Doc!$L$185*Area_CALC!H717)+(Area_Doc!$K$185*Area_CALC!H595)</f>
        <v>339217.60964929796</v>
      </c>
    </row>
    <row r="474" spans="1:19" x14ac:dyDescent="0.25">
      <c r="A474" s="10" t="s">
        <v>69</v>
      </c>
      <c r="B474" s="10" t="s">
        <v>48</v>
      </c>
      <c r="C474" s="38">
        <v>37012</v>
      </c>
      <c r="D474" s="38">
        <v>1405</v>
      </c>
      <c r="E474" s="38">
        <v>86444</v>
      </c>
      <c r="F474" s="38">
        <v>85480</v>
      </c>
      <c r="G474" s="34">
        <v>13402</v>
      </c>
      <c r="H474" s="34">
        <v>105139</v>
      </c>
      <c r="I474" s="34"/>
      <c r="J474" s="34"/>
      <c r="K474" s="10" t="s">
        <v>72</v>
      </c>
      <c r="L474" s="10" t="s">
        <v>48</v>
      </c>
      <c r="M474" s="12" t="str">
        <f t="shared" si="24"/>
        <v>KOZHIKODE2001-02</v>
      </c>
      <c r="N474" s="34">
        <f>(C657*Area_Doc!$M$185)+(Area_Doc!$L$185*Area_CALC!C718)+(Area_Doc!$K$185*Area_CALC!C596)</f>
        <v>32875.501744905028</v>
      </c>
      <c r="O474" s="34">
        <f>(D657*Area_Doc!$M$185)+(Area_Doc!$L$185*Area_CALC!D718)+(Area_Doc!$K$185*Area_CALC!D596)</f>
        <v>11177.746257847281</v>
      </c>
      <c r="P474" s="34">
        <f>(E657*Area_Doc!$M$185)+(Area_Doc!$L$185*Area_CALC!E718)+(Area_Doc!$K$185*Area_CALC!E596)</f>
        <v>239244.93760237546</v>
      </c>
      <c r="Q474" s="34">
        <f>(F657*Area_Doc!$M$185)+(Area_Doc!$L$185*Area_CALC!F718)+(Area_Doc!$K$185*Area_CALC!F596)</f>
        <v>220887.93967938825</v>
      </c>
      <c r="R474" s="34">
        <f>(G657*Area_Doc!$M$185)+(Area_Doc!$L$185*Area_CALC!G718)+(Area_Doc!$K$185*Area_CALC!G596)</f>
        <v>45187.297244882284</v>
      </c>
      <c r="S474" s="34">
        <f>(H657*Area_Doc!$M$185)+(Area_Doc!$L$185*Area_CALC!H718)+(Area_Doc!$K$185*Area_CALC!H596)</f>
        <v>335414.30664950376</v>
      </c>
    </row>
    <row r="475" spans="1:19" x14ac:dyDescent="0.25">
      <c r="A475" s="10" t="s">
        <v>69</v>
      </c>
      <c r="B475" s="10" t="s">
        <v>49</v>
      </c>
      <c r="C475" s="38">
        <v>37274</v>
      </c>
      <c r="D475" s="38">
        <v>1376</v>
      </c>
      <c r="E475" s="38">
        <v>89808</v>
      </c>
      <c r="F475" s="38">
        <v>86068</v>
      </c>
      <c r="G475" s="34">
        <v>13396</v>
      </c>
      <c r="H475" s="34">
        <v>106076</v>
      </c>
      <c r="I475" s="34"/>
      <c r="J475" s="34"/>
      <c r="K475" s="10" t="s">
        <v>72</v>
      </c>
      <c r="L475" s="10" t="s">
        <v>49</v>
      </c>
      <c r="M475" s="12" t="str">
        <f t="shared" si="24"/>
        <v>KOZHIKODE2002-03</v>
      </c>
      <c r="N475" s="34">
        <f>(C658*Area_Doc!$M$185)+(Area_Doc!$L$185*Area_CALC!C719)+(Area_Doc!$K$185*Area_CALC!C597)</f>
        <v>29261.919242439013</v>
      </c>
      <c r="O475" s="34">
        <f>(D658*Area_Doc!$M$185)+(Area_Doc!$L$185*Area_CALC!D719)+(Area_Doc!$K$185*Area_CALC!D597)</f>
        <v>10767.959800855184</v>
      </c>
      <c r="P475" s="34">
        <f>(E658*Area_Doc!$M$185)+(Area_Doc!$L$185*Area_CALC!E719)+(Area_Doc!$K$185*Area_CALC!E597)</f>
        <v>237094.33128984971</v>
      </c>
      <c r="Q475" s="34">
        <f>(F658*Area_Doc!$M$185)+(Area_Doc!$L$185*Area_CALC!F719)+(Area_Doc!$K$185*Area_CALC!F597)</f>
        <v>220375.73507609067</v>
      </c>
      <c r="R475" s="34">
        <f>(G658*Area_Doc!$M$185)+(Area_Doc!$L$185*Area_CALC!G719)+(Area_Doc!$K$185*Area_CALC!G597)</f>
        <v>45261.594431186124</v>
      </c>
      <c r="S475" s="34">
        <f>(H658*Area_Doc!$M$185)+(Area_Doc!$L$185*Area_CALC!H719)+(Area_Doc!$K$185*Area_CALC!H597)</f>
        <v>334908.42792600964</v>
      </c>
    </row>
    <row r="476" spans="1:19" x14ac:dyDescent="0.25">
      <c r="A476" s="10" t="s">
        <v>69</v>
      </c>
      <c r="B476" s="10" t="s">
        <v>50</v>
      </c>
      <c r="C476" s="38">
        <v>34158</v>
      </c>
      <c r="D476" s="38">
        <v>1173</v>
      </c>
      <c r="E476" s="38">
        <v>88021</v>
      </c>
      <c r="F476" s="38">
        <v>87397</v>
      </c>
      <c r="G476" s="34">
        <v>13448</v>
      </c>
      <c r="H476" s="34">
        <v>107722</v>
      </c>
      <c r="I476" s="34"/>
      <c r="J476" s="34"/>
      <c r="K476" s="10" t="s">
        <v>72</v>
      </c>
      <c r="L476" s="10" t="s">
        <v>50</v>
      </c>
      <c r="M476" s="12" t="str">
        <f t="shared" si="24"/>
        <v>KOZHIKODE2003-04</v>
      </c>
      <c r="N476" s="34">
        <f>(C659*Area_Doc!$M$185)+(Area_Doc!$L$185*Area_CALC!C720)+(Area_Doc!$K$185*Area_CALC!C598)</f>
        <v>27336.752658694182</v>
      </c>
      <c r="O476" s="34">
        <f>(D659*Area_Doc!$M$185)+(Area_Doc!$L$185*Area_CALC!D720)+(Area_Doc!$K$185*Area_CALC!D598)</f>
        <v>10034.016659748262</v>
      </c>
      <c r="P476" s="34">
        <f>(E659*Area_Doc!$M$185)+(Area_Doc!$L$185*Area_CALC!E720)+(Area_Doc!$K$185*Area_CALC!E598)</f>
        <v>238912.93265771493</v>
      </c>
      <c r="Q476" s="34">
        <f>(F659*Area_Doc!$M$185)+(Area_Doc!$L$185*Area_CALC!F720)+(Area_Doc!$K$185*Area_CALC!F598)</f>
        <v>224300.61872041444</v>
      </c>
      <c r="R476" s="34">
        <f>(G659*Area_Doc!$M$185)+(Area_Doc!$L$185*Area_CALC!G720)+(Area_Doc!$K$185*Area_CALC!G598)</f>
        <v>45829.681243320883</v>
      </c>
      <c r="S476" s="34">
        <f>(H659*Area_Doc!$M$185)+(Area_Doc!$L$185*Area_CALC!H720)+(Area_Doc!$K$185*Area_CALC!H598)</f>
        <v>340187.0256112119</v>
      </c>
    </row>
    <row r="477" spans="1:19" x14ac:dyDescent="0.25">
      <c r="A477" s="10" t="s">
        <v>69</v>
      </c>
      <c r="B477" s="10" t="s">
        <v>51</v>
      </c>
      <c r="C477" s="38">
        <v>36351</v>
      </c>
      <c r="D477" s="38">
        <v>1972</v>
      </c>
      <c r="E477" s="38">
        <v>93461</v>
      </c>
      <c r="F477" s="38">
        <v>85115</v>
      </c>
      <c r="G477" s="34">
        <v>13504</v>
      </c>
      <c r="H477" s="34">
        <v>105395</v>
      </c>
      <c r="I477" s="34"/>
      <c r="J477" s="34"/>
      <c r="K477" s="10" t="s">
        <v>72</v>
      </c>
      <c r="L477" s="10" t="s">
        <v>51</v>
      </c>
      <c r="M477" s="12" t="str">
        <f t="shared" si="24"/>
        <v>KOZHIKODE2004-05</v>
      </c>
      <c r="N477" s="34">
        <f>(C660*Area_Doc!$M$185)+(Area_Doc!$L$185*Area_CALC!C721)+(Area_Doc!$K$185*Area_CALC!C599)</f>
        <v>25380.365474753438</v>
      </c>
      <c r="O477" s="34">
        <f>(D660*Area_Doc!$M$185)+(Area_Doc!$L$185*Area_CALC!D721)+(Area_Doc!$K$185*Area_CALC!D599)</f>
        <v>8162.3181976707165</v>
      </c>
      <c r="P477" s="34">
        <f>(E660*Area_Doc!$M$185)+(Area_Doc!$L$185*Area_CALC!E721)+(Area_Doc!$K$185*Area_CALC!E599)</f>
        <v>242308.47132411404</v>
      </c>
      <c r="Q477" s="34">
        <f>(F660*Area_Doc!$M$185)+(Area_Doc!$L$185*Area_CALC!F721)+(Area_Doc!$K$185*Area_CALC!F599)</f>
        <v>227822.00860747061</v>
      </c>
      <c r="R477" s="34">
        <f>(G660*Area_Doc!$M$185)+(Area_Doc!$L$185*Area_CALC!G721)+(Area_Doc!$K$185*Area_CALC!G599)</f>
        <v>46377.859345826822</v>
      </c>
      <c r="S477" s="34">
        <f>(H660*Area_Doc!$M$185)+(Area_Doc!$L$185*Area_CALC!H721)+(Area_Doc!$K$185*Area_CALC!H599)</f>
        <v>343815.45990552939</v>
      </c>
    </row>
    <row r="478" spans="1:19" x14ac:dyDescent="0.25">
      <c r="A478" s="10" t="s">
        <v>69</v>
      </c>
      <c r="B478" s="10" t="s">
        <v>52</v>
      </c>
      <c r="C478" s="38">
        <v>31074</v>
      </c>
      <c r="D478" s="38">
        <v>1417</v>
      </c>
      <c r="E478" s="38">
        <v>87069</v>
      </c>
      <c r="F478" s="38">
        <v>85366</v>
      </c>
      <c r="G478" s="34">
        <v>14057</v>
      </c>
      <c r="H478" s="34">
        <v>106118</v>
      </c>
      <c r="I478" s="34"/>
      <c r="J478" s="34"/>
      <c r="K478" s="10" t="s">
        <v>72</v>
      </c>
      <c r="L478" s="10" t="s">
        <v>52</v>
      </c>
      <c r="M478" s="12" t="str">
        <f t="shared" si="24"/>
        <v>KOZHIKODE2005-06</v>
      </c>
      <c r="N478" s="34">
        <f>(C661*Area_Doc!$M$185)+(Area_Doc!$L$185*Area_CALC!C722)+(Area_Doc!$K$185*Area_CALC!C600)</f>
        <v>24079.4236170119</v>
      </c>
      <c r="O478" s="34">
        <f>(D661*Area_Doc!$M$185)+(Area_Doc!$L$185*Area_CALC!D722)+(Area_Doc!$K$185*Area_CALC!D600)</f>
        <v>8278.8238220521598</v>
      </c>
      <c r="P478" s="34">
        <f>(E661*Area_Doc!$M$185)+(Area_Doc!$L$185*Area_CALC!E722)+(Area_Doc!$K$185*Area_CALC!E600)</f>
        <v>241530.9504579402</v>
      </c>
      <c r="Q478" s="34">
        <f>(F661*Area_Doc!$M$185)+(Area_Doc!$L$185*Area_CALC!F722)+(Area_Doc!$K$185*Area_CALC!F600)</f>
        <v>227773.08608430496</v>
      </c>
      <c r="R478" s="34">
        <f>(G661*Area_Doc!$M$185)+(Area_Doc!$L$185*Area_CALC!G722)+(Area_Doc!$K$185*Area_CALC!G600)</f>
        <v>49371.953499226234</v>
      </c>
      <c r="S478" s="34">
        <f>(H661*Area_Doc!$M$185)+(Area_Doc!$L$185*Area_CALC!H722)+(Area_Doc!$K$185*Area_CALC!H600)</f>
        <v>346231.97814245883</v>
      </c>
    </row>
    <row r="479" spans="1:19" x14ac:dyDescent="0.25">
      <c r="A479" s="10" t="s">
        <v>69</v>
      </c>
      <c r="B479" s="10" t="s">
        <v>53</v>
      </c>
      <c r="C479" s="38">
        <v>27311</v>
      </c>
      <c r="D479" s="38">
        <v>1454</v>
      </c>
      <c r="E479" s="38">
        <v>76398</v>
      </c>
      <c r="F479" s="38">
        <v>84454</v>
      </c>
      <c r="G479" s="34">
        <v>14480</v>
      </c>
      <c r="H479" s="34">
        <v>106047</v>
      </c>
      <c r="I479" s="34"/>
      <c r="J479" s="34"/>
      <c r="K479" s="10" t="s">
        <v>72</v>
      </c>
      <c r="L479" s="12" t="s">
        <v>53</v>
      </c>
      <c r="M479" s="12" t="str">
        <f t="shared" si="24"/>
        <v>KOZHIKODE2006-07</v>
      </c>
      <c r="N479" s="34">
        <f>(C662*Area_Doc!$M$185)+(Area_Doc!$L$185*Area_CALC!C723)+(Area_Doc!$K$185*Area_CALC!C601)</f>
        <v>24064.093011159901</v>
      </c>
      <c r="O479" s="34">
        <f>(D662*Area_Doc!$M$185)+(Area_Doc!$L$185*Area_CALC!D723)+(Area_Doc!$K$185*Area_CALC!D601)</f>
        <v>8491.2918392109659</v>
      </c>
      <c r="P479" s="34">
        <f>(E662*Area_Doc!$M$185)+(Area_Doc!$L$185*Area_CALC!E723)+(Area_Doc!$K$185*Area_CALC!E601)</f>
        <v>220204.70910858817</v>
      </c>
      <c r="Q479" s="34">
        <f>(F662*Area_Doc!$M$185)+(Area_Doc!$L$185*Area_CALC!F723)+(Area_Doc!$K$185*Area_CALC!F601)</f>
        <v>227070.10427936132</v>
      </c>
      <c r="R479" s="34">
        <f>(G662*Area_Doc!$M$185)+(Area_Doc!$L$185*Area_CALC!G723)+(Area_Doc!$K$185*Area_CALC!G601)</f>
        <v>51596.664195521458</v>
      </c>
      <c r="S479" s="34">
        <f>(H662*Area_Doc!$M$185)+(Area_Doc!$L$185*Area_CALC!H723)+(Area_Doc!$K$185*Area_CALC!H601)</f>
        <v>348518.68141342705</v>
      </c>
    </row>
    <row r="480" spans="1:19" x14ac:dyDescent="0.25">
      <c r="A480" s="10" t="s">
        <v>69</v>
      </c>
      <c r="B480" s="10" t="s">
        <v>54</v>
      </c>
      <c r="C480" s="38">
        <v>24422</v>
      </c>
      <c r="D480" s="38">
        <v>1521</v>
      </c>
      <c r="E480" s="38">
        <v>70493</v>
      </c>
      <c r="F480" s="38">
        <v>81697</v>
      </c>
      <c r="G480" s="34">
        <v>14790</v>
      </c>
      <c r="H480" s="34">
        <v>103728</v>
      </c>
      <c r="I480" s="34"/>
      <c r="J480" s="34"/>
      <c r="K480" s="10" t="s">
        <v>72</v>
      </c>
      <c r="L480" s="12" t="s">
        <v>54</v>
      </c>
      <c r="M480" s="12" t="str">
        <f t="shared" si="24"/>
        <v>KOZHIKODE2007-08</v>
      </c>
      <c r="N480" s="34">
        <f>(C663*Area_Doc!$M$185)+(Area_Doc!$L$185*Area_CALC!C724)+(Area_Doc!$K$185*Area_CALC!C602)</f>
        <v>19448.356101245015</v>
      </c>
      <c r="O480" s="34">
        <f>(D663*Area_Doc!$M$185)+(Area_Doc!$L$185*Area_CALC!D724)+(Area_Doc!$K$185*Area_CALC!D602)</f>
        <v>9800.844822743853</v>
      </c>
      <c r="P480" s="34">
        <f>(E663*Area_Doc!$M$185)+(Area_Doc!$L$185*Area_CALC!E724)+(Area_Doc!$K$185*Area_CALC!E602)</f>
        <v>196478.39275843138</v>
      </c>
      <c r="Q480" s="34">
        <f>(F663*Area_Doc!$M$185)+(Area_Doc!$L$185*Area_CALC!F724)+(Area_Doc!$K$185*Area_CALC!F602)</f>
        <v>214754.69817604916</v>
      </c>
      <c r="R480" s="34">
        <f>(G663*Area_Doc!$M$185)+(Area_Doc!$L$185*Area_CALC!G724)+(Area_Doc!$K$185*Area_CALC!G602)</f>
        <v>54108.44727206367</v>
      </c>
      <c r="S480" s="34">
        <f>(H663*Area_Doc!$M$185)+(Area_Doc!$L$185*Area_CALC!H724)+(Area_Doc!$K$185*Area_CALC!H602)</f>
        <v>340707.06079130142</v>
      </c>
    </row>
    <row r="481" spans="1:19" x14ac:dyDescent="0.25">
      <c r="A481" s="10" t="s">
        <v>69</v>
      </c>
      <c r="B481" s="10" t="s">
        <v>55</v>
      </c>
      <c r="C481" s="38">
        <v>27928</v>
      </c>
      <c r="D481" s="38">
        <v>1117</v>
      </c>
      <c r="E481" s="38">
        <v>74408</v>
      </c>
      <c r="F481" s="38">
        <v>76753</v>
      </c>
      <c r="G481" s="34">
        <v>14690</v>
      </c>
      <c r="H481" s="34">
        <v>98936</v>
      </c>
      <c r="I481" s="34"/>
      <c r="J481" s="34"/>
      <c r="K481" s="10" t="s">
        <v>72</v>
      </c>
      <c r="L481" s="12" t="s">
        <v>55</v>
      </c>
      <c r="M481" s="12" t="str">
        <f t="shared" si="24"/>
        <v>KOZHIKODE2008-09</v>
      </c>
      <c r="N481" s="34">
        <f>(C664*Area_Doc!$M$185)+(Area_Doc!$L$185*Area_CALC!C725)+(Area_Doc!$K$185*Area_CALC!C603)</f>
        <v>21120.137380633583</v>
      </c>
      <c r="O481" s="34">
        <f>(D664*Area_Doc!$M$185)+(Area_Doc!$L$185*Area_CALC!D725)+(Area_Doc!$K$185*Area_CALC!D603)</f>
        <v>9379.5420373450961</v>
      </c>
      <c r="P481" s="34">
        <f>(E664*Area_Doc!$M$185)+(Area_Doc!$L$185*Area_CALC!E725)+(Area_Doc!$K$185*Area_CALC!E603)</f>
        <v>181393.42902194877</v>
      </c>
      <c r="Q481" s="34">
        <f>(F664*Area_Doc!$M$185)+(Area_Doc!$L$185*Area_CALC!F725)+(Area_Doc!$K$185*Area_CALC!F603)</f>
        <v>212549.48036932203</v>
      </c>
      <c r="R481" s="34">
        <f>(G664*Area_Doc!$M$185)+(Area_Doc!$L$185*Area_CALC!G725)+(Area_Doc!$K$185*Area_CALC!G603)</f>
        <v>55548.707644191847</v>
      </c>
      <c r="S481" s="34">
        <f>(H664*Area_Doc!$M$185)+(Area_Doc!$L$185*Area_CALC!H725)+(Area_Doc!$K$185*Area_CALC!H603)</f>
        <v>340603.71082040796</v>
      </c>
    </row>
    <row r="482" spans="1:19" x14ac:dyDescent="0.25">
      <c r="A482" s="10" t="s">
        <v>69</v>
      </c>
      <c r="B482" s="12" t="s">
        <v>56</v>
      </c>
      <c r="C482" s="38">
        <v>25439</v>
      </c>
      <c r="D482" s="38">
        <v>924</v>
      </c>
      <c r="E482" s="38">
        <v>70423</v>
      </c>
      <c r="F482" s="38">
        <v>77509</v>
      </c>
      <c r="G482" s="34">
        <v>15017</v>
      </c>
      <c r="H482" s="34">
        <v>99634</v>
      </c>
      <c r="I482" s="34"/>
      <c r="J482" s="34"/>
      <c r="K482" s="10" t="s">
        <v>72</v>
      </c>
      <c r="L482" s="12" t="s">
        <v>56</v>
      </c>
      <c r="M482" s="12" t="str">
        <f t="shared" si="24"/>
        <v>KOZHIKODE2009-10</v>
      </c>
      <c r="N482" s="34">
        <f>(C665*Area_Doc!$M$185)+(Area_Doc!$L$185*Area_CALC!C726)+(Area_Doc!$K$185*Area_CALC!C604)</f>
        <v>18779.110099602931</v>
      </c>
      <c r="O482" s="34">
        <f>(D665*Area_Doc!$M$185)+(Area_Doc!$L$185*Area_CALC!D726)+(Area_Doc!$K$185*Area_CALC!D604)</f>
        <v>7574.2889236303263</v>
      </c>
      <c r="P482" s="34">
        <f>(E665*Area_Doc!$M$185)+(Area_Doc!$L$185*Area_CALC!E726)+(Area_Doc!$K$185*Area_CALC!E604)</f>
        <v>168714.704530877</v>
      </c>
      <c r="Q482" s="34">
        <f>(F665*Area_Doc!$M$185)+(Area_Doc!$L$185*Area_CALC!F726)+(Area_Doc!$K$185*Area_CALC!F604)</f>
        <v>212556.95724674314</v>
      </c>
      <c r="R482" s="34">
        <f>(G665*Area_Doc!$M$185)+(Area_Doc!$L$185*Area_CALC!G726)+(Area_Doc!$K$185*Area_CALC!G604)</f>
        <v>57196.864828857346</v>
      </c>
      <c r="S482" s="34">
        <f>(H665*Area_Doc!$M$185)+(Area_Doc!$L$185*Area_CALC!H726)+(Area_Doc!$K$185*Area_CALC!H604)</f>
        <v>340411.49138575461</v>
      </c>
    </row>
    <row r="483" spans="1:19" x14ac:dyDescent="0.25">
      <c r="A483" s="10" t="s">
        <v>69</v>
      </c>
      <c r="B483" s="12" t="s">
        <v>57</v>
      </c>
      <c r="C483" s="34">
        <v>20259</v>
      </c>
      <c r="D483" s="34">
        <v>1362</v>
      </c>
      <c r="E483" s="34">
        <v>63249</v>
      </c>
      <c r="F483" s="34">
        <v>75364</v>
      </c>
      <c r="G483" s="34">
        <v>15410</v>
      </c>
      <c r="H483" s="34">
        <v>97967</v>
      </c>
      <c r="I483" s="34"/>
      <c r="J483" s="34"/>
      <c r="K483" s="10" t="s">
        <v>72</v>
      </c>
      <c r="L483" s="12" t="s">
        <v>57</v>
      </c>
      <c r="M483" s="12" t="str">
        <f t="shared" si="24"/>
        <v>KOZHIKODE2010-11</v>
      </c>
      <c r="N483" s="34">
        <f>(C666*Area_Doc!$M$185)+(Area_Doc!$L$185*Area_CALC!C727)+(Area_Doc!$K$185*Area_CALC!C605)</f>
        <v>17335.47658966605</v>
      </c>
      <c r="O483" s="34">
        <f>(D666*Area_Doc!$M$185)+(Area_Doc!$L$185*Area_CALC!D727)+(Area_Doc!$K$185*Area_CALC!D605)</f>
        <v>7678.3125342455096</v>
      </c>
      <c r="P483" s="34">
        <f>(E666*Area_Doc!$M$185)+(Area_Doc!$L$185*Area_CALC!E727)+(Area_Doc!$K$185*Area_CALC!E605)</f>
        <v>164322.62693046188</v>
      </c>
      <c r="Q483" s="34">
        <f>(F666*Area_Doc!$M$185)+(Area_Doc!$L$185*Area_CALC!F727)+(Area_Doc!$K$185*Area_CALC!F605)</f>
        <v>211612.71303550241</v>
      </c>
      <c r="R483" s="34">
        <f>(G666*Area_Doc!$M$185)+(Area_Doc!$L$185*Area_CALC!G727)+(Area_Doc!$K$185*Area_CALC!G605)</f>
        <v>59551.991389874936</v>
      </c>
      <c r="S483" s="34">
        <f>(H666*Area_Doc!$M$185)+(Area_Doc!$L$185*Area_CALC!H727)+(Area_Doc!$K$185*Area_CALC!H605)</f>
        <v>341339.84341250593</v>
      </c>
    </row>
    <row r="484" spans="1:19" x14ac:dyDescent="0.25">
      <c r="A484" s="10" t="s">
        <v>69</v>
      </c>
      <c r="B484" s="12" t="s">
        <v>58</v>
      </c>
      <c r="C484" s="38">
        <v>21172</v>
      </c>
      <c r="D484" s="38">
        <v>1431</v>
      </c>
      <c r="E484" s="38">
        <v>69178</v>
      </c>
      <c r="F484" s="38">
        <v>89677</v>
      </c>
      <c r="G484" s="34">
        <v>15460</v>
      </c>
      <c r="H484" s="34">
        <v>112109</v>
      </c>
      <c r="I484" s="34"/>
      <c r="J484" s="34"/>
      <c r="K484" s="10" t="s">
        <v>72</v>
      </c>
      <c r="L484" s="12" t="s">
        <v>58</v>
      </c>
      <c r="M484" s="12" t="str">
        <f t="shared" si="24"/>
        <v>KOZHIKODE2011-12</v>
      </c>
      <c r="N484" s="34">
        <f>(C667*Area_Doc!$M$185)+(Area_Doc!$L$185*Area_CALC!C728)+(Area_Doc!$K$185*Area_CALC!C606)</f>
        <v>14779.695592053589</v>
      </c>
      <c r="O484" s="34">
        <f>(D667*Area_Doc!$M$185)+(Area_Doc!$L$185*Area_CALC!D728)+(Area_Doc!$K$185*Area_CALC!D606)</f>
        <v>7601.2837278945499</v>
      </c>
      <c r="P484" s="34">
        <f>(E667*Area_Doc!$M$185)+(Area_Doc!$L$185*Area_CALC!E728)+(Area_Doc!$K$185*Area_CALC!E606)</f>
        <v>159148.29713019374</v>
      </c>
      <c r="Q484" s="34">
        <f>(F667*Area_Doc!$M$185)+(Area_Doc!$L$185*Area_CALC!F728)+(Area_Doc!$K$185*Area_CALC!F606)</f>
        <v>221973.97294967627</v>
      </c>
      <c r="R484" s="34">
        <f>(G667*Area_Doc!$M$185)+(Area_Doc!$L$185*Area_CALC!G728)+(Area_Doc!$K$185*Area_CALC!G606)</f>
        <v>60411.857678852808</v>
      </c>
      <c r="S484" s="34">
        <f>(H667*Area_Doc!$M$185)+(Area_Doc!$L$185*Area_CALC!H728)+(Area_Doc!$K$185*Area_CALC!H606)</f>
        <v>352439.39600086916</v>
      </c>
    </row>
    <row r="485" spans="1:19" x14ac:dyDescent="0.25">
      <c r="A485" s="10" t="s">
        <v>69</v>
      </c>
      <c r="B485" s="12" t="s">
        <v>59</v>
      </c>
      <c r="C485" s="38">
        <v>23098</v>
      </c>
      <c r="D485" s="38">
        <v>1262</v>
      </c>
      <c r="E485" s="38">
        <v>68044</v>
      </c>
      <c r="F485" s="38">
        <v>86476</v>
      </c>
      <c r="G485" s="34">
        <v>15460</v>
      </c>
      <c r="H485" s="34">
        <v>109136</v>
      </c>
      <c r="I485" s="34"/>
      <c r="J485" s="34"/>
      <c r="K485" s="10" t="s">
        <v>72</v>
      </c>
      <c r="L485" s="12" t="s">
        <v>59</v>
      </c>
      <c r="M485" s="12" t="str">
        <f t="shared" si="24"/>
        <v>KOZHIKODE2012-13</v>
      </c>
      <c r="N485" s="34">
        <f>(C668*Area_Doc!$M$185)+(Area_Doc!$L$185*Area_CALC!C729)+(Area_Doc!$K$185*Area_CALC!C607)</f>
        <v>15487.66803171002</v>
      </c>
      <c r="O485" s="34">
        <f>(D668*Area_Doc!$M$185)+(Area_Doc!$L$185*Area_CALC!D729)+(Area_Doc!$K$185*Area_CALC!D607)</f>
        <v>7219.0423973713687</v>
      </c>
      <c r="P485" s="34">
        <f>(E668*Area_Doc!$M$185)+(Area_Doc!$L$185*Area_CALC!E729)+(Area_Doc!$K$185*Area_CALC!E607)</f>
        <v>156784.24056531084</v>
      </c>
      <c r="Q485" s="34">
        <f>(F668*Area_Doc!$M$185)+(Area_Doc!$L$185*Area_CALC!F729)+(Area_Doc!$K$185*Area_CALC!F607)</f>
        <v>213302.59703620063</v>
      </c>
      <c r="R485" s="34">
        <f>(G668*Area_Doc!$M$185)+(Area_Doc!$L$185*Area_CALC!G729)+(Area_Doc!$K$185*Area_CALC!G607)</f>
        <v>60411.857678852808</v>
      </c>
      <c r="S485" s="34">
        <f>(H668*Area_Doc!$M$185)+(Area_Doc!$L$185*Area_CALC!H729)+(Area_Doc!$K$185*Area_CALC!H607)</f>
        <v>341499.59408456623</v>
      </c>
    </row>
    <row r="486" spans="1:19" x14ac:dyDescent="0.25">
      <c r="A486" s="10" t="s">
        <v>69</v>
      </c>
      <c r="B486" s="12" t="s">
        <v>60</v>
      </c>
      <c r="C486" s="34">
        <v>22274</v>
      </c>
      <c r="D486" s="34">
        <v>1290</v>
      </c>
      <c r="E486" s="34">
        <v>67773</v>
      </c>
      <c r="F486" s="34">
        <v>87177</v>
      </c>
      <c r="G486" s="34">
        <v>15550</v>
      </c>
      <c r="H486" s="34">
        <v>109845</v>
      </c>
      <c r="I486" s="34"/>
      <c r="J486" s="34"/>
      <c r="K486" s="10" t="s">
        <v>72</v>
      </c>
      <c r="L486" s="12" t="s">
        <v>60</v>
      </c>
      <c r="M486" s="12" t="str">
        <f t="shared" si="24"/>
        <v>KOZHIKODE2013-14</v>
      </c>
      <c r="N486" s="34">
        <f>(C669*Area_Doc!$M$185)+(Area_Doc!$L$185*Area_CALC!C730)+(Area_Doc!$K$185*Area_CALC!C608)</f>
        <v>15921.386567434114</v>
      </c>
      <c r="O486" s="34">
        <f>(D669*Area_Doc!$M$185)+(Area_Doc!$L$185*Area_CALC!D730)+(Area_Doc!$K$185*Area_CALC!D608)</f>
        <v>5961.3351477139431</v>
      </c>
      <c r="P486" s="34">
        <f>(E669*Area_Doc!$M$185)+(Area_Doc!$L$185*Area_CALC!E730)+(Area_Doc!$K$185*Area_CALC!E608)</f>
        <v>156780.6081775612</v>
      </c>
      <c r="Q486" s="34">
        <f>(F669*Area_Doc!$M$185)+(Area_Doc!$L$185*Area_CALC!F730)+(Area_Doc!$K$185*Area_CALC!F608)</f>
        <v>215173.574171883</v>
      </c>
      <c r="R486" s="34">
        <f>(G669*Area_Doc!$M$185)+(Area_Doc!$L$185*Area_CALC!G730)+(Area_Doc!$K$185*Area_CALC!G608)</f>
        <v>62761.922903735162</v>
      </c>
      <c r="S486" s="34">
        <f>(H669*Area_Doc!$M$185)+(Area_Doc!$L$185*Area_CALC!H730)+(Area_Doc!$K$185*Area_CALC!H608)</f>
        <v>346116.10368347465</v>
      </c>
    </row>
    <row r="487" spans="1:19" x14ac:dyDescent="0.25">
      <c r="A487" s="10" t="s">
        <v>69</v>
      </c>
      <c r="B487" s="12" t="s">
        <v>61</v>
      </c>
      <c r="C487" s="34">
        <v>24151</v>
      </c>
      <c r="D487" s="34">
        <v>1441</v>
      </c>
      <c r="E487" s="34">
        <v>68852</v>
      </c>
      <c r="F487" s="34">
        <v>83221</v>
      </c>
      <c r="G487" s="34">
        <v>15630</v>
      </c>
      <c r="H487" s="34">
        <v>105945</v>
      </c>
      <c r="I487" s="34"/>
      <c r="J487" s="34"/>
      <c r="K487" s="10" t="s">
        <v>72</v>
      </c>
      <c r="L487" s="12" t="s">
        <v>61</v>
      </c>
      <c r="M487" s="12" t="str">
        <f t="shared" si="24"/>
        <v>KOZHIKODE2014-15</v>
      </c>
      <c r="N487" s="34">
        <f>(C670*Area_Doc!$M$185)+(Area_Doc!$L$185*Area_CALC!C731)+(Area_Doc!$K$185*Area_CALC!C609)</f>
        <v>15331.113261752875</v>
      </c>
      <c r="O487" s="34">
        <f>(D670*Area_Doc!$M$185)+(Area_Doc!$L$185*Area_CALC!D731)+(Area_Doc!$K$185*Area_CALC!D609)</f>
        <v>7662.4478004663615</v>
      </c>
      <c r="P487" s="34">
        <f>(E670*Area_Doc!$M$185)+(Area_Doc!$L$185*Area_CALC!E731)+(Area_Doc!$K$185*Area_CALC!E609)</f>
        <v>160629.7257772747</v>
      </c>
      <c r="Q487" s="34">
        <f>(F670*Area_Doc!$M$185)+(Area_Doc!$L$185*Area_CALC!F731)+(Area_Doc!$K$185*Area_CALC!F609)</f>
        <v>212784.27492839255</v>
      </c>
      <c r="R487" s="34">
        <f>(G670*Area_Doc!$M$185)+(Area_Doc!$L$185*Area_CALC!G731)+(Area_Doc!$K$185*Area_CALC!G609)</f>
        <v>63040.961370269404</v>
      </c>
      <c r="S487" s="34">
        <f>(H670*Area_Doc!$M$185)+(Area_Doc!$L$185*Area_CALC!H731)+(Area_Doc!$K$185*Area_CALC!H609)</f>
        <v>345205.16035299696</v>
      </c>
    </row>
    <row r="488" spans="1:19" x14ac:dyDescent="0.25">
      <c r="A488" s="10" t="s">
        <v>69</v>
      </c>
      <c r="B488" s="12" t="s">
        <v>62</v>
      </c>
      <c r="C488" s="34">
        <v>24625</v>
      </c>
      <c r="D488" s="34">
        <v>1290</v>
      </c>
      <c r="E488" s="34">
        <v>69745.09</v>
      </c>
      <c r="F488" s="34">
        <v>81602</v>
      </c>
      <c r="G488" s="34">
        <v>15660</v>
      </c>
      <c r="H488" s="34">
        <v>104530</v>
      </c>
      <c r="I488" s="34"/>
      <c r="J488" s="34"/>
      <c r="K488" s="10" t="s">
        <v>72</v>
      </c>
      <c r="L488" s="12" t="s">
        <v>62</v>
      </c>
      <c r="M488" s="12" t="str">
        <f t="shared" si="24"/>
        <v>KOZHIKODE2015-16</v>
      </c>
      <c r="N488" s="34">
        <f>(C671*Area_Doc!$M$185)+(Area_Doc!$L$185*Area_CALC!C732)+(Area_Doc!$K$185*Area_CALC!C610)</f>
        <v>15795.192973063975</v>
      </c>
      <c r="O488" s="34">
        <f>(D671*Area_Doc!$M$185)+(Area_Doc!$L$185*Area_CALC!D732)+(Area_Doc!$K$185*Area_CALC!D610)</f>
        <v>6904.2130447127629</v>
      </c>
      <c r="P488" s="34">
        <f>(E671*Area_Doc!$M$185)+(Area_Doc!$L$185*Area_CALC!E732)+(Area_Doc!$K$185*Area_CALC!E610)</f>
        <v>164283.18184300748</v>
      </c>
      <c r="Q488" s="34">
        <f>(F671*Area_Doc!$M$185)+(Area_Doc!$L$185*Area_CALC!F732)+(Area_Doc!$K$185*Area_CALC!F610)</f>
        <v>211507.76022821484</v>
      </c>
      <c r="R488" s="34">
        <f>(G671*Area_Doc!$M$185)+(Area_Doc!$L$185*Area_CALC!G732)+(Area_Doc!$K$185*Area_CALC!G610)</f>
        <v>63145.015597680991</v>
      </c>
      <c r="S488" s="34">
        <f>(H671*Area_Doc!$M$185)+(Area_Doc!$L$185*Area_CALC!H732)+(Area_Doc!$K$185*Area_CALC!H610)</f>
        <v>346367.55173770961</v>
      </c>
    </row>
    <row r="489" spans="1:19" x14ac:dyDescent="0.25">
      <c r="A489" s="10" t="s">
        <v>69</v>
      </c>
      <c r="B489" s="12" t="s">
        <v>123</v>
      </c>
      <c r="C489" s="34">
        <v>21100</v>
      </c>
      <c r="D489" s="34">
        <v>1172</v>
      </c>
      <c r="E489" s="34">
        <v>67013</v>
      </c>
      <c r="F489" s="34">
        <v>80504</v>
      </c>
      <c r="G489" s="34">
        <v>15660</v>
      </c>
      <c r="H489" s="34">
        <v>103965.05</v>
      </c>
      <c r="I489" s="34"/>
      <c r="J489" s="34"/>
      <c r="K489" s="10" t="s">
        <v>72</v>
      </c>
      <c r="L489" s="12" t="s">
        <v>123</v>
      </c>
      <c r="M489" s="12" t="str">
        <f t="shared" si="24"/>
        <v>KOZHIKODE2016-17</v>
      </c>
      <c r="N489" s="34">
        <f>(C672*Area_Doc!$M$185)+(Area_Doc!$L$185*Area_CALC!C733)+(Area_Doc!$K$185*Area_CALC!C611)</f>
        <v>12775.480933104382</v>
      </c>
      <c r="O489" s="34">
        <f>(D672*Area_Doc!$M$185)+(Area_Doc!$L$185*Area_CALC!D733)+(Area_Doc!$K$185*Area_CALC!D611)</f>
        <v>6826.0877419775788</v>
      </c>
      <c r="P489" s="34">
        <f>(E672*Area_Doc!$M$185)+(Area_Doc!$L$185*Area_CALC!E733)+(Area_Doc!$K$185*Area_CALC!E611)</f>
        <v>155414.56508395349</v>
      </c>
      <c r="Q489" s="34">
        <f>(F672*Area_Doc!$M$185)+(Area_Doc!$L$185*Area_CALC!F733)+(Area_Doc!$K$185*Area_CALC!F611)</f>
        <v>208095.10184639753</v>
      </c>
      <c r="R489" s="34">
        <f>(G672*Area_Doc!$M$185)+(Area_Doc!$L$185*Area_CALC!G733)+(Area_Doc!$K$185*Area_CALC!G611)</f>
        <v>63177.512970868091</v>
      </c>
      <c r="S489" s="34">
        <f>(H672*Area_Doc!$M$185)+(Area_Doc!$L$185*Area_CALC!H733)+(Area_Doc!$K$185*Area_CALC!H611)</f>
        <v>341622.5397938274</v>
      </c>
    </row>
    <row r="490" spans="1:19" x14ac:dyDescent="0.25">
      <c r="A490" s="10" t="s">
        <v>70</v>
      </c>
      <c r="B490" s="12" t="s">
        <v>3</v>
      </c>
      <c r="C490" s="34">
        <v>187339.49442664257</v>
      </c>
      <c r="D490" s="34">
        <v>3258.7453088121888</v>
      </c>
      <c r="E490" s="34">
        <v>257702.12226733964</v>
      </c>
      <c r="F490" s="34">
        <v>4642.2617806471671</v>
      </c>
      <c r="G490" s="34">
        <v>2874.6973474721381</v>
      </c>
      <c r="H490" s="34">
        <v>39325.954986321805</v>
      </c>
      <c r="I490" s="34"/>
      <c r="J490" s="34"/>
      <c r="K490" s="10" t="s">
        <v>74</v>
      </c>
      <c r="L490" s="36" t="s">
        <v>3</v>
      </c>
      <c r="M490" s="12" t="str">
        <f t="shared" si="24"/>
        <v>KANNUR1956-57</v>
      </c>
      <c r="N490" s="34">
        <f>(C734*Area_Doc!$N$186)+(Area_Doc!$L$186*Area_CALC!C673)+(Area_Doc!$O$186*Area_CALC!C795)</f>
        <v>98402.228977806997</v>
      </c>
      <c r="O490" s="34">
        <f>(D734*Area_Doc!$N$186)+(Area_Doc!$L$186*Area_CALC!D673)+(Area_Doc!$O$186*Area_CALC!D795)</f>
        <v>6093.5808660294906</v>
      </c>
      <c r="P490" s="34">
        <f>(E734*Area_Doc!$N$186)+(Area_Doc!$L$186*Area_CALC!E673)+(Area_Doc!$O$186*Area_CALC!E795)</f>
        <v>190646.59617292741</v>
      </c>
      <c r="Q490" s="34">
        <f>(F734*Area_Doc!$N$186)+(Area_Doc!$L$186*Area_CALC!F673)+(Area_Doc!$O$186*Area_CALC!F795)</f>
        <v>45183.887273598528</v>
      </c>
      <c r="R490" s="34">
        <f>(G734*Area_Doc!$N$186)+(Area_Doc!$L$186*Area_CALC!G673)+(Area_Doc!$O$186*Area_CALC!G795)</f>
        <v>4055.8767160323232</v>
      </c>
      <c r="S490" s="34">
        <f>(H734*Area_Doc!$N$186)+(Area_Doc!$L$186*Area_CALC!H673)+(Area_Doc!$O$186*Area_CALC!H795)</f>
        <v>58204.994404377016</v>
      </c>
    </row>
    <row r="491" spans="1:19" x14ac:dyDescent="0.25">
      <c r="A491" s="10" t="s">
        <v>70</v>
      </c>
      <c r="B491" s="12" t="s">
        <v>4</v>
      </c>
      <c r="C491" s="34">
        <v>188508</v>
      </c>
      <c r="D491" s="34">
        <v>3344</v>
      </c>
      <c r="E491" s="34">
        <v>258119</v>
      </c>
      <c r="F491" s="34">
        <v>4677</v>
      </c>
      <c r="G491" s="34">
        <v>3490</v>
      </c>
      <c r="H491" s="34">
        <v>40834</v>
      </c>
      <c r="I491" s="34"/>
      <c r="J491" s="34"/>
      <c r="K491" s="10" t="s">
        <v>74</v>
      </c>
      <c r="L491" s="36" t="s">
        <v>4</v>
      </c>
      <c r="M491" s="12" t="str">
        <f t="shared" si="24"/>
        <v>KANNUR1957-58</v>
      </c>
      <c r="N491" s="34">
        <f>(C735*Area_Doc!$N$186)+(Area_Doc!$L$186*Area_CALC!C674)+(Area_Doc!$O$186*Area_CALC!C796)</f>
        <v>99016</v>
      </c>
      <c r="O491" s="34">
        <f>(D735*Area_Doc!$N$186)+(Area_Doc!$L$186*Area_CALC!D674)+(Area_Doc!$O$186*Area_CALC!D796)</f>
        <v>6253</v>
      </c>
      <c r="P491" s="34">
        <f>(E735*Area_Doc!$N$186)+(Area_Doc!$L$186*Area_CALC!E674)+(Area_Doc!$O$186*Area_CALC!E796)</f>
        <v>190955</v>
      </c>
      <c r="Q491" s="34">
        <f>(F735*Area_Doc!$N$186)+(Area_Doc!$L$186*Area_CALC!F674)+(Area_Doc!$O$186*Area_CALC!F796)</f>
        <v>45522</v>
      </c>
      <c r="R491" s="34">
        <f>(G735*Area_Doc!$N$186)+(Area_Doc!$L$186*Area_CALC!G674)+(Area_Doc!$O$186*Area_CALC!G796)</f>
        <v>4924</v>
      </c>
      <c r="S491" s="34">
        <f>(H735*Area_Doc!$N$186)+(Area_Doc!$L$186*Area_CALC!H674)+(Area_Doc!$O$186*Area_CALC!H796)</f>
        <v>60437</v>
      </c>
    </row>
    <row r="492" spans="1:19" x14ac:dyDescent="0.25">
      <c r="A492" s="10" t="s">
        <v>70</v>
      </c>
      <c r="B492" s="12" t="s">
        <v>5</v>
      </c>
      <c r="C492" s="35">
        <v>188912.908200993</v>
      </c>
      <c r="D492" s="35">
        <v>3498.8025144299299</v>
      </c>
      <c r="E492" s="35">
        <v>261157.54454222883</v>
      </c>
      <c r="F492" s="35">
        <v>4802.1726770577689</v>
      </c>
      <c r="G492" s="35">
        <v>3827.3383600188254</v>
      </c>
      <c r="H492" s="35">
        <v>41728.220481361735</v>
      </c>
      <c r="I492" s="34"/>
      <c r="J492" s="34"/>
      <c r="K492" s="10" t="s">
        <v>74</v>
      </c>
      <c r="L492" s="36" t="s">
        <v>5</v>
      </c>
      <c r="M492" s="12" t="str">
        <f t="shared" si="24"/>
        <v>KANNUR1958-59</v>
      </c>
      <c r="N492" s="34">
        <f>(C736*Area_Doc!$N$186)+(Area_Doc!$L$186*Area_CALC!C675)+(Area_Doc!$O$186*Area_CALC!C797)</f>
        <v>99228.682700095087</v>
      </c>
      <c r="O492" s="34">
        <f>(D736*Area_Doc!$N$186)+(Area_Doc!$L$186*Area_CALC!D675)+(Area_Doc!$O$186*Area_CALC!D797)</f>
        <v>6542.4677400509436</v>
      </c>
      <c r="P492" s="34">
        <f>(E736*Area_Doc!$N$186)+(Area_Doc!$L$186*Area_CALC!E675)+(Area_Doc!$O$186*Area_CALC!E797)</f>
        <v>193202.89834557436</v>
      </c>
      <c r="Q492" s="34">
        <f>(F736*Area_Doc!$N$186)+(Area_Doc!$L$186*Area_CALC!F675)+(Area_Doc!$O$186*Area_CALC!F797)</f>
        <v>46740.325979265283</v>
      </c>
      <c r="R492" s="34">
        <f>(G736*Area_Doc!$N$186)+(Area_Doc!$L$186*Area_CALC!G675)+(Area_Doc!$O$186*Area_CALC!G797)</f>
        <v>5399.9467291497695</v>
      </c>
      <c r="S492" s="34">
        <f>(H736*Area_Doc!$N$186)+(Area_Doc!$L$186*Area_CALC!H675)+(Area_Doc!$O$186*Area_CALC!H797)</f>
        <v>61760.505001519799</v>
      </c>
    </row>
    <row r="493" spans="1:19" x14ac:dyDescent="0.25">
      <c r="A493" s="10" t="s">
        <v>70</v>
      </c>
      <c r="B493" s="12" t="s">
        <v>6</v>
      </c>
      <c r="C493" s="35">
        <v>189045.66498820382</v>
      </c>
      <c r="D493" s="35">
        <v>3747.1429439394292</v>
      </c>
      <c r="E493" s="35">
        <v>268357.21089343296</v>
      </c>
      <c r="F493" s="35">
        <v>4972.3808660402656</v>
      </c>
      <c r="G493" s="35">
        <v>4079.3024722881432</v>
      </c>
      <c r="H493" s="35">
        <v>43081.116831081265</v>
      </c>
      <c r="I493" s="34"/>
      <c r="J493" s="34"/>
      <c r="K493" s="10" t="s">
        <v>74</v>
      </c>
      <c r="L493" s="36" t="s">
        <v>6</v>
      </c>
      <c r="M493" s="12" t="str">
        <f t="shared" si="24"/>
        <v>KANNUR1959-60</v>
      </c>
      <c r="N493" s="34">
        <f>(C737*Area_Doc!$N$186)+(Area_Doc!$L$186*Area_CALC!C676)+(Area_Doc!$O$186*Area_CALC!C798)</f>
        <v>99298.414732913137</v>
      </c>
      <c r="O493" s="34">
        <f>(D737*Area_Doc!$N$186)+(Area_Doc!$L$186*Area_CALC!D676)+(Area_Doc!$O$186*Area_CALC!D798)</f>
        <v>7006.843549178604</v>
      </c>
      <c r="P493" s="34">
        <f>(E737*Area_Doc!$N$186)+(Area_Doc!$L$186*Area_CALC!E676)+(Area_Doc!$O$186*Area_CALC!E798)</f>
        <v>198529.17145252964</v>
      </c>
      <c r="Q493" s="34">
        <f>(F737*Area_Doc!$N$186)+(Area_Doc!$L$186*Area_CALC!F676)+(Area_Doc!$O$186*Area_CALC!F798)</f>
        <v>48396.989904615126</v>
      </c>
      <c r="R493" s="34">
        <f>(G737*Area_Doc!$N$186)+(Area_Doc!$L$186*Area_CALC!G676)+(Area_Doc!$O$186*Area_CALC!G798)</f>
        <v>5755.4399351137017</v>
      </c>
      <c r="S493" s="34">
        <f>(H737*Area_Doc!$N$186)+(Area_Doc!$L$186*Area_CALC!H676)+(Area_Doc!$O$186*Area_CALC!H798)</f>
        <v>63762.880391831772</v>
      </c>
    </row>
    <row r="494" spans="1:19" x14ac:dyDescent="0.25">
      <c r="A494" s="10" t="s">
        <v>70</v>
      </c>
      <c r="B494" s="36" t="s">
        <v>7</v>
      </c>
      <c r="C494" s="34">
        <v>192100</v>
      </c>
      <c r="D494" s="34">
        <v>3351</v>
      </c>
      <c r="E494" s="34">
        <v>262114</v>
      </c>
      <c r="F494" s="34">
        <v>18488</v>
      </c>
      <c r="G494" s="34">
        <v>5064</v>
      </c>
      <c r="H494" s="34">
        <v>56524</v>
      </c>
      <c r="I494" s="34"/>
      <c r="J494" s="34"/>
      <c r="K494" s="10" t="s">
        <v>74</v>
      </c>
      <c r="L494" s="36" t="s">
        <v>7</v>
      </c>
      <c r="M494" s="12" t="str">
        <f t="shared" si="24"/>
        <v>KANNUR1960-61</v>
      </c>
      <c r="N494" s="34">
        <f>(C738*Area_Doc!$N$186)+(Area_Doc!$L$186*Area_CALC!C677)+(Area_Doc!$O$186*Area_CALC!C799)</f>
        <v>95693</v>
      </c>
      <c r="O494" s="34">
        <f>(D738*Area_Doc!$N$186)+(Area_Doc!$L$186*Area_CALC!D677)+(Area_Doc!$O$186*Area_CALC!D799)</f>
        <v>7081</v>
      </c>
      <c r="P494" s="34">
        <f>(E738*Area_Doc!$N$186)+(Area_Doc!$L$186*Area_CALC!E677)+(Area_Doc!$O$186*Area_CALC!E799)</f>
        <v>198160</v>
      </c>
      <c r="Q494" s="34">
        <f>(F738*Area_Doc!$N$186)+(Area_Doc!$L$186*Area_CALC!F677)+(Area_Doc!$O$186*Area_CALC!F799)</f>
        <v>48414</v>
      </c>
      <c r="R494" s="34">
        <f>(G738*Area_Doc!$N$186)+(Area_Doc!$L$186*Area_CALC!G677)+(Area_Doc!$O$186*Area_CALC!G799)</f>
        <v>10382</v>
      </c>
      <c r="S494" s="34">
        <f>(H738*Area_Doc!$N$186)+(Area_Doc!$L$186*Area_CALC!H677)+(Area_Doc!$O$186*Area_CALC!H799)</f>
        <v>69356</v>
      </c>
    </row>
    <row r="495" spans="1:19" x14ac:dyDescent="0.25">
      <c r="A495" s="10" t="s">
        <v>70</v>
      </c>
      <c r="B495" s="36" t="s">
        <v>8</v>
      </c>
      <c r="C495" s="34">
        <v>191204</v>
      </c>
      <c r="D495" s="34">
        <v>3311</v>
      </c>
      <c r="E495" s="34">
        <v>261936</v>
      </c>
      <c r="F495" s="34">
        <v>18765</v>
      </c>
      <c r="G495" s="34">
        <v>5900</v>
      </c>
      <c r="H495" s="34">
        <v>56572</v>
      </c>
      <c r="I495" s="34"/>
      <c r="J495" s="34"/>
      <c r="K495" s="10" t="s">
        <v>74</v>
      </c>
      <c r="L495" s="36" t="s">
        <v>8</v>
      </c>
      <c r="M495" s="12" t="str">
        <f t="shared" si="24"/>
        <v>KANNUR1961-62</v>
      </c>
      <c r="N495" s="34">
        <f>(C739*Area_Doc!$N$186)+(Area_Doc!$L$186*Area_CALC!C678)+(Area_Doc!$O$186*Area_CALC!C800)</f>
        <v>92422</v>
      </c>
      <c r="O495" s="34">
        <f>(D739*Area_Doc!$N$186)+(Area_Doc!$L$186*Area_CALC!D678)+(Area_Doc!$O$186*Area_CALC!D800)</f>
        <v>7511</v>
      </c>
      <c r="P495" s="34">
        <f>(E739*Area_Doc!$N$186)+(Area_Doc!$L$186*Area_CALC!E678)+(Area_Doc!$O$186*Area_CALC!E800)</f>
        <v>195353</v>
      </c>
      <c r="Q495" s="34">
        <f>(F739*Area_Doc!$N$186)+(Area_Doc!$L$186*Area_CALC!F678)+(Area_Doc!$O$186*Area_CALC!F800)</f>
        <v>48472</v>
      </c>
      <c r="R495" s="34">
        <f>(G739*Area_Doc!$N$186)+(Area_Doc!$L$186*Area_CALC!G678)+(Area_Doc!$O$186*Area_CALC!G800)</f>
        <v>12304</v>
      </c>
      <c r="S495" s="34">
        <f>(H739*Area_Doc!$N$186)+(Area_Doc!$L$186*Area_CALC!H678)+(Area_Doc!$O$186*Area_CALC!H800)</f>
        <v>71930</v>
      </c>
    </row>
    <row r="496" spans="1:19" x14ac:dyDescent="0.25">
      <c r="A496" s="10" t="s">
        <v>70</v>
      </c>
      <c r="B496" s="36" t="s">
        <v>9</v>
      </c>
      <c r="C496" s="34">
        <v>194439</v>
      </c>
      <c r="D496" s="34">
        <v>2394</v>
      </c>
      <c r="E496" s="34">
        <v>269215</v>
      </c>
      <c r="F496" s="34">
        <v>20335</v>
      </c>
      <c r="G496" s="34">
        <v>6320</v>
      </c>
      <c r="H496" s="34">
        <v>59911</v>
      </c>
      <c r="I496" s="34"/>
      <c r="J496" s="34"/>
      <c r="K496" s="10" t="s">
        <v>74</v>
      </c>
      <c r="L496" s="36" t="s">
        <v>9</v>
      </c>
      <c r="M496" s="12" t="str">
        <f t="shared" si="24"/>
        <v>KANNUR1962-63</v>
      </c>
      <c r="N496" s="34">
        <f>(C740*Area_Doc!$N$186)+(Area_Doc!$L$186*Area_CALC!C679)+(Area_Doc!$O$186*Area_CALC!C801)</f>
        <v>93883</v>
      </c>
      <c r="O496" s="34">
        <f>(D740*Area_Doc!$N$186)+(Area_Doc!$L$186*Area_CALC!D679)+(Area_Doc!$O$186*Area_CALC!D801)</f>
        <v>7511</v>
      </c>
      <c r="P496" s="34">
        <f>(E740*Area_Doc!$N$186)+(Area_Doc!$L$186*Area_CALC!E679)+(Area_Doc!$O$186*Area_CALC!E801)</f>
        <v>217233</v>
      </c>
      <c r="Q496" s="34">
        <f>(F740*Area_Doc!$N$186)+(Area_Doc!$L$186*Area_CALC!F679)+(Area_Doc!$O$186*Area_CALC!F801)</f>
        <v>66744</v>
      </c>
      <c r="R496" s="34">
        <f>(G740*Area_Doc!$N$186)+(Area_Doc!$L$186*Area_CALC!G679)+(Area_Doc!$O$186*Area_CALC!G801)</f>
        <v>12442</v>
      </c>
      <c r="S496" s="34">
        <f>(H740*Area_Doc!$N$186)+(Area_Doc!$L$186*Area_CALC!H679)+(Area_Doc!$O$186*Area_CALC!H801)</f>
        <v>89991</v>
      </c>
    </row>
    <row r="497" spans="1:19" x14ac:dyDescent="0.25">
      <c r="A497" s="10" t="s">
        <v>70</v>
      </c>
      <c r="B497" s="36" t="s">
        <v>10</v>
      </c>
      <c r="C497" s="34">
        <v>194862</v>
      </c>
      <c r="D497" s="34">
        <v>2648</v>
      </c>
      <c r="E497" s="34">
        <v>266734</v>
      </c>
      <c r="F497" s="34">
        <v>20929</v>
      </c>
      <c r="G497" s="34">
        <v>4977</v>
      </c>
      <c r="H497" s="34">
        <v>57672</v>
      </c>
      <c r="I497" s="34"/>
      <c r="J497" s="34"/>
      <c r="K497" s="10" t="s">
        <v>74</v>
      </c>
      <c r="L497" s="36" t="s">
        <v>10</v>
      </c>
      <c r="M497" s="12" t="str">
        <f t="shared" si="24"/>
        <v>KANNUR1963-64</v>
      </c>
      <c r="N497" s="34">
        <f>(C741*Area_Doc!$N$186)+(Area_Doc!$L$186*Area_CALC!C680)+(Area_Doc!$O$186*Area_CALC!C802)</f>
        <v>95727</v>
      </c>
      <c r="O497" s="34">
        <f>(D741*Area_Doc!$N$186)+(Area_Doc!$L$186*Area_CALC!D680)+(Area_Doc!$O$186*Area_CALC!D802)</f>
        <v>5861</v>
      </c>
      <c r="P497" s="34">
        <f>(E741*Area_Doc!$N$186)+(Area_Doc!$L$186*Area_CALC!E680)+(Area_Doc!$O$186*Area_CALC!E802)</f>
        <v>221673</v>
      </c>
      <c r="Q497" s="34">
        <f>(F741*Area_Doc!$N$186)+(Area_Doc!$L$186*Area_CALC!F680)+(Area_Doc!$O$186*Area_CALC!F802)</f>
        <v>67239</v>
      </c>
      <c r="R497" s="34">
        <f>(G741*Area_Doc!$N$186)+(Area_Doc!$L$186*Area_CALC!G680)+(Area_Doc!$O$186*Area_CALC!G802)</f>
        <v>12441</v>
      </c>
      <c r="S497" s="34">
        <f>(H741*Area_Doc!$N$186)+(Area_Doc!$L$186*Area_CALC!H680)+(Area_Doc!$O$186*Area_CALC!H802)</f>
        <v>90389</v>
      </c>
    </row>
    <row r="498" spans="1:19" x14ac:dyDescent="0.25">
      <c r="A498" s="10" t="s">
        <v>70</v>
      </c>
      <c r="B498" s="36" t="s">
        <v>11</v>
      </c>
      <c r="C498" s="34">
        <v>194666</v>
      </c>
      <c r="D498" s="34">
        <v>6276</v>
      </c>
      <c r="E498" s="34">
        <v>271877</v>
      </c>
      <c r="F498" s="34">
        <v>21589</v>
      </c>
      <c r="G498" s="34">
        <v>7296</v>
      </c>
      <c r="H498" s="34">
        <v>61228</v>
      </c>
      <c r="I498" s="34"/>
      <c r="J498" s="34"/>
      <c r="K498" s="10" t="s">
        <v>74</v>
      </c>
      <c r="L498" s="36" t="s">
        <v>11</v>
      </c>
      <c r="M498" s="12" t="str">
        <f t="shared" si="24"/>
        <v>KANNUR1964-65</v>
      </c>
      <c r="N498" s="34">
        <f>(C742*Area_Doc!$N$186)+(Area_Doc!$L$186*Area_CALC!C681)+(Area_Doc!$O$186*Area_CALC!C803)</f>
        <v>95228</v>
      </c>
      <c r="O498" s="34">
        <f>(D742*Area_Doc!$N$186)+(Area_Doc!$L$186*Area_CALC!D681)+(Area_Doc!$O$186*Area_CALC!D803)</f>
        <v>7723</v>
      </c>
      <c r="P498" s="34">
        <f>(E742*Area_Doc!$N$186)+(Area_Doc!$L$186*Area_CALC!E681)+(Area_Doc!$O$186*Area_CALC!E803)</f>
        <v>223156</v>
      </c>
      <c r="Q498" s="34">
        <f>(F742*Area_Doc!$N$186)+(Area_Doc!$L$186*Area_CALC!F681)+(Area_Doc!$O$186*Area_CALC!F803)</f>
        <v>69944</v>
      </c>
      <c r="R498" s="34">
        <f>(G742*Area_Doc!$N$186)+(Area_Doc!$L$186*Area_CALC!G681)+(Area_Doc!$O$186*Area_CALC!G803)</f>
        <v>12774</v>
      </c>
      <c r="S498" s="34">
        <f>(H742*Area_Doc!$N$186)+(Area_Doc!$L$186*Area_CALC!H681)+(Area_Doc!$O$186*Area_CALC!H803)</f>
        <v>93818</v>
      </c>
    </row>
    <row r="499" spans="1:19" x14ac:dyDescent="0.25">
      <c r="A499" s="10" t="s">
        <v>70</v>
      </c>
      <c r="B499" s="36" t="s">
        <v>12</v>
      </c>
      <c r="C499" s="34">
        <v>195121</v>
      </c>
      <c r="D499" s="34">
        <v>6476</v>
      </c>
      <c r="E499" s="34">
        <v>271540</v>
      </c>
      <c r="F499" s="34">
        <v>22903</v>
      </c>
      <c r="G499" s="34">
        <v>7384</v>
      </c>
      <c r="H499" s="34">
        <v>66684</v>
      </c>
      <c r="I499" s="34"/>
      <c r="J499" s="34"/>
      <c r="K499" s="10" t="s">
        <v>74</v>
      </c>
      <c r="L499" s="36" t="s">
        <v>12</v>
      </c>
      <c r="M499" s="12" t="str">
        <f t="shared" si="24"/>
        <v>KANNUR1965-66</v>
      </c>
      <c r="N499" s="34">
        <f>(C743*Area_Doc!$N$186)+(Area_Doc!$L$186*Area_CALC!C682)+(Area_Doc!$O$186*Area_CALC!C804)</f>
        <v>94244</v>
      </c>
      <c r="O499" s="34">
        <f>(D743*Area_Doc!$N$186)+(Area_Doc!$L$186*Area_CALC!D682)+(Area_Doc!$O$186*Area_CALC!D804)</f>
        <v>7523</v>
      </c>
      <c r="P499" s="34">
        <f>(E743*Area_Doc!$N$186)+(Area_Doc!$L$186*Area_CALC!E682)+(Area_Doc!$O$186*Area_CALC!E804)</f>
        <v>224417</v>
      </c>
      <c r="Q499" s="34">
        <f>(F743*Area_Doc!$N$186)+(Area_Doc!$L$186*Area_CALC!F682)+(Area_Doc!$O$186*Area_CALC!F804)</f>
        <v>73716</v>
      </c>
      <c r="R499" s="34">
        <f>(G743*Area_Doc!$N$186)+(Area_Doc!$L$186*Area_CALC!G682)+(Area_Doc!$O$186*Area_CALC!G804)</f>
        <v>12834</v>
      </c>
      <c r="S499" s="34">
        <f>(H743*Area_Doc!$N$186)+(Area_Doc!$L$186*Area_CALC!H682)+(Area_Doc!$O$186*Area_CALC!H804)</f>
        <v>98075</v>
      </c>
    </row>
    <row r="500" spans="1:19" x14ac:dyDescent="0.25">
      <c r="A500" s="10" t="s">
        <v>70</v>
      </c>
      <c r="B500" s="36" t="s">
        <v>13</v>
      </c>
      <c r="C500" s="34">
        <v>194826</v>
      </c>
      <c r="D500" s="34">
        <v>7124</v>
      </c>
      <c r="E500" s="34">
        <v>277714</v>
      </c>
      <c r="F500" s="34">
        <v>25650</v>
      </c>
      <c r="G500" s="34">
        <v>7490</v>
      </c>
      <c r="H500" s="34">
        <v>68025</v>
      </c>
      <c r="I500" s="34"/>
      <c r="J500" s="34"/>
      <c r="K500" s="10" t="s">
        <v>74</v>
      </c>
      <c r="L500" s="37" t="s">
        <v>13</v>
      </c>
      <c r="M500" s="12" t="str">
        <f t="shared" si="24"/>
        <v>KANNUR1966-67</v>
      </c>
      <c r="N500" s="34">
        <f>(C744*Area_Doc!$N$186)+(Area_Doc!$L$186*Area_CALC!C683)+(Area_Doc!$O$186*Area_CALC!C805)</f>
        <v>92878</v>
      </c>
      <c r="O500" s="34">
        <f>(D744*Area_Doc!$N$186)+(Area_Doc!$L$186*Area_CALC!D683)+(Area_Doc!$O$186*Area_CALC!D805)</f>
        <v>5956</v>
      </c>
      <c r="P500" s="34">
        <f>(E744*Area_Doc!$N$186)+(Area_Doc!$L$186*Area_CALC!E683)+(Area_Doc!$O$186*Area_CALC!E805)</f>
        <v>218005</v>
      </c>
      <c r="Q500" s="34">
        <f>(F744*Area_Doc!$N$186)+(Area_Doc!$L$186*Area_CALC!F683)+(Area_Doc!$O$186*Area_CALC!F805)</f>
        <v>76061</v>
      </c>
      <c r="R500" s="34">
        <f>(G744*Area_Doc!$N$186)+(Area_Doc!$L$186*Area_CALC!G683)+(Area_Doc!$O$186*Area_CALC!G805)</f>
        <v>12913</v>
      </c>
      <c r="S500" s="34">
        <f>(H744*Area_Doc!$N$186)+(Area_Doc!$L$186*Area_CALC!H683)+(Area_Doc!$O$186*Area_CALC!H805)</f>
        <v>100928</v>
      </c>
    </row>
    <row r="501" spans="1:19" x14ac:dyDescent="0.25">
      <c r="A501" s="10" t="s">
        <v>70</v>
      </c>
      <c r="B501" s="36" t="s">
        <v>14</v>
      </c>
      <c r="C501" s="34">
        <v>196968</v>
      </c>
      <c r="D501" s="34">
        <v>10757</v>
      </c>
      <c r="E501" s="34">
        <v>286600</v>
      </c>
      <c r="F501" s="34">
        <v>27658</v>
      </c>
      <c r="G501" s="34">
        <v>7972</v>
      </c>
      <c r="H501" s="34">
        <v>72423</v>
      </c>
      <c r="I501" s="34"/>
      <c r="J501" s="34"/>
      <c r="K501" s="10" t="s">
        <v>74</v>
      </c>
      <c r="L501" s="10" t="s">
        <v>14</v>
      </c>
      <c r="M501" s="12" t="str">
        <f t="shared" si="24"/>
        <v>KANNUR1967-68</v>
      </c>
      <c r="N501" s="34">
        <f>(C745*Area_Doc!$N$186)+(Area_Doc!$L$186*Area_CALC!C684)+(Area_Doc!$O$186*Area_CALC!C806)</f>
        <v>93651</v>
      </c>
      <c r="O501" s="34">
        <f>(D745*Area_Doc!$N$186)+(Area_Doc!$L$186*Area_CALC!D684)+(Area_Doc!$O$186*Area_CALC!D806)</f>
        <v>6786</v>
      </c>
      <c r="P501" s="34">
        <f>(E745*Area_Doc!$N$186)+(Area_Doc!$L$186*Area_CALC!E684)+(Area_Doc!$O$186*Area_CALC!E806)</f>
        <v>226433</v>
      </c>
      <c r="Q501" s="34">
        <f>(F745*Area_Doc!$N$186)+(Area_Doc!$L$186*Area_CALC!F684)+(Area_Doc!$O$186*Area_CALC!F806)</f>
        <v>78571</v>
      </c>
      <c r="R501" s="34">
        <f>(G745*Area_Doc!$N$186)+(Area_Doc!$L$186*Area_CALC!G684)+(Area_Doc!$O$186*Area_CALC!G806)</f>
        <v>13714</v>
      </c>
      <c r="S501" s="34">
        <f>(H745*Area_Doc!$N$186)+(Area_Doc!$L$186*Area_CALC!H684)+(Area_Doc!$O$186*Area_CALC!H806)</f>
        <v>106579</v>
      </c>
    </row>
    <row r="502" spans="1:19" x14ac:dyDescent="0.25">
      <c r="A502" s="10" t="s">
        <v>70</v>
      </c>
      <c r="B502" s="36" t="s">
        <v>15</v>
      </c>
      <c r="C502" s="34">
        <v>211352</v>
      </c>
      <c r="D502" s="34">
        <v>22111</v>
      </c>
      <c r="E502" s="34">
        <v>309879</v>
      </c>
      <c r="F502" s="34">
        <v>32911</v>
      </c>
      <c r="G502" s="34">
        <v>8190</v>
      </c>
      <c r="H502" s="34">
        <v>73751</v>
      </c>
      <c r="I502" s="34"/>
      <c r="J502" s="34"/>
      <c r="K502" s="10" t="s">
        <v>74</v>
      </c>
      <c r="L502" s="10" t="s">
        <v>15</v>
      </c>
      <c r="M502" s="12" t="str">
        <f t="shared" si="24"/>
        <v>KANNUR1968-69</v>
      </c>
      <c r="N502" s="34">
        <f>(C746*Area_Doc!$N$186)+(Area_Doc!$L$186*Area_CALC!C685)+(Area_Doc!$O$186*Area_CALC!C807)</f>
        <v>97653</v>
      </c>
      <c r="O502" s="34">
        <f>(D746*Area_Doc!$N$186)+(Area_Doc!$L$186*Area_CALC!D685)+(Area_Doc!$O$186*Area_CALC!D807)</f>
        <v>8822</v>
      </c>
      <c r="P502" s="34">
        <f>(E746*Area_Doc!$N$186)+(Area_Doc!$L$186*Area_CALC!E685)+(Area_Doc!$O$186*Area_CALC!E807)</f>
        <v>229458</v>
      </c>
      <c r="Q502" s="34">
        <f>(F746*Area_Doc!$N$186)+(Area_Doc!$L$186*Area_CALC!F685)+(Area_Doc!$O$186*Area_CALC!F807)</f>
        <v>90393</v>
      </c>
      <c r="R502" s="34">
        <f>(G746*Area_Doc!$N$186)+(Area_Doc!$L$186*Area_CALC!G685)+(Area_Doc!$O$186*Area_CALC!G807)</f>
        <v>14018</v>
      </c>
      <c r="S502" s="34">
        <f>(H746*Area_Doc!$N$186)+(Area_Doc!$L$186*Area_CALC!H685)+(Area_Doc!$O$186*Area_CALC!H807)</f>
        <v>113944</v>
      </c>
    </row>
    <row r="503" spans="1:19" x14ac:dyDescent="0.25">
      <c r="A503" s="10" t="s">
        <v>70</v>
      </c>
      <c r="B503" s="36" t="s">
        <v>16</v>
      </c>
      <c r="C503" s="34">
        <v>211326</v>
      </c>
      <c r="D503" s="34">
        <v>20628</v>
      </c>
      <c r="E503" s="34">
        <v>309604</v>
      </c>
      <c r="F503" s="34">
        <v>34063</v>
      </c>
      <c r="G503" s="34">
        <v>8637</v>
      </c>
      <c r="H503" s="34">
        <v>79276</v>
      </c>
      <c r="I503" s="34"/>
      <c r="J503" s="34"/>
      <c r="K503" s="10" t="s">
        <v>74</v>
      </c>
      <c r="L503" s="10" t="s">
        <v>16</v>
      </c>
      <c r="M503" s="12" t="str">
        <f t="shared" si="24"/>
        <v>KANNUR1969-70</v>
      </c>
      <c r="N503" s="34">
        <f>(C747*Area_Doc!$N$186)+(Area_Doc!$L$186*Area_CALC!C686)+(Area_Doc!$O$186*Area_CALC!C808)</f>
        <v>98653</v>
      </c>
      <c r="O503" s="34">
        <f>(D747*Area_Doc!$N$186)+(Area_Doc!$L$186*Area_CALC!D686)+(Area_Doc!$O$186*Area_CALC!D808)</f>
        <v>8759</v>
      </c>
      <c r="P503" s="34">
        <f>(E747*Area_Doc!$N$186)+(Area_Doc!$L$186*Area_CALC!E686)+(Area_Doc!$O$186*Area_CALC!E808)</f>
        <v>245803</v>
      </c>
      <c r="Q503" s="34">
        <f>(F747*Area_Doc!$N$186)+(Area_Doc!$L$186*Area_CALC!F686)+(Area_Doc!$O$186*Area_CALC!F808)</f>
        <v>94878</v>
      </c>
      <c r="R503" s="34">
        <f>(G747*Area_Doc!$N$186)+(Area_Doc!$L$186*Area_CALC!G686)+(Area_Doc!$O$186*Area_CALC!G808)</f>
        <v>14759</v>
      </c>
      <c r="S503" s="34">
        <f>(H747*Area_Doc!$N$186)+(Area_Doc!$L$186*Area_CALC!H686)+(Area_Doc!$O$186*Area_CALC!H808)</f>
        <v>124085</v>
      </c>
    </row>
    <row r="504" spans="1:19" x14ac:dyDescent="0.25">
      <c r="A504" s="10" t="s">
        <v>70</v>
      </c>
      <c r="B504" s="37" t="s">
        <v>17</v>
      </c>
      <c r="C504" s="34">
        <v>182621</v>
      </c>
      <c r="D504" s="34">
        <v>10248</v>
      </c>
      <c r="E504" s="34">
        <v>261095</v>
      </c>
      <c r="F504" s="34">
        <v>23498</v>
      </c>
      <c r="G504" s="34">
        <v>3038</v>
      </c>
      <c r="H504" s="34">
        <v>70204</v>
      </c>
      <c r="I504" s="34"/>
      <c r="J504" s="34"/>
      <c r="K504" s="10" t="s">
        <v>74</v>
      </c>
      <c r="L504" s="10" t="s">
        <v>17</v>
      </c>
      <c r="M504" s="12" t="str">
        <f t="shared" si="24"/>
        <v>KANNUR1970-71</v>
      </c>
      <c r="N504" s="34">
        <f>(C748*Area_Doc!$N$186)+(Area_Doc!$L$186*Area_CALC!C687)+(Area_Doc!$O$186*Area_CALC!C809)</f>
        <v>98692</v>
      </c>
      <c r="O504" s="34">
        <f>(D748*Area_Doc!$N$186)+(Area_Doc!$L$186*Area_CALC!D687)+(Area_Doc!$O$186*Area_CALC!D809)</f>
        <v>7136</v>
      </c>
      <c r="P504" s="34">
        <f>(E748*Area_Doc!$N$186)+(Area_Doc!$L$186*Area_CALC!E687)+(Area_Doc!$O$186*Area_CALC!E809)</f>
        <v>242965</v>
      </c>
      <c r="Q504" s="34">
        <f>(F748*Area_Doc!$N$186)+(Area_Doc!$L$186*Area_CALC!F687)+(Area_Doc!$O$186*Area_CALC!F809)</f>
        <v>93235</v>
      </c>
      <c r="R504" s="34">
        <f>(G748*Area_Doc!$N$186)+(Area_Doc!$L$186*Area_CALC!G687)+(Area_Doc!$O$186*Area_CALC!G809)</f>
        <v>15079</v>
      </c>
      <c r="S504" s="34">
        <f>(H748*Area_Doc!$N$186)+(Area_Doc!$L$186*Area_CALC!H687)+(Area_Doc!$O$186*Area_CALC!H809)</f>
        <v>123240</v>
      </c>
    </row>
    <row r="505" spans="1:19" x14ac:dyDescent="0.25">
      <c r="A505" s="10" t="s">
        <v>70</v>
      </c>
      <c r="B505" s="10" t="s">
        <v>18</v>
      </c>
      <c r="C505" s="34">
        <v>182597</v>
      </c>
      <c r="D505" s="34">
        <v>11664</v>
      </c>
      <c r="E505" s="34">
        <v>262628</v>
      </c>
      <c r="F505" s="34">
        <v>23219</v>
      </c>
      <c r="G505" s="34">
        <v>6254</v>
      </c>
      <c r="H505" s="34">
        <v>74746</v>
      </c>
      <c r="I505" s="34"/>
      <c r="J505" s="34"/>
      <c r="K505" s="10" t="s">
        <v>74</v>
      </c>
      <c r="L505" s="10" t="s">
        <v>18</v>
      </c>
      <c r="M505" s="12" t="str">
        <f t="shared" si="24"/>
        <v>KANNUR1971-72</v>
      </c>
      <c r="N505" s="34">
        <f>(C749*Area_Doc!$N$186)+(Area_Doc!$L$186*Area_CALC!C688)+(Area_Doc!$O$186*Area_CALC!C810)</f>
        <v>98702</v>
      </c>
      <c r="O505" s="34">
        <f>(D749*Area_Doc!$N$186)+(Area_Doc!$L$186*Area_CALC!D688)+(Area_Doc!$O$186*Area_CALC!D810)</f>
        <v>6994</v>
      </c>
      <c r="P505" s="34">
        <f>(E749*Area_Doc!$N$186)+(Area_Doc!$L$186*Area_CALC!E688)+(Area_Doc!$O$186*Area_CALC!E810)</f>
        <v>240853</v>
      </c>
      <c r="Q505" s="34">
        <f>(F749*Area_Doc!$N$186)+(Area_Doc!$L$186*Area_CALC!F688)+(Area_Doc!$O$186*Area_CALC!F810)</f>
        <v>88575</v>
      </c>
      <c r="R505" s="34">
        <f>(G749*Area_Doc!$N$186)+(Area_Doc!$L$186*Area_CALC!G688)+(Area_Doc!$O$186*Area_CALC!G810)</f>
        <v>15259</v>
      </c>
      <c r="S505" s="34">
        <f>(H749*Area_Doc!$N$186)+(Area_Doc!$L$186*Area_CALC!H688)+(Area_Doc!$O$186*Area_CALC!H810)</f>
        <v>117830</v>
      </c>
    </row>
    <row r="506" spans="1:19" x14ac:dyDescent="0.25">
      <c r="A506" s="10" t="s">
        <v>70</v>
      </c>
      <c r="B506" s="10" t="s">
        <v>19</v>
      </c>
      <c r="C506" s="34">
        <v>182231</v>
      </c>
      <c r="D506" s="34">
        <v>12247</v>
      </c>
      <c r="E506" s="34">
        <v>263079</v>
      </c>
      <c r="F506" s="34">
        <v>23451</v>
      </c>
      <c r="G506" s="34">
        <v>7562</v>
      </c>
      <c r="H506" s="34">
        <v>77037</v>
      </c>
      <c r="I506" s="34"/>
      <c r="J506" s="34"/>
      <c r="K506" s="10" t="s">
        <v>74</v>
      </c>
      <c r="L506" s="10" t="s">
        <v>19</v>
      </c>
      <c r="M506" s="12" t="str">
        <f t="shared" si="24"/>
        <v>KANNUR1972-73</v>
      </c>
      <c r="N506" s="34">
        <f>(C750*Area_Doc!$N$186)+(Area_Doc!$L$186*Area_CALC!C689)+(Area_Doc!$O$186*Area_CALC!C811)</f>
        <v>97957</v>
      </c>
      <c r="O506" s="34">
        <f>(D750*Area_Doc!$N$186)+(Area_Doc!$L$186*Area_CALC!D689)+(Area_Doc!$O$186*Area_CALC!D811)</f>
        <v>7344</v>
      </c>
      <c r="P506" s="34">
        <f>(E750*Area_Doc!$N$186)+(Area_Doc!$L$186*Area_CALC!E689)+(Area_Doc!$O$186*Area_CALC!E811)</f>
        <v>241845</v>
      </c>
      <c r="Q506" s="34">
        <f>(F750*Area_Doc!$N$186)+(Area_Doc!$L$186*Area_CALC!F689)+(Area_Doc!$O$186*Area_CALC!F811)</f>
        <v>91223</v>
      </c>
      <c r="R506" s="34">
        <f>(G750*Area_Doc!$N$186)+(Area_Doc!$L$186*Area_CALC!G689)+(Area_Doc!$O$186*Area_CALC!G811)</f>
        <v>16160</v>
      </c>
      <c r="S506" s="34">
        <f>(H750*Area_Doc!$N$186)+(Area_Doc!$L$186*Area_CALC!H689)+(Area_Doc!$O$186*Area_CALC!H811)</f>
        <v>122007</v>
      </c>
    </row>
    <row r="507" spans="1:19" x14ac:dyDescent="0.25">
      <c r="A507" s="10" t="s">
        <v>70</v>
      </c>
      <c r="B507" s="10" t="s">
        <v>20</v>
      </c>
      <c r="C507" s="34">
        <v>183181</v>
      </c>
      <c r="D507" s="34">
        <v>12859</v>
      </c>
      <c r="E507" s="34">
        <v>264204</v>
      </c>
      <c r="F507" s="34">
        <v>24623</v>
      </c>
      <c r="G507" s="34">
        <v>7697</v>
      </c>
      <c r="H507" s="34">
        <v>78975</v>
      </c>
      <c r="I507" s="34"/>
      <c r="J507" s="34"/>
      <c r="K507" s="10" t="s">
        <v>74</v>
      </c>
      <c r="L507" s="10" t="s">
        <v>20</v>
      </c>
      <c r="M507" s="12" t="str">
        <f t="shared" si="24"/>
        <v>KANNUR1973-74</v>
      </c>
      <c r="N507" s="34">
        <f>(C751*Area_Doc!$N$186)+(Area_Doc!$L$186*Area_CALC!C690)+(Area_Doc!$O$186*Area_CALC!C812)</f>
        <v>98075</v>
      </c>
      <c r="O507" s="34">
        <f>(D751*Area_Doc!$N$186)+(Area_Doc!$L$186*Area_CALC!D690)+(Area_Doc!$O$186*Area_CALC!D812)</f>
        <v>7711</v>
      </c>
      <c r="P507" s="34">
        <f>(E751*Area_Doc!$N$186)+(Area_Doc!$L$186*Area_CALC!E690)+(Area_Doc!$O$186*Area_CALC!E812)</f>
        <v>224174</v>
      </c>
      <c r="Q507" s="34">
        <f>(F751*Area_Doc!$N$186)+(Area_Doc!$L$186*Area_CALC!F690)+(Area_Doc!$O$186*Area_CALC!F812)</f>
        <v>91223</v>
      </c>
      <c r="R507" s="34">
        <f>(G751*Area_Doc!$N$186)+(Area_Doc!$L$186*Area_CALC!G690)+(Area_Doc!$O$186*Area_CALC!G812)</f>
        <v>18981</v>
      </c>
      <c r="S507" s="34">
        <f>(H751*Area_Doc!$N$186)+(Area_Doc!$L$186*Area_CALC!H690)+(Area_Doc!$O$186*Area_CALC!H812)</f>
        <v>125864</v>
      </c>
    </row>
    <row r="508" spans="1:19" x14ac:dyDescent="0.25">
      <c r="A508" s="10" t="s">
        <v>70</v>
      </c>
      <c r="B508" s="10" t="s">
        <v>21</v>
      </c>
      <c r="C508" s="34">
        <v>185123</v>
      </c>
      <c r="D508" s="34">
        <v>13373</v>
      </c>
      <c r="E508" s="34">
        <v>267769</v>
      </c>
      <c r="F508" s="34">
        <v>24810</v>
      </c>
      <c r="G508" s="34">
        <v>8077</v>
      </c>
      <c r="H508" s="34">
        <v>79960</v>
      </c>
      <c r="I508" s="34"/>
      <c r="J508" s="34"/>
      <c r="K508" s="10" t="s">
        <v>74</v>
      </c>
      <c r="L508" s="10" t="s">
        <v>21</v>
      </c>
      <c r="M508" s="12" t="str">
        <f t="shared" si="24"/>
        <v>KANNUR1974-75</v>
      </c>
      <c r="N508" s="34">
        <f>(C752*Area_Doc!$N$186)+(Area_Doc!$L$186*Area_CALC!C691)+(Area_Doc!$O$186*Area_CALC!C813)</f>
        <v>97961</v>
      </c>
      <c r="O508" s="34">
        <f>(D752*Area_Doc!$N$186)+(Area_Doc!$L$186*Area_CALC!D691)+(Area_Doc!$O$186*Area_CALC!D813)</f>
        <v>8251</v>
      </c>
      <c r="P508" s="34">
        <f>(E752*Area_Doc!$N$186)+(Area_Doc!$L$186*Area_CALC!E691)+(Area_Doc!$O$186*Area_CALC!E813)</f>
        <v>227006</v>
      </c>
      <c r="Q508" s="34">
        <f>(F752*Area_Doc!$N$186)+(Area_Doc!$L$186*Area_CALC!F691)+(Area_Doc!$O$186*Area_CALC!F813)</f>
        <v>92277</v>
      </c>
      <c r="R508" s="34">
        <f>(G752*Area_Doc!$N$186)+(Area_Doc!$L$186*Area_CALC!G691)+(Area_Doc!$O$186*Area_CALC!G813)</f>
        <v>19223</v>
      </c>
      <c r="S508" s="34">
        <f>(H752*Area_Doc!$N$186)+(Area_Doc!$L$186*Area_CALC!H691)+(Area_Doc!$O$186*Area_CALC!H813)</f>
        <v>127506</v>
      </c>
    </row>
    <row r="509" spans="1:19" x14ac:dyDescent="0.25">
      <c r="A509" s="10" t="s">
        <v>70</v>
      </c>
      <c r="B509" s="10" t="s">
        <v>22</v>
      </c>
      <c r="C509" s="34">
        <v>174278</v>
      </c>
      <c r="D509" s="34">
        <v>7965</v>
      </c>
      <c r="E509" s="34">
        <v>252492</v>
      </c>
      <c r="F509" s="34">
        <v>16994</v>
      </c>
      <c r="G509" s="34">
        <v>7910</v>
      </c>
      <c r="H509" s="34">
        <v>69312</v>
      </c>
      <c r="I509" s="34"/>
      <c r="J509" s="34"/>
      <c r="K509" s="10" t="s">
        <v>74</v>
      </c>
      <c r="L509" s="10" t="s">
        <v>22</v>
      </c>
      <c r="M509" s="12" t="str">
        <f t="shared" si="24"/>
        <v>KANNUR1975-76</v>
      </c>
      <c r="N509" s="34">
        <f>(C753*Area_Doc!$N$186)+(Area_Doc!$L$186*Area_CALC!C692)+(Area_Doc!$O$186*Area_CALC!C814)</f>
        <v>84466</v>
      </c>
      <c r="O509" s="34">
        <f>(D753*Area_Doc!$N$186)+(Area_Doc!$L$186*Area_CALC!D692)+(Area_Doc!$O$186*Area_CALC!D814)</f>
        <v>21499</v>
      </c>
      <c r="P509" s="34">
        <f>(E753*Area_Doc!$N$186)+(Area_Doc!$L$186*Area_CALC!E692)+(Area_Doc!$O$186*Area_CALC!E814)</f>
        <v>250433</v>
      </c>
      <c r="Q509" s="34">
        <f>(F753*Area_Doc!$N$186)+(Area_Doc!$L$186*Area_CALC!F692)+(Area_Doc!$O$186*Area_CALC!F814)</f>
        <v>92198</v>
      </c>
      <c r="R509" s="34">
        <f>(G753*Area_Doc!$N$186)+(Area_Doc!$L$186*Area_CALC!G692)+(Area_Doc!$O$186*Area_CALC!G814)</f>
        <v>22125</v>
      </c>
      <c r="S509" s="34">
        <f>(H753*Area_Doc!$N$186)+(Area_Doc!$L$186*Area_CALC!H692)+(Area_Doc!$O$186*Area_CALC!H814)</f>
        <v>132769</v>
      </c>
    </row>
    <row r="510" spans="1:19" x14ac:dyDescent="0.25">
      <c r="A510" s="10" t="s">
        <v>70</v>
      </c>
      <c r="B510" s="10" t="s">
        <v>23</v>
      </c>
      <c r="C510" s="34">
        <v>171022</v>
      </c>
      <c r="D510" s="34">
        <v>7954</v>
      </c>
      <c r="E510" s="34">
        <v>246035</v>
      </c>
      <c r="F510" s="34">
        <v>18325</v>
      </c>
      <c r="G510" s="34">
        <v>8970</v>
      </c>
      <c r="H510" s="34">
        <v>63032</v>
      </c>
      <c r="I510" s="34"/>
      <c r="J510" s="34"/>
      <c r="K510" s="10" t="s">
        <v>74</v>
      </c>
      <c r="L510" s="10" t="s">
        <v>23</v>
      </c>
      <c r="M510" s="12" t="str">
        <f t="shared" si="24"/>
        <v>KANNUR1976-77</v>
      </c>
      <c r="N510" s="34">
        <f>(C754*Area_Doc!$N$186)+(Area_Doc!$L$186*Area_CALC!C693)+(Area_Doc!$O$186*Area_CALC!C815)</f>
        <v>81459</v>
      </c>
      <c r="O510" s="34">
        <f>(D754*Area_Doc!$N$186)+(Area_Doc!$L$186*Area_CALC!D693)+(Area_Doc!$O$186*Area_CALC!D815)</f>
        <v>22706</v>
      </c>
      <c r="P510" s="34">
        <f>(E754*Area_Doc!$N$186)+(Area_Doc!$L$186*Area_CALC!E693)+(Area_Doc!$O$186*Area_CALC!E815)</f>
        <v>238904</v>
      </c>
      <c r="Q510" s="34">
        <f>(F754*Area_Doc!$N$186)+(Area_Doc!$L$186*Area_CALC!F693)+(Area_Doc!$O$186*Area_CALC!F815)</f>
        <v>92575</v>
      </c>
      <c r="R510" s="34">
        <f>(G754*Area_Doc!$N$186)+(Area_Doc!$L$186*Area_CALC!G693)+(Area_Doc!$O$186*Area_CALC!G815)</f>
        <v>20559</v>
      </c>
      <c r="S510" s="34">
        <f>(H754*Area_Doc!$N$186)+(Area_Doc!$L$186*Area_CALC!H693)+(Area_Doc!$O$186*Area_CALC!H815)</f>
        <v>131583</v>
      </c>
    </row>
    <row r="511" spans="1:19" x14ac:dyDescent="0.25">
      <c r="A511" s="10" t="s">
        <v>70</v>
      </c>
      <c r="B511" s="10" t="s">
        <v>24</v>
      </c>
      <c r="C511" s="34">
        <v>171908</v>
      </c>
      <c r="D511" s="34">
        <v>12553</v>
      </c>
      <c r="E511" s="34">
        <v>255436</v>
      </c>
      <c r="F511" s="34">
        <v>18937</v>
      </c>
      <c r="G511" s="34">
        <v>9125</v>
      </c>
      <c r="H511" s="34">
        <v>62600</v>
      </c>
      <c r="I511" s="34"/>
      <c r="J511" s="34"/>
      <c r="K511" s="10" t="s">
        <v>74</v>
      </c>
      <c r="L511" s="10" t="s">
        <v>24</v>
      </c>
      <c r="M511" s="12" t="str">
        <f t="shared" si="24"/>
        <v>KANNUR1977-78</v>
      </c>
      <c r="N511" s="34">
        <f>(C755*Area_Doc!$N$186)+(Area_Doc!$L$186*Area_CALC!C694)+(Area_Doc!$O$186*Area_CALC!C816)</f>
        <v>78523</v>
      </c>
      <c r="O511" s="34">
        <f>(D755*Area_Doc!$N$186)+(Area_Doc!$L$186*Area_CALC!D694)+(Area_Doc!$O$186*Area_CALC!D816)</f>
        <v>21329</v>
      </c>
      <c r="P511" s="34">
        <f>(E755*Area_Doc!$N$186)+(Area_Doc!$L$186*Area_CALC!E694)+(Area_Doc!$O$186*Area_CALC!E816)</f>
        <v>236551</v>
      </c>
      <c r="Q511" s="34">
        <f>(F755*Area_Doc!$N$186)+(Area_Doc!$L$186*Area_CALC!F694)+(Area_Doc!$O$186*Area_CALC!F816)</f>
        <v>94256</v>
      </c>
      <c r="R511" s="34">
        <f>(G755*Area_Doc!$N$186)+(Area_Doc!$L$186*Area_CALC!G694)+(Area_Doc!$O$186*Area_CALC!G816)</f>
        <v>20935</v>
      </c>
      <c r="S511" s="34">
        <f>(H755*Area_Doc!$N$186)+(Area_Doc!$L$186*Area_CALC!H694)+(Area_Doc!$O$186*Area_CALC!H816)</f>
        <v>150955</v>
      </c>
    </row>
    <row r="512" spans="1:19" x14ac:dyDescent="0.25">
      <c r="A512" s="10" t="s">
        <v>70</v>
      </c>
      <c r="B512" s="10" t="s">
        <v>25</v>
      </c>
      <c r="C512" s="34">
        <v>174413</v>
      </c>
      <c r="D512" s="34">
        <v>15659</v>
      </c>
      <c r="E512" s="34">
        <v>260540</v>
      </c>
      <c r="F512" s="34">
        <v>19768</v>
      </c>
      <c r="G512" s="34">
        <v>9347</v>
      </c>
      <c r="H512" s="34">
        <v>65313</v>
      </c>
      <c r="I512" s="34"/>
      <c r="J512" s="34"/>
      <c r="K512" s="10" t="s">
        <v>74</v>
      </c>
      <c r="L512" s="10" t="s">
        <v>25</v>
      </c>
      <c r="M512" s="12" t="str">
        <f t="shared" si="24"/>
        <v>KANNUR1978-79</v>
      </c>
      <c r="N512" s="34">
        <f>(C756*Area_Doc!$N$186)+(Area_Doc!$L$186*Area_CALC!C695)+(Area_Doc!$O$186*Area_CALC!C817)</f>
        <v>72825</v>
      </c>
      <c r="O512" s="34">
        <f>(D756*Area_Doc!$N$186)+(Area_Doc!$L$186*Area_CALC!D695)+(Area_Doc!$O$186*Area_CALC!D817)</f>
        <v>23461</v>
      </c>
      <c r="P512" s="34">
        <f>(E756*Area_Doc!$N$186)+(Area_Doc!$L$186*Area_CALC!E695)+(Area_Doc!$O$186*Area_CALC!E817)</f>
        <v>241141</v>
      </c>
      <c r="Q512" s="34">
        <f>(F756*Area_Doc!$N$186)+(Area_Doc!$L$186*Area_CALC!F695)+(Area_Doc!$O$186*Area_CALC!F817)</f>
        <v>85541</v>
      </c>
      <c r="R512" s="34">
        <f>(G756*Area_Doc!$N$186)+(Area_Doc!$L$186*Area_CALC!G695)+(Area_Doc!$O$186*Area_CALC!G817)</f>
        <v>21188</v>
      </c>
      <c r="S512" s="34">
        <f>(H756*Area_Doc!$N$186)+(Area_Doc!$L$186*Area_CALC!H695)+(Area_Doc!$O$186*Area_CALC!H817)</f>
        <v>144047</v>
      </c>
    </row>
    <row r="513" spans="1:19" x14ac:dyDescent="0.25">
      <c r="A513" s="10" t="s">
        <v>70</v>
      </c>
      <c r="B513" s="10" t="s">
        <v>26</v>
      </c>
      <c r="C513" s="34">
        <v>178761</v>
      </c>
      <c r="D513" s="34">
        <v>12397</v>
      </c>
      <c r="E513" s="34">
        <v>264084</v>
      </c>
      <c r="F513" s="34">
        <v>21785</v>
      </c>
      <c r="G513" s="34">
        <v>9372</v>
      </c>
      <c r="H513" s="34">
        <v>66302</v>
      </c>
      <c r="I513" s="34"/>
      <c r="J513" s="34"/>
      <c r="K513" s="10" t="s">
        <v>74</v>
      </c>
      <c r="L513" s="10" t="s">
        <v>26</v>
      </c>
      <c r="M513" s="12" t="str">
        <f t="shared" si="24"/>
        <v>KANNUR1979-80</v>
      </c>
      <c r="N513" s="34">
        <f>(C757*Area_Doc!$N$186)+(Area_Doc!$L$186*Area_CALC!C696)+(Area_Doc!$O$186*Area_CALC!C818)</f>
        <v>73497</v>
      </c>
      <c r="O513" s="34">
        <f>(D757*Area_Doc!$N$186)+(Area_Doc!$L$186*Area_CALC!D696)+(Area_Doc!$O$186*Area_CALC!D818)</f>
        <v>18322</v>
      </c>
      <c r="P513" s="34">
        <f>(E757*Area_Doc!$N$186)+(Area_Doc!$L$186*Area_CALC!E696)+(Area_Doc!$O$186*Area_CALC!E818)</f>
        <v>244658</v>
      </c>
      <c r="Q513" s="34">
        <f>(F757*Area_Doc!$N$186)+(Area_Doc!$L$186*Area_CALC!F696)+(Area_Doc!$O$186*Area_CALC!F818)</f>
        <v>77109</v>
      </c>
      <c r="R513" s="34">
        <f>(G757*Area_Doc!$N$186)+(Area_Doc!$L$186*Area_CALC!G696)+(Area_Doc!$O$186*Area_CALC!G818)</f>
        <v>21538</v>
      </c>
      <c r="S513" s="34">
        <f>(H757*Area_Doc!$N$186)+(Area_Doc!$L$186*Area_CALC!H696)+(Area_Doc!$O$186*Area_CALC!H818)</f>
        <v>138461</v>
      </c>
    </row>
    <row r="514" spans="1:19" x14ac:dyDescent="0.25">
      <c r="A514" s="10" t="s">
        <v>70</v>
      </c>
      <c r="B514" s="10" t="s">
        <v>27</v>
      </c>
      <c r="C514" s="34">
        <v>183634</v>
      </c>
      <c r="D514" s="34">
        <v>12644</v>
      </c>
      <c r="E514" s="34">
        <v>270680</v>
      </c>
      <c r="F514" s="34">
        <v>22954</v>
      </c>
      <c r="G514" s="34">
        <v>11084</v>
      </c>
      <c r="H514" s="34">
        <v>66277</v>
      </c>
      <c r="I514" s="34"/>
      <c r="J514" s="34"/>
      <c r="K514" s="10" t="s">
        <v>74</v>
      </c>
      <c r="L514" s="10" t="s">
        <v>27</v>
      </c>
      <c r="M514" s="12" t="str">
        <f t="shared" si="24"/>
        <v>KANNUR1980-81</v>
      </c>
      <c r="N514" s="34">
        <f>(C758*Area_Doc!$N$186)+(Area_Doc!$L$186*Area_CALC!C697)+(Area_Doc!$O$186*Area_CALC!C819)</f>
        <v>73465</v>
      </c>
      <c r="O514" s="34">
        <f>(D758*Area_Doc!$N$186)+(Area_Doc!$L$186*Area_CALC!D697)+(Area_Doc!$O$186*Area_CALC!D819)</f>
        <v>18765</v>
      </c>
      <c r="P514" s="34">
        <f>(E758*Area_Doc!$N$186)+(Area_Doc!$L$186*Area_CALC!E697)+(Area_Doc!$O$186*Area_CALC!E819)</f>
        <v>243948</v>
      </c>
      <c r="Q514" s="34">
        <f>(F758*Area_Doc!$N$186)+(Area_Doc!$L$186*Area_CALC!F697)+(Area_Doc!$O$186*Area_CALC!F819)</f>
        <v>72980</v>
      </c>
      <c r="R514" s="34">
        <f>(G758*Area_Doc!$N$186)+(Area_Doc!$L$186*Area_CALC!G697)+(Area_Doc!$O$186*Area_CALC!G819)</f>
        <v>23934</v>
      </c>
      <c r="S514" s="34">
        <f>(H758*Area_Doc!$N$186)+(Area_Doc!$L$186*Area_CALC!H697)+(Area_Doc!$O$186*Area_CALC!H819)</f>
        <v>139274</v>
      </c>
    </row>
    <row r="515" spans="1:19" x14ac:dyDescent="0.25">
      <c r="A515" s="10" t="s">
        <v>70</v>
      </c>
      <c r="B515" s="10" t="s">
        <v>28</v>
      </c>
      <c r="C515" s="34">
        <v>180878</v>
      </c>
      <c r="D515" s="34">
        <v>12714</v>
      </c>
      <c r="E515" s="34">
        <v>266270</v>
      </c>
      <c r="F515" s="34">
        <v>22916</v>
      </c>
      <c r="G515" s="34">
        <v>11084</v>
      </c>
      <c r="H515" s="34">
        <v>67785</v>
      </c>
      <c r="I515" s="34"/>
      <c r="J515" s="34"/>
      <c r="K515" s="10" t="s">
        <v>74</v>
      </c>
      <c r="L515" s="10" t="s">
        <v>28</v>
      </c>
      <c r="M515" s="12" t="str">
        <f t="shared" si="24"/>
        <v>KANNUR1981-82</v>
      </c>
      <c r="N515" s="34">
        <f>(C759*Area_Doc!$N$186)+(Area_Doc!$L$186*Area_CALC!C698)+(Area_Doc!$O$186*Area_CALC!C820)</f>
        <v>70966.934983063606</v>
      </c>
      <c r="O515" s="34">
        <f>(D759*Area_Doc!$N$186)+(Area_Doc!$L$186*Area_CALC!D698)+(Area_Doc!$O$186*Area_CALC!D820)</f>
        <v>19016.097007903652</v>
      </c>
      <c r="P515" s="34">
        <f>(E759*Area_Doc!$N$186)+(Area_Doc!$L$186*Area_CALC!E698)+(Area_Doc!$O$186*Area_CALC!E820)</f>
        <v>245806.81943921716</v>
      </c>
      <c r="Q515" s="34">
        <f>(F759*Area_Doc!$N$186)+(Area_Doc!$L$186*Area_CALC!F698)+(Area_Doc!$O$186*Area_CALC!F820)</f>
        <v>78254.970925856236</v>
      </c>
      <c r="R515" s="34">
        <f>(G759*Area_Doc!$N$186)+(Area_Doc!$L$186*Area_CALC!G698)+(Area_Doc!$O$186*Area_CALC!G820)</f>
        <v>19957.926985321792</v>
      </c>
      <c r="S515" s="34">
        <f>(H759*Area_Doc!$N$186)+(Area_Doc!$L$186*Area_CALC!H698)+(Area_Doc!$O$186*Area_CALC!H820)</f>
        <v>138300.17397440723</v>
      </c>
    </row>
    <row r="516" spans="1:19" x14ac:dyDescent="0.25">
      <c r="A516" s="10" t="s">
        <v>70</v>
      </c>
      <c r="B516" s="10" t="s">
        <v>29</v>
      </c>
      <c r="C516" s="34">
        <v>173158</v>
      </c>
      <c r="D516" s="34">
        <v>12831</v>
      </c>
      <c r="E516" s="34">
        <v>255499</v>
      </c>
      <c r="F516" s="34">
        <v>23688</v>
      </c>
      <c r="G516" s="34">
        <v>13866</v>
      </c>
      <c r="H516" s="34">
        <v>72165</v>
      </c>
      <c r="I516" s="34"/>
      <c r="J516" s="34"/>
      <c r="K516" s="10" t="s">
        <v>74</v>
      </c>
      <c r="L516" s="10" t="s">
        <v>29</v>
      </c>
      <c r="M516" s="12" t="str">
        <f t="shared" si="24"/>
        <v>KANNUR1982-83</v>
      </c>
      <c r="N516" s="34">
        <f>(C760*Area_Doc!$N$186)+(Area_Doc!$L$186*Area_CALC!C699)+(Area_Doc!$O$186*Area_CALC!C821)</f>
        <v>70158.031050056452</v>
      </c>
      <c r="O516" s="34">
        <f>(D760*Area_Doc!$N$186)+(Area_Doc!$L$186*Area_CALC!D699)+(Area_Doc!$O$186*Area_CALC!D821)</f>
        <v>19547.50009409108</v>
      </c>
      <c r="P516" s="34">
        <f>(E760*Area_Doc!$N$186)+(Area_Doc!$L$186*Area_CALC!E699)+(Area_Doc!$O$186*Area_CALC!E821)</f>
        <v>243371.1380316146</v>
      </c>
      <c r="Q516" s="34">
        <f>(F760*Area_Doc!$N$186)+(Area_Doc!$L$186*Area_CALC!F699)+(Area_Doc!$O$186*Area_CALC!F821)</f>
        <v>79537.970925856236</v>
      </c>
      <c r="R516" s="34">
        <f>(G760*Area_Doc!$N$186)+(Area_Doc!$L$186*Area_CALC!G699)+(Area_Doc!$O$186*Area_CALC!G821)</f>
        <v>28217.516089574707</v>
      </c>
      <c r="S516" s="34">
        <f>(H760*Area_Doc!$N$186)+(Area_Doc!$L$186*Area_CALC!H699)+(Area_Doc!$O$186*Area_CALC!H821)</f>
        <v>148091.51872412494</v>
      </c>
    </row>
    <row r="517" spans="1:19" x14ac:dyDescent="0.25">
      <c r="A517" s="10" t="s">
        <v>70</v>
      </c>
      <c r="B517" s="10" t="s">
        <v>30</v>
      </c>
      <c r="C517" s="34">
        <v>168034</v>
      </c>
      <c r="D517" s="34">
        <v>12990</v>
      </c>
      <c r="E517" s="34">
        <v>251939</v>
      </c>
      <c r="F517" s="34">
        <v>23186</v>
      </c>
      <c r="G517" s="34">
        <v>10800</v>
      </c>
      <c r="H517" s="34">
        <v>67932</v>
      </c>
      <c r="I517" s="34"/>
      <c r="J517" s="34"/>
      <c r="K517" s="10" t="s">
        <v>74</v>
      </c>
      <c r="L517" s="10" t="s">
        <v>30</v>
      </c>
      <c r="M517" s="12" t="str">
        <f t="shared" si="24"/>
        <v>KANNUR1983-84</v>
      </c>
      <c r="N517" s="34">
        <f>(C761*Area_Doc!$N$186)+(Area_Doc!$L$186*Area_CALC!C700)+(Area_Doc!$O$186*Area_CALC!C822)</f>
        <v>67321.325084681972</v>
      </c>
      <c r="O517" s="34">
        <f>(D761*Area_Doc!$N$186)+(Area_Doc!$L$186*Area_CALC!D700)+(Area_Doc!$O$186*Area_CALC!D822)</f>
        <v>19028.362438840799</v>
      </c>
      <c r="P517" s="34">
        <f>(E761*Area_Doc!$N$186)+(Area_Doc!$L$186*Area_CALC!E700)+(Area_Doc!$O$186*Area_CALC!E822)</f>
        <v>238176.00621001128</v>
      </c>
      <c r="Q517" s="34">
        <f>(F761*Area_Doc!$N$186)+(Area_Doc!$L$186*Area_CALC!F700)+(Area_Doc!$O$186*Area_CALC!F822)</f>
        <v>83146.045540082807</v>
      </c>
      <c r="R517" s="34">
        <f>(G761*Area_Doc!$N$186)+(Area_Doc!$L$186*Area_CALC!G700)+(Area_Doc!$O$186*Area_CALC!G822)</f>
        <v>23172.477606322922</v>
      </c>
      <c r="S517" s="34">
        <f>(H761*Area_Doc!$N$186)+(Area_Doc!$L$186*Area_CALC!H700)+(Area_Doc!$O$186*Area_CALC!H822)</f>
        <v>146071.58609333835</v>
      </c>
    </row>
    <row r="518" spans="1:19" x14ac:dyDescent="0.25">
      <c r="A518" s="10" t="s">
        <v>70</v>
      </c>
      <c r="B518" s="10" t="s">
        <v>31</v>
      </c>
      <c r="C518" s="34">
        <v>166312</v>
      </c>
      <c r="D518" s="34">
        <v>12515</v>
      </c>
      <c r="E518" s="34">
        <v>249185</v>
      </c>
      <c r="F518" s="34">
        <v>25504</v>
      </c>
      <c r="G518" s="34">
        <v>13013</v>
      </c>
      <c r="H518" s="34">
        <v>74625</v>
      </c>
      <c r="I518" s="34"/>
      <c r="J518" s="34"/>
      <c r="K518" s="10" t="s">
        <v>74</v>
      </c>
      <c r="L518" s="10" t="s">
        <v>31</v>
      </c>
      <c r="M518" s="12" t="str">
        <f t="shared" si="24"/>
        <v>KANNUR1984-85</v>
      </c>
      <c r="N518" s="34">
        <f>(C762*Area_Doc!$N$186)+(Area_Doc!$L$186*Area_CALC!C701)+(Area_Doc!$O$186*Area_CALC!C823)</f>
        <v>62491.836187429435</v>
      </c>
      <c r="O518" s="34">
        <f>(D762*Area_Doc!$N$186)+(Area_Doc!$L$186*Area_CALC!D701)+(Area_Doc!$O$186*Area_CALC!D823)</f>
        <v>18249.097007903652</v>
      </c>
      <c r="P518" s="34">
        <f>(E762*Area_Doc!$N$186)+(Area_Doc!$L$186*Area_CALC!E701)+(Area_Doc!$O$186*Area_CALC!E823)</f>
        <v>228385.05523146407</v>
      </c>
      <c r="Q518" s="34">
        <f>(F762*Area_Doc!$N$186)+(Area_Doc!$L$186*Area_CALC!F701)+(Area_Doc!$O$186*Area_CALC!F823)</f>
        <v>91206.111309747837</v>
      </c>
      <c r="R518" s="34">
        <f>(G762*Area_Doc!$N$186)+(Area_Doc!$L$186*Area_CALC!G701)+(Area_Doc!$O$186*Area_CALC!G823)</f>
        <v>30877.179055325556</v>
      </c>
      <c r="S518" s="34">
        <f>(H762*Area_Doc!$N$186)+(Area_Doc!$L$186*Area_CALC!H701)+(Area_Doc!$O$186*Area_CALC!H823)</f>
        <v>160880.26260820474</v>
      </c>
    </row>
    <row r="519" spans="1:19" x14ac:dyDescent="0.25">
      <c r="A519" s="10" t="s">
        <v>70</v>
      </c>
      <c r="B519" s="10" t="s">
        <v>32</v>
      </c>
      <c r="C519" s="34">
        <v>160855</v>
      </c>
      <c r="D519" s="34">
        <v>11960</v>
      </c>
      <c r="E519" s="34">
        <v>241698</v>
      </c>
      <c r="F519" s="34">
        <v>26349</v>
      </c>
      <c r="G519" s="34">
        <v>14769</v>
      </c>
      <c r="H519" s="34">
        <v>76743</v>
      </c>
      <c r="I519" s="34"/>
      <c r="J519" s="34"/>
      <c r="K519" s="10" t="s">
        <v>74</v>
      </c>
      <c r="L519" s="10" t="s">
        <v>32</v>
      </c>
      <c r="M519" s="12" t="str">
        <f t="shared" si="24"/>
        <v>KANNUR1985-86</v>
      </c>
      <c r="N519" s="34">
        <f>(C763*Area_Doc!$N$186)+(Area_Doc!$L$186*Area_CALC!C702)+(Area_Doc!$O$186*Area_CALC!C824)</f>
        <v>61422.242284531429</v>
      </c>
      <c r="O519" s="34">
        <f>(D763*Area_Doc!$N$186)+(Area_Doc!$L$186*Area_CALC!D702)+(Area_Doc!$O$186*Area_CALC!D824)</f>
        <v>15081.125987956342</v>
      </c>
      <c r="P519" s="34">
        <f>(E763*Area_Doc!$N$186)+(Area_Doc!$L$186*Area_CALC!E702)+(Area_Doc!$O$186*Area_CALC!E824)</f>
        <v>234615.83120060217</v>
      </c>
      <c r="Q519" s="34">
        <f>(F763*Area_Doc!$N$186)+(Area_Doc!$L$186*Area_CALC!F702)+(Area_Doc!$O$186*Area_CALC!F824)</f>
        <v>96616.519476853602</v>
      </c>
      <c r="R519" s="34">
        <f>(G763*Area_Doc!$N$186)+(Area_Doc!$L$186*Area_CALC!G702)+(Area_Doc!$O$186*Area_CALC!G824)</f>
        <v>31765.439028980054</v>
      </c>
      <c r="S519" s="34">
        <f>(H763*Area_Doc!$N$186)+(Area_Doc!$L$186*Area_CALC!H702)+(Area_Doc!$O$186*Area_CALC!H824)</f>
        <v>169569.39207753105</v>
      </c>
    </row>
    <row r="520" spans="1:19" x14ac:dyDescent="0.25">
      <c r="A520" s="10" t="s">
        <v>70</v>
      </c>
      <c r="B520" s="10" t="s">
        <v>33</v>
      </c>
      <c r="C520" s="34">
        <v>154864</v>
      </c>
      <c r="D520" s="34">
        <v>11053</v>
      </c>
      <c r="E520" s="34">
        <v>235557</v>
      </c>
      <c r="F520" s="34">
        <v>25681</v>
      </c>
      <c r="G520" s="34">
        <v>17334</v>
      </c>
      <c r="H520" s="34">
        <v>80278</v>
      </c>
      <c r="I520" s="34"/>
      <c r="J520" s="34"/>
      <c r="K520" s="10" t="s">
        <v>74</v>
      </c>
      <c r="L520" s="10" t="s">
        <v>33</v>
      </c>
      <c r="M520" s="12" t="str">
        <f t="shared" si="24"/>
        <v>KANNUR1986-87</v>
      </c>
      <c r="N520" s="34">
        <f>(C764*Area_Doc!$N$186)+(Area_Doc!$L$186*Area_CALC!C703)+(Area_Doc!$O$186*Area_CALC!C825)</f>
        <v>58789.19937899887</v>
      </c>
      <c r="O520" s="34">
        <f>(D764*Area_Doc!$N$186)+(Area_Doc!$L$186*Area_CALC!D703)+(Area_Doc!$O$186*Area_CALC!D825)</f>
        <v>12468.370624764771</v>
      </c>
      <c r="P520" s="34">
        <f>(E764*Area_Doc!$N$186)+(Area_Doc!$L$186*Area_CALC!E703)+(Area_Doc!$O$186*Area_CALC!E825)</f>
        <v>226608.31972149041</v>
      </c>
      <c r="Q520" s="34">
        <f>(F764*Area_Doc!$N$186)+(Area_Doc!$L$186*Area_CALC!F703)+(Area_Doc!$O$186*Area_CALC!F825)</f>
        <v>99070.362062476474</v>
      </c>
      <c r="R520" s="34">
        <f>(G764*Area_Doc!$N$186)+(Area_Doc!$L$186*Area_CALC!G703)+(Area_Doc!$O$186*Area_CALC!G825)</f>
        <v>36618.676138502065</v>
      </c>
      <c r="S520" s="34">
        <f>(H764*Area_Doc!$N$186)+(Area_Doc!$L$186*Area_CALC!H703)+(Area_Doc!$O$186*Area_CALC!H825)</f>
        <v>177494.47995859993</v>
      </c>
    </row>
    <row r="521" spans="1:19" x14ac:dyDescent="0.25">
      <c r="A521" s="10" t="s">
        <v>70</v>
      </c>
      <c r="B521" s="10" t="s">
        <v>34</v>
      </c>
      <c r="C521" s="34">
        <v>144665</v>
      </c>
      <c r="D521" s="34">
        <v>11451</v>
      </c>
      <c r="E521" s="34">
        <v>228967</v>
      </c>
      <c r="F521" s="34">
        <v>29051</v>
      </c>
      <c r="G521" s="34">
        <v>16843</v>
      </c>
      <c r="H521" s="34">
        <v>83233</v>
      </c>
      <c r="I521" s="34"/>
      <c r="J521" s="34"/>
      <c r="K521" s="10" t="s">
        <v>74</v>
      </c>
      <c r="L521" s="10" t="s">
        <v>34</v>
      </c>
      <c r="M521" s="12" t="str">
        <f t="shared" ref="M521:M584" si="25">K521&amp;L521</f>
        <v>KANNUR1987-88</v>
      </c>
      <c r="N521" s="34">
        <f>(C765*Area_Doc!$N$186)+(Area_Doc!$L$186*Area_CALC!C704)+(Area_Doc!$O$186*Area_CALC!C826)</f>
        <v>45948.119589762893</v>
      </c>
      <c r="O521" s="34">
        <f>(D765*Area_Doc!$N$186)+(Area_Doc!$L$186*Area_CALC!D704)+(Area_Doc!$O$186*Area_CALC!D826)</f>
        <v>10634.004704554009</v>
      </c>
      <c r="P521" s="34">
        <f>(E765*Area_Doc!$N$186)+(Area_Doc!$L$186*Area_CALC!E704)+(Area_Doc!$O$186*Area_CALC!E826)</f>
        <v>224238.25677455778</v>
      </c>
      <c r="Q521" s="34">
        <f>(F765*Area_Doc!$N$186)+(Area_Doc!$L$186*Area_CALC!F704)+(Area_Doc!$O$186*Area_CALC!F826)</f>
        <v>111411.55796010538</v>
      </c>
      <c r="R521" s="34">
        <f>(G765*Area_Doc!$N$186)+(Area_Doc!$L$186*Area_CALC!G704)+(Area_Doc!$O$186*Area_CALC!G826)</f>
        <v>31086.206341738802</v>
      </c>
      <c r="S521" s="34">
        <f>(H765*Area_Doc!$N$186)+(Area_Doc!$L$186*Area_CALC!H704)+(Area_Doc!$O$186*Area_CALC!H826)</f>
        <v>183289.50762137747</v>
      </c>
    </row>
    <row r="522" spans="1:19" x14ac:dyDescent="0.25">
      <c r="A522" s="10" t="s">
        <v>70</v>
      </c>
      <c r="B522" s="10" t="s">
        <v>35</v>
      </c>
      <c r="C522" s="34">
        <v>142293</v>
      </c>
      <c r="D522" s="34">
        <v>11071</v>
      </c>
      <c r="E522" s="34">
        <v>228422</v>
      </c>
      <c r="F522" s="34">
        <v>31076</v>
      </c>
      <c r="G522" s="34">
        <v>19325</v>
      </c>
      <c r="H522" s="34">
        <v>88912</v>
      </c>
      <c r="I522" s="34"/>
      <c r="J522" s="34"/>
      <c r="K522" s="10" t="s">
        <v>74</v>
      </c>
      <c r="L522" s="10" t="s">
        <v>35</v>
      </c>
      <c r="M522" s="12" t="str">
        <f t="shared" si="25"/>
        <v>KANNUR1988-89</v>
      </c>
      <c r="N522" s="34">
        <f>(C766*Area_Doc!$N$186)+(Area_Doc!$L$186*Area_CALC!C705)+(Area_Doc!$O$186*Area_CALC!C827)</f>
        <v>44454.553349642454</v>
      </c>
      <c r="O522" s="34">
        <f>(D766*Area_Doc!$N$186)+(Area_Doc!$L$186*Area_CALC!D705)+(Area_Doc!$O$186*Area_CALC!D827)</f>
        <v>10476.294316898759</v>
      </c>
      <c r="P522" s="34">
        <f>(E766*Area_Doc!$N$186)+(Area_Doc!$L$186*Area_CALC!E705)+(Area_Doc!$O$186*Area_CALC!E827)</f>
        <v>229294.1527098231</v>
      </c>
      <c r="Q522" s="34">
        <f>(F766*Area_Doc!$N$186)+(Area_Doc!$L$186*Area_CALC!F705)+(Area_Doc!$O$186*Area_CALC!F827)</f>
        <v>115316.17566804666</v>
      </c>
      <c r="R522" s="34">
        <f>(G766*Area_Doc!$N$186)+(Area_Doc!$L$186*Area_CALC!G705)+(Area_Doc!$O$186*Area_CALC!G827)</f>
        <v>35640.44279262326</v>
      </c>
      <c r="S522" s="34">
        <f>(H766*Area_Doc!$N$186)+(Area_Doc!$L$186*Area_CALC!H705)+(Area_Doc!$O$186*Area_CALC!H827)</f>
        <v>191846.27455777192</v>
      </c>
    </row>
    <row r="523" spans="1:19" x14ac:dyDescent="0.25">
      <c r="A523" s="10" t="s">
        <v>70</v>
      </c>
      <c r="B523" s="10" t="s">
        <v>36</v>
      </c>
      <c r="C523" s="34">
        <v>146739</v>
      </c>
      <c r="D523" s="34">
        <v>10733</v>
      </c>
      <c r="E523" s="34">
        <v>233810</v>
      </c>
      <c r="F523" s="34">
        <v>34468</v>
      </c>
      <c r="G523" s="34">
        <v>20872</v>
      </c>
      <c r="H523" s="34">
        <v>95477</v>
      </c>
      <c r="I523" s="34"/>
      <c r="J523" s="34"/>
      <c r="K523" s="10" t="s">
        <v>74</v>
      </c>
      <c r="L523" s="10" t="s">
        <v>36</v>
      </c>
      <c r="M523" s="12" t="str">
        <f t="shared" si="25"/>
        <v>KANNUR1989-90</v>
      </c>
      <c r="N523" s="34">
        <f>(C767*Area_Doc!$N$186)+(Area_Doc!$L$186*Area_CALC!C706)+(Area_Doc!$O$186*Area_CALC!C828)</f>
        <v>44597.237485886333</v>
      </c>
      <c r="O523" s="34">
        <f>(D767*Area_Doc!$N$186)+(Area_Doc!$L$186*Area_CALC!D706)+(Area_Doc!$O$186*Area_CALC!D828)</f>
        <v>9435.6486639066607</v>
      </c>
      <c r="P523" s="34">
        <f>(E767*Area_Doc!$N$186)+(Area_Doc!$L$186*Area_CALC!E706)+(Area_Doc!$O$186*Area_CALC!E828)</f>
        <v>235682.01336093337</v>
      </c>
      <c r="Q523" s="34">
        <f>(F767*Area_Doc!$N$186)+(Area_Doc!$L$186*Area_CALC!F706)+(Area_Doc!$O$186*Area_CALC!F828)</f>
        <v>127506.64791117802</v>
      </c>
      <c r="R523" s="34">
        <f>(G767*Area_Doc!$N$186)+(Area_Doc!$L$186*Area_CALC!G706)+(Area_Doc!$O$186*Area_CALC!G828)</f>
        <v>38254.074143771169</v>
      </c>
      <c r="S523" s="34">
        <f>(H767*Area_Doc!$N$186)+(Area_Doc!$L$186*Area_CALC!H706)+(Area_Doc!$O$186*Area_CALC!H828)</f>
        <v>208392.12147158448</v>
      </c>
    </row>
    <row r="524" spans="1:19" x14ac:dyDescent="0.25">
      <c r="A524" s="10" t="s">
        <v>70</v>
      </c>
      <c r="B524" s="10" t="s">
        <v>37</v>
      </c>
      <c r="C524" s="34">
        <v>145687</v>
      </c>
      <c r="D524" s="34">
        <v>9924</v>
      </c>
      <c r="E524" s="34">
        <v>233260</v>
      </c>
      <c r="F524" s="34">
        <v>38153</v>
      </c>
      <c r="G524" s="34">
        <v>24045</v>
      </c>
      <c r="H524" s="34">
        <v>105797</v>
      </c>
      <c r="I524" s="34"/>
      <c r="J524" s="34"/>
      <c r="K524" s="10" t="s">
        <v>74</v>
      </c>
      <c r="L524" s="10" t="s">
        <v>37</v>
      </c>
      <c r="M524" s="12" t="str">
        <f t="shared" si="25"/>
        <v>KANNUR1990-91</v>
      </c>
      <c r="N524" s="34">
        <f>(C768*Area_Doc!$N$186)+(Area_Doc!$L$186*Area_CALC!C707)+(Area_Doc!$O$186*Area_CALC!C829)</f>
        <v>41026.972431313508</v>
      </c>
      <c r="O524" s="34">
        <f>(D768*Area_Doc!$N$186)+(Area_Doc!$L$186*Area_CALC!D707)+(Area_Doc!$O$186*Area_CALC!D829)</f>
        <v>9181.9679149416625</v>
      </c>
      <c r="P524" s="34">
        <f>(E768*Area_Doc!$N$186)+(Area_Doc!$L$186*Area_CALC!E707)+(Area_Doc!$O$186*Area_CALC!E829)</f>
        <v>236789.48099360181</v>
      </c>
      <c r="Q524" s="34">
        <f>(F768*Area_Doc!$N$186)+(Area_Doc!$L$186*Area_CALC!F707)+(Area_Doc!$O$186*Area_CALC!F829)</f>
        <v>137812.79883327062</v>
      </c>
      <c r="R524" s="34">
        <f>(G768*Area_Doc!$N$186)+(Area_Doc!$L$186*Area_CALC!G707)+(Area_Doc!$O$186*Area_CALC!G829)</f>
        <v>43062.825743319532</v>
      </c>
      <c r="S524" s="34">
        <f>(H768*Area_Doc!$N$186)+(Area_Doc!$L$186*Area_CALC!H707)+(Area_Doc!$O$186*Area_CALC!H829)</f>
        <v>221889.92585622883</v>
      </c>
    </row>
    <row r="525" spans="1:19" x14ac:dyDescent="0.25">
      <c r="A525" s="10" t="s">
        <v>70</v>
      </c>
      <c r="B525" s="10" t="s">
        <v>38</v>
      </c>
      <c r="C525" s="34">
        <v>147066</v>
      </c>
      <c r="D525" s="34">
        <v>10252</v>
      </c>
      <c r="E525" s="34">
        <v>235745</v>
      </c>
      <c r="F525" s="34">
        <v>37090</v>
      </c>
      <c r="G525" s="34">
        <v>24893</v>
      </c>
      <c r="H525" s="34">
        <v>107627</v>
      </c>
      <c r="I525" s="34"/>
      <c r="J525" s="34"/>
      <c r="K525" s="10" t="s">
        <v>74</v>
      </c>
      <c r="L525" s="10" t="s">
        <v>38</v>
      </c>
      <c r="M525" s="12" t="str">
        <f t="shared" si="25"/>
        <v>KANNUR1991-92</v>
      </c>
      <c r="N525" s="34">
        <f>(C769*Area_Doc!$N$186)+(Area_Doc!$L$186*Area_CALC!C708)+(Area_Doc!$O$186*Area_CALC!C830)</f>
        <v>40648.39085434701</v>
      </c>
      <c r="O525" s="34">
        <f>(D769*Area_Doc!$N$186)+(Area_Doc!$L$186*Area_CALC!D708)+(Area_Doc!$O$186*Area_CALC!D830)</f>
        <v>9120.3798456906297</v>
      </c>
      <c r="P525" s="34">
        <f>(E769*Area_Doc!$N$186)+(Area_Doc!$L$186*Area_CALC!E708)+(Area_Doc!$O$186*Area_CALC!E830)</f>
        <v>241386.33120060217</v>
      </c>
      <c r="Q525" s="34">
        <f>(F769*Area_Doc!$N$186)+(Area_Doc!$L$186*Area_CALC!F708)+(Area_Doc!$O$186*Area_CALC!F830)</f>
        <v>138795.1034060971</v>
      </c>
      <c r="R525" s="34">
        <f>(G769*Area_Doc!$N$186)+(Area_Doc!$L$186*Area_CALC!G708)+(Area_Doc!$O$186*Area_CALC!G830)</f>
        <v>43860.328283778697</v>
      </c>
      <c r="S525" s="34">
        <f>(H769*Area_Doc!$N$186)+(Area_Doc!$L$186*Area_CALC!H708)+(Area_Doc!$O$186*Area_CALC!H830)</f>
        <v>226846.90506210012</v>
      </c>
    </row>
    <row r="526" spans="1:19" x14ac:dyDescent="0.25">
      <c r="A526" s="10" t="s">
        <v>70</v>
      </c>
      <c r="B526" s="10" t="s">
        <v>39</v>
      </c>
      <c r="C526" s="34">
        <v>146095</v>
      </c>
      <c r="D526" s="34">
        <v>10075</v>
      </c>
      <c r="E526" s="34">
        <v>237995</v>
      </c>
      <c r="F526" s="34">
        <v>39514</v>
      </c>
      <c r="G526" s="34">
        <v>25531</v>
      </c>
      <c r="H526" s="34">
        <v>113522</v>
      </c>
      <c r="I526" s="34"/>
      <c r="J526" s="34"/>
      <c r="K526" s="10" t="s">
        <v>74</v>
      </c>
      <c r="L526" s="10" t="s">
        <v>39</v>
      </c>
      <c r="M526" s="12" t="str">
        <f t="shared" si="25"/>
        <v>KANNUR1992-93</v>
      </c>
      <c r="N526" s="34">
        <f>(C770*Area_Doc!$N$186)+(Area_Doc!$L$186*Area_CALC!C709)+(Area_Doc!$O$186*Area_CALC!C831)</f>
        <v>39935.454177643958</v>
      </c>
      <c r="O526" s="34">
        <f>(D770*Area_Doc!$N$186)+(Area_Doc!$L$186*Area_CALC!D709)+(Area_Doc!$O$186*Area_CALC!D831)</f>
        <v>9409.2980805419647</v>
      </c>
      <c r="P526" s="34">
        <f>(E770*Area_Doc!$N$186)+(Area_Doc!$L$186*Area_CALC!E709)+(Area_Doc!$O$186*Area_CALC!E831)</f>
        <v>245477.12834023335</v>
      </c>
      <c r="Q526" s="34">
        <f>(F770*Area_Doc!$N$186)+(Area_Doc!$L$186*Area_CALC!F709)+(Area_Doc!$O$186*Area_CALC!F831)</f>
        <v>143439.82094467443</v>
      </c>
      <c r="R526" s="34">
        <f>(G770*Area_Doc!$N$186)+(Area_Doc!$L$186*Area_CALC!G709)+(Area_Doc!$O$186*Area_CALC!G831)</f>
        <v>47189.459446744448</v>
      </c>
      <c r="S526" s="34">
        <f>(H770*Area_Doc!$N$186)+(Area_Doc!$L$186*Area_CALC!H709)+(Area_Doc!$O$186*Area_CALC!H831)</f>
        <v>234588.84098607453</v>
      </c>
    </row>
    <row r="527" spans="1:19" x14ac:dyDescent="0.25">
      <c r="A527" s="10" t="s">
        <v>70</v>
      </c>
      <c r="B527" s="10" t="s">
        <v>40</v>
      </c>
      <c r="C527" s="34">
        <v>139769</v>
      </c>
      <c r="D527" s="34">
        <v>10346</v>
      </c>
      <c r="E527" s="34">
        <v>232620</v>
      </c>
      <c r="F527" s="34">
        <v>43703</v>
      </c>
      <c r="G527" s="34">
        <v>24773</v>
      </c>
      <c r="H527" s="34">
        <v>120235</v>
      </c>
      <c r="I527" s="34"/>
      <c r="J527" s="34"/>
      <c r="K527" s="10" t="s">
        <v>74</v>
      </c>
      <c r="L527" s="10" t="s">
        <v>40</v>
      </c>
      <c r="M527" s="12" t="str">
        <f t="shared" si="25"/>
        <v>KANNUR1993-94</v>
      </c>
      <c r="N527" s="34">
        <f>(C771*Area_Doc!$N$186)+(Area_Doc!$L$186*Area_CALC!C710)+(Area_Doc!$O$186*Area_CALC!C832)</f>
        <v>39486.998306360561</v>
      </c>
      <c r="O527" s="34">
        <f>(D771*Area_Doc!$N$186)+(Area_Doc!$L$186*Area_CALC!D710)+(Area_Doc!$O$186*Area_CALC!D832)</f>
        <v>9475.8789988709068</v>
      </c>
      <c r="P527" s="34">
        <f>(E771*Area_Doc!$N$186)+(Area_Doc!$L$186*Area_CALC!E710)+(Area_Doc!$O$186*Area_CALC!E832)</f>
        <v>250131.83646970266</v>
      </c>
      <c r="Q527" s="34">
        <f>(F771*Area_Doc!$N$186)+(Area_Doc!$L$186*Area_CALC!F710)+(Area_Doc!$O$186*Area_CALC!F832)</f>
        <v>150955.81068874669</v>
      </c>
      <c r="R527" s="34">
        <f>(G771*Area_Doc!$N$186)+(Area_Doc!$L$186*Area_CALC!G710)+(Area_Doc!$O$186*Area_CALC!G832)</f>
        <v>46460.393018441857</v>
      </c>
      <c r="S527" s="34">
        <f>(H771*Area_Doc!$N$186)+(Area_Doc!$L$186*Area_CALC!H710)+(Area_Doc!$O$186*Area_CALC!H832)</f>
        <v>244055.71217538576</v>
      </c>
    </row>
    <row r="528" spans="1:19" x14ac:dyDescent="0.25">
      <c r="A528" s="10" t="s">
        <v>70</v>
      </c>
      <c r="B528" s="10" t="s">
        <v>41</v>
      </c>
      <c r="C528" s="34">
        <v>140066</v>
      </c>
      <c r="D528" s="34">
        <v>9472</v>
      </c>
      <c r="E528" s="34">
        <v>227176</v>
      </c>
      <c r="F528" s="34">
        <v>45503</v>
      </c>
      <c r="G528" s="34">
        <v>25428</v>
      </c>
      <c r="H528" s="34">
        <v>118076</v>
      </c>
      <c r="I528" s="34"/>
      <c r="J528" s="34"/>
      <c r="K528" s="10" t="s">
        <v>74</v>
      </c>
      <c r="L528" s="10" t="s">
        <v>41</v>
      </c>
      <c r="M528" s="12" t="str">
        <f t="shared" si="25"/>
        <v>KANNUR1994-95</v>
      </c>
      <c r="N528" s="34">
        <f>(C772*Area_Doc!$N$186)+(Area_Doc!$L$186*Area_CALC!C711)+(Area_Doc!$O$186*Area_CALC!C833)</f>
        <v>37546.05344373353</v>
      </c>
      <c r="O528" s="34">
        <f>(D772*Area_Doc!$N$186)+(Area_Doc!$L$186*Area_CALC!D711)+(Area_Doc!$O$186*Area_CALC!D833)</f>
        <v>9090.2285472337226</v>
      </c>
      <c r="P528" s="34">
        <f>(E772*Area_Doc!$N$186)+(Area_Doc!$L$186*Area_CALC!E711)+(Area_Doc!$O$186*Area_CALC!E833)</f>
        <v>247138.92754986827</v>
      </c>
      <c r="Q528" s="34">
        <f>(F772*Area_Doc!$N$186)+(Area_Doc!$L$186*Area_CALC!F711)+(Area_Doc!$O$186*Area_CALC!F833)</f>
        <v>158012.29619872035</v>
      </c>
      <c r="R528" s="34">
        <f>(G772*Area_Doc!$N$186)+(Area_Doc!$L$186*Area_CALC!G711)+(Area_Doc!$O$186*Area_CALC!G833)</f>
        <v>48047.754516371846</v>
      </c>
      <c r="S528" s="34">
        <f>(H772*Area_Doc!$N$186)+(Area_Doc!$L$186*Area_CALC!H711)+(Area_Doc!$O$186*Area_CALC!H833)</f>
        <v>251642.55890101619</v>
      </c>
    </row>
    <row r="529" spans="1:19" x14ac:dyDescent="0.25">
      <c r="A529" s="10" t="s">
        <v>70</v>
      </c>
      <c r="B529" s="10" t="s">
        <v>42</v>
      </c>
      <c r="C529" s="34">
        <v>135630</v>
      </c>
      <c r="D529" s="34">
        <v>8965</v>
      </c>
      <c r="E529" s="34">
        <v>236598</v>
      </c>
      <c r="F529" s="34">
        <v>48336</v>
      </c>
      <c r="G529" s="34">
        <v>26031</v>
      </c>
      <c r="H529" s="34">
        <v>120522</v>
      </c>
      <c r="I529" s="34"/>
      <c r="J529" s="34"/>
      <c r="K529" s="10" t="s">
        <v>74</v>
      </c>
      <c r="L529" s="10" t="s">
        <v>42</v>
      </c>
      <c r="M529" s="12" t="str">
        <f t="shared" si="25"/>
        <v>KANNUR1995-96</v>
      </c>
      <c r="N529" s="34">
        <f>(C773*Area_Doc!$N$186)+(Area_Doc!$L$186*Area_CALC!C712)+(Area_Doc!$O$186*Area_CALC!C834)</f>
        <v>35628.795257809557</v>
      </c>
      <c r="O529" s="34">
        <f>(D773*Area_Doc!$N$186)+(Area_Doc!$L$186*Area_CALC!D712)+(Area_Doc!$O$186*Area_CALC!D834)</f>
        <v>6824.4473089951071</v>
      </c>
      <c r="P529" s="34">
        <f>(E773*Area_Doc!$N$186)+(Area_Doc!$L$186*Area_CALC!E712)+(Area_Doc!$O$186*Area_CALC!E834)</f>
        <v>244281.91560030109</v>
      </c>
      <c r="Q529" s="34">
        <f>(F773*Area_Doc!$N$186)+(Area_Doc!$L$186*Area_CALC!F712)+(Area_Doc!$O$186*Area_CALC!F834)</f>
        <v>162127.59427926232</v>
      </c>
      <c r="R529" s="34">
        <f>(G773*Area_Doc!$N$186)+(Area_Doc!$L$186*Area_CALC!G712)+(Area_Doc!$O$186*Area_CALC!G834)</f>
        <v>49564.280579601051</v>
      </c>
      <c r="S529" s="34">
        <f>(H773*Area_Doc!$N$186)+(Area_Doc!$L$186*Area_CALC!H712)+(Area_Doc!$O$186*Area_CALC!H834)</f>
        <v>259169.10773428678</v>
      </c>
    </row>
    <row r="530" spans="1:19" x14ac:dyDescent="0.25">
      <c r="A530" s="10" t="s">
        <v>70</v>
      </c>
      <c r="B530" s="10" t="s">
        <v>43</v>
      </c>
      <c r="C530" s="34">
        <v>128359</v>
      </c>
      <c r="D530" s="34">
        <v>7553</v>
      </c>
      <c r="E530" s="34">
        <v>218785</v>
      </c>
      <c r="F530" s="34">
        <v>46037</v>
      </c>
      <c r="G530" s="34">
        <v>26857</v>
      </c>
      <c r="H530" s="34">
        <v>120046</v>
      </c>
      <c r="I530" s="34"/>
      <c r="J530" s="34"/>
      <c r="K530" s="10" t="s">
        <v>74</v>
      </c>
      <c r="L530" s="10" t="s">
        <v>43</v>
      </c>
      <c r="M530" s="12" t="str">
        <f t="shared" si="25"/>
        <v>KANNUR1996-97</v>
      </c>
      <c r="N530" s="34">
        <f>(C774*Area_Doc!$N$186)+(Area_Doc!$L$186*Area_CALC!C713)+(Area_Doc!$O$186*Area_CALC!C835)</f>
        <v>32532.938464433573</v>
      </c>
      <c r="O530" s="34">
        <f>(D774*Area_Doc!$N$186)+(Area_Doc!$L$186*Area_CALC!D713)+(Area_Doc!$O$186*Area_CALC!D835)</f>
        <v>6669.6019947308996</v>
      </c>
      <c r="P530" s="34">
        <f>(E774*Area_Doc!$N$186)+(Area_Doc!$L$186*Area_CALC!E713)+(Area_Doc!$O$186*Area_CALC!E835)</f>
        <v>241350.28537824613</v>
      </c>
      <c r="Q530" s="34">
        <f>(F774*Area_Doc!$N$186)+(Area_Doc!$L$186*Area_CALC!F713)+(Area_Doc!$O$186*Area_CALC!F835)</f>
        <v>157401.9520135491</v>
      </c>
      <c r="R530" s="34">
        <f>(G774*Area_Doc!$N$186)+(Area_Doc!$L$186*Area_CALC!G713)+(Area_Doc!$O$186*Area_CALC!G835)</f>
        <v>52283.594373353408</v>
      </c>
      <c r="S530" s="34">
        <f>(H774*Area_Doc!$N$186)+(Area_Doc!$L$186*Area_CALC!H713)+(Area_Doc!$O$186*Area_CALC!H835)</f>
        <v>256950.7186676703</v>
      </c>
    </row>
    <row r="531" spans="1:19" x14ac:dyDescent="0.25">
      <c r="A531" s="10" t="s">
        <v>70</v>
      </c>
      <c r="B531" s="10" t="s">
        <v>44</v>
      </c>
      <c r="C531" s="34">
        <v>120809</v>
      </c>
      <c r="D531" s="34">
        <v>7272</v>
      </c>
      <c r="E531" s="34">
        <v>213045</v>
      </c>
      <c r="F531" s="34">
        <v>48929</v>
      </c>
      <c r="G531" s="34">
        <v>28125</v>
      </c>
      <c r="H531" s="34">
        <v>126283</v>
      </c>
      <c r="I531" s="34"/>
      <c r="J531" s="34"/>
      <c r="K531" s="10" t="s">
        <v>74</v>
      </c>
      <c r="L531" s="10" t="s">
        <v>44</v>
      </c>
      <c r="M531" s="12" t="str">
        <f t="shared" si="25"/>
        <v>KANNUR1997-98</v>
      </c>
      <c r="N531" s="34">
        <f>(C775*Area_Doc!$N$186)+(Area_Doc!$L$186*Area_CALC!C714)+(Area_Doc!$O$186*Area_CALC!C836)</f>
        <v>29937.110839292436</v>
      </c>
      <c r="O531" s="34">
        <f>(D775*Area_Doc!$N$186)+(Area_Doc!$L$186*Area_CALC!D714)+(Area_Doc!$O$186*Area_CALC!D836)</f>
        <v>7205.2125517500945</v>
      </c>
      <c r="P531" s="34">
        <f>(E775*Area_Doc!$N$186)+(Area_Doc!$L$186*Area_CALC!E714)+(Area_Doc!$O$186*Area_CALC!E836)</f>
        <v>227637.84013925481</v>
      </c>
      <c r="Q531" s="34">
        <f>(F775*Area_Doc!$N$186)+(Area_Doc!$L$186*Area_CALC!F714)+(Area_Doc!$O$186*Area_CALC!F836)</f>
        <v>155968.99049680092</v>
      </c>
      <c r="R531" s="34">
        <f>(G775*Area_Doc!$N$186)+(Area_Doc!$L$186*Area_CALC!G714)+(Area_Doc!$O$186*Area_CALC!G836)</f>
        <v>56154.640007527283</v>
      </c>
      <c r="S531" s="34">
        <f>(H775*Area_Doc!$N$186)+(Area_Doc!$L$186*Area_CALC!H714)+(Area_Doc!$O$186*Area_CALC!H836)</f>
        <v>259681.02051185549</v>
      </c>
    </row>
    <row r="532" spans="1:19" x14ac:dyDescent="0.25">
      <c r="A532" s="10" t="s">
        <v>70</v>
      </c>
      <c r="B532" s="10" t="s">
        <v>45</v>
      </c>
      <c r="C532" s="34">
        <v>107467</v>
      </c>
      <c r="D532" s="34">
        <v>6815</v>
      </c>
      <c r="E532" s="34">
        <v>193647</v>
      </c>
      <c r="F532" s="34">
        <v>45439</v>
      </c>
      <c r="G532" s="34">
        <v>28550</v>
      </c>
      <c r="H532" s="34">
        <v>116390</v>
      </c>
      <c r="I532" s="34"/>
      <c r="J532" s="34"/>
      <c r="K532" s="10" t="s">
        <v>74</v>
      </c>
      <c r="L532" s="10" t="s">
        <v>45</v>
      </c>
      <c r="M532" s="12" t="str">
        <f t="shared" si="25"/>
        <v>KANNUR1998-99</v>
      </c>
      <c r="N532" s="34">
        <f>(C776*Area_Doc!$N$186)+(Area_Doc!$L$186*Area_CALC!C715)+(Area_Doc!$O$186*Area_CALC!C837)</f>
        <v>27386.014490026348</v>
      </c>
      <c r="O532" s="34">
        <f>(D776*Area_Doc!$N$186)+(Area_Doc!$L$186*Area_CALC!D715)+(Area_Doc!$O$186*Area_CALC!D837)</f>
        <v>6345.7468009032746</v>
      </c>
      <c r="P532" s="34">
        <f>(E776*Area_Doc!$N$186)+(Area_Doc!$L$186*Area_CALC!E715)+(Area_Doc!$O$186*Area_CALC!E837)</f>
        <v>222624.65299209635</v>
      </c>
      <c r="Q532" s="34">
        <f>(F776*Area_Doc!$N$186)+(Area_Doc!$L$186*Area_CALC!F715)+(Area_Doc!$O$186*Area_CALC!F837)</f>
        <v>147211.89951072639</v>
      </c>
      <c r="R532" s="34">
        <f>(G776*Area_Doc!$N$186)+(Area_Doc!$L$186*Area_CALC!G715)+(Area_Doc!$O$186*Area_CALC!G837)</f>
        <v>57745.205589010162</v>
      </c>
      <c r="S532" s="34">
        <f>(H776*Area_Doc!$N$186)+(Area_Doc!$L$186*Area_CALC!H715)+(Area_Doc!$O$186*Area_CALC!H837)</f>
        <v>255842.54177643958</v>
      </c>
    </row>
    <row r="533" spans="1:19" x14ac:dyDescent="0.25">
      <c r="A533" s="10" t="s">
        <v>70</v>
      </c>
      <c r="B533" s="10" t="s">
        <v>46</v>
      </c>
      <c r="C533" s="34">
        <v>109704</v>
      </c>
      <c r="D533" s="34">
        <v>6373</v>
      </c>
      <c r="E533" s="34">
        <v>194026</v>
      </c>
      <c r="F533" s="34">
        <v>45857</v>
      </c>
      <c r="G533" s="34">
        <v>28781</v>
      </c>
      <c r="H533" s="34">
        <v>110481</v>
      </c>
      <c r="I533" s="34"/>
      <c r="J533" s="34"/>
      <c r="K533" s="10" t="s">
        <v>74</v>
      </c>
      <c r="L533" s="10" t="s">
        <v>46</v>
      </c>
      <c r="M533" s="12" t="str">
        <f t="shared" si="25"/>
        <v>KANNUR1999-00</v>
      </c>
      <c r="N533" s="34">
        <f>(C777*Area_Doc!$N$186)+(Area_Doc!$L$186*Area_CALC!C716)+(Area_Doc!$O$186*Area_CALC!C838)</f>
        <v>26180.404215280392</v>
      </c>
      <c r="O533" s="34">
        <f>(D777*Area_Doc!$N$186)+(Area_Doc!$L$186*Area_CALC!D716)+(Area_Doc!$O$186*Area_CALC!D838)</f>
        <v>5845.6217538577339</v>
      </c>
      <c r="P533" s="34">
        <f>(E777*Area_Doc!$N$186)+(Area_Doc!$L$186*Area_CALC!E716)+(Area_Doc!$O$186*Area_CALC!E838)</f>
        <v>225895.36469702673</v>
      </c>
      <c r="Q533" s="34">
        <f>(F777*Area_Doc!$N$186)+(Area_Doc!$L$186*Area_CALC!F716)+(Area_Doc!$O$186*Area_CALC!F838)</f>
        <v>155252.59794881445</v>
      </c>
      <c r="R533" s="34">
        <f>(G777*Area_Doc!$N$186)+(Area_Doc!$L$186*Area_CALC!G716)+(Area_Doc!$O$186*Area_CALC!G838)</f>
        <v>58308.225348136999</v>
      </c>
      <c r="S533" s="34">
        <f>(H777*Area_Doc!$N$186)+(Area_Doc!$L$186*Area_CALC!H716)+(Area_Doc!$O$186*Area_CALC!H838)</f>
        <v>266398.32263831387</v>
      </c>
    </row>
    <row r="534" spans="1:19" x14ac:dyDescent="0.25">
      <c r="A534" s="10" t="s">
        <v>70</v>
      </c>
      <c r="B534" s="10" t="s">
        <v>47</v>
      </c>
      <c r="C534" s="38">
        <v>118701</v>
      </c>
      <c r="D534" s="38">
        <v>6646</v>
      </c>
      <c r="E534" s="38">
        <v>203077</v>
      </c>
      <c r="F534" s="38">
        <v>46393</v>
      </c>
      <c r="G534" s="34">
        <v>28933</v>
      </c>
      <c r="H534" s="34">
        <v>107795</v>
      </c>
      <c r="I534" s="34"/>
      <c r="J534" s="34"/>
      <c r="K534" s="10" t="s">
        <v>74</v>
      </c>
      <c r="L534" s="10" t="s">
        <v>47</v>
      </c>
      <c r="M534" s="12" t="str">
        <f t="shared" si="25"/>
        <v>KANNUR2000-01</v>
      </c>
      <c r="N534" s="34">
        <f>(C778*Area_Doc!$N$186)+(Area_Doc!$L$186*Area_CALC!C717)+(Area_Doc!$O$186*Area_CALC!C839)</f>
        <v>26223.275498682724</v>
      </c>
      <c r="O534" s="34">
        <f>(D778*Area_Doc!$N$186)+(Area_Doc!$L$186*Area_CALC!D717)+(Area_Doc!$O$186*Area_CALC!D839)</f>
        <v>5887.6217538577339</v>
      </c>
      <c r="P534" s="34">
        <f>(E778*Area_Doc!$N$186)+(Area_Doc!$L$186*Area_CALC!E717)+(Area_Doc!$O$186*Area_CALC!E839)</f>
        <v>230131.25536319157</v>
      </c>
      <c r="Q534" s="34">
        <f>(F778*Area_Doc!$N$186)+(Area_Doc!$L$186*Area_CALC!F717)+(Area_Doc!$O$186*Area_CALC!F839)</f>
        <v>159914.04394053444</v>
      </c>
      <c r="R534" s="34">
        <f>(G778*Area_Doc!$N$186)+(Area_Doc!$L$186*Area_CALC!G717)+(Area_Doc!$O$186*Area_CALC!G839)</f>
        <v>58436.906097101994</v>
      </c>
      <c r="S534" s="34">
        <f>(H778*Area_Doc!$N$186)+(Area_Doc!$L$186*Area_CALC!H717)+(Area_Doc!$O$186*Area_CALC!H839)</f>
        <v>272277.2377681596</v>
      </c>
    </row>
    <row r="535" spans="1:19" x14ac:dyDescent="0.25">
      <c r="A535" s="10" t="s">
        <v>70</v>
      </c>
      <c r="B535" s="10" t="s">
        <v>48</v>
      </c>
      <c r="C535" s="38">
        <v>115904</v>
      </c>
      <c r="D535" s="38">
        <v>5649</v>
      </c>
      <c r="E535" s="38">
        <v>206484</v>
      </c>
      <c r="F535" s="38">
        <v>50568</v>
      </c>
      <c r="G535" s="34">
        <v>28985</v>
      </c>
      <c r="H535" s="34">
        <v>114230</v>
      </c>
      <c r="I535" s="34"/>
      <c r="J535" s="34"/>
      <c r="K535" s="10" t="s">
        <v>74</v>
      </c>
      <c r="L535" s="10" t="s">
        <v>48</v>
      </c>
      <c r="M535" s="12" t="str">
        <f t="shared" si="25"/>
        <v>KANNUR2001-02</v>
      </c>
      <c r="N535" s="34">
        <f>(C779*Area_Doc!$N$186)+(Area_Doc!$L$186*Area_CALC!C718)+(Area_Doc!$O$186*Area_CALC!C840)</f>
        <v>22920.054102371094</v>
      </c>
      <c r="O535" s="34">
        <f>(D779*Area_Doc!$N$186)+(Area_Doc!$L$186*Area_CALC!D718)+(Area_Doc!$O$186*Area_CALC!D840)</f>
        <v>5340.9382762514115</v>
      </c>
      <c r="P535" s="34">
        <f>(E779*Area_Doc!$N$186)+(Area_Doc!$L$186*Area_CALC!E718)+(Area_Doc!$O$186*Area_CALC!E840)</f>
        <v>222766.85867519758</v>
      </c>
      <c r="Q535" s="34">
        <f>(F779*Area_Doc!$N$186)+(Area_Doc!$L$186*Area_CALC!F718)+(Area_Doc!$O$186*Area_CALC!F840)</f>
        <v>156999.47186676704</v>
      </c>
      <c r="R535" s="34">
        <f>(G779*Area_Doc!$N$186)+(Area_Doc!$L$186*Area_CALC!G718)+(Area_Doc!$O$186*Area_CALC!G840)</f>
        <v>58627.938464433573</v>
      </c>
      <c r="S535" s="34">
        <f>(H779*Area_Doc!$N$186)+(Area_Doc!$L$186*Area_CALC!H718)+(Area_Doc!$O$186*Area_CALC!H840)</f>
        <v>268929.97064358299</v>
      </c>
    </row>
    <row r="536" spans="1:19" x14ac:dyDescent="0.25">
      <c r="A536" s="10" t="s">
        <v>70</v>
      </c>
      <c r="B536" s="10" t="s">
        <v>49</v>
      </c>
      <c r="C536" s="38">
        <v>115910</v>
      </c>
      <c r="D536" s="38">
        <v>4960</v>
      </c>
      <c r="E536" s="38">
        <v>204718</v>
      </c>
      <c r="F536" s="38">
        <v>53207</v>
      </c>
      <c r="G536" s="34">
        <v>29064</v>
      </c>
      <c r="H536" s="34">
        <v>117314</v>
      </c>
      <c r="I536" s="34"/>
      <c r="J536" s="34"/>
      <c r="K536" s="10" t="s">
        <v>74</v>
      </c>
      <c r="L536" s="10" t="s">
        <v>49</v>
      </c>
      <c r="M536" s="12" t="str">
        <f t="shared" si="25"/>
        <v>KANNUR2002-03</v>
      </c>
      <c r="N536" s="34">
        <f>(C780*Area_Doc!$N$186)+(Area_Doc!$L$186*Area_CALC!C719)+(Area_Doc!$O$186*Area_CALC!C841)</f>
        <v>23085.819345126081</v>
      </c>
      <c r="O536" s="34">
        <f>(D780*Area_Doc!$N$186)+(Area_Doc!$L$186*Area_CALC!D719)+(Area_Doc!$O$186*Area_CALC!D841)</f>
        <v>5068.3491719984941</v>
      </c>
      <c r="P536" s="34">
        <f>(E780*Area_Doc!$N$186)+(Area_Doc!$L$186*Area_CALC!E719)+(Area_Doc!$O$186*Area_CALC!E841)</f>
        <v>221903.07019194579</v>
      </c>
      <c r="Q536" s="34">
        <f>(F780*Area_Doc!$N$186)+(Area_Doc!$L$186*Area_CALC!F719)+(Area_Doc!$O$186*Area_CALC!F841)</f>
        <v>154302.16625893867</v>
      </c>
      <c r="R536" s="34">
        <f>(G780*Area_Doc!$N$186)+(Area_Doc!$L$186*Area_CALC!G719)+(Area_Doc!$O$186*Area_CALC!G841)</f>
        <v>58773.290082800151</v>
      </c>
      <c r="S536" s="34">
        <f>(H780*Area_Doc!$N$186)+(Area_Doc!$L$186*Area_CALC!H719)+(Area_Doc!$O$186*Area_CALC!H841)</f>
        <v>264511.80476100865</v>
      </c>
    </row>
    <row r="537" spans="1:19" x14ac:dyDescent="0.25">
      <c r="A537" s="10" t="s">
        <v>70</v>
      </c>
      <c r="B537" s="10" t="s">
        <v>50</v>
      </c>
      <c r="C537" s="38">
        <v>105131</v>
      </c>
      <c r="D537" s="38">
        <v>3939</v>
      </c>
      <c r="E537" s="38">
        <v>196677</v>
      </c>
      <c r="F537" s="38">
        <v>55655</v>
      </c>
      <c r="G537" s="34">
        <v>29612</v>
      </c>
      <c r="H537" s="34">
        <v>120557</v>
      </c>
      <c r="I537" s="34"/>
      <c r="J537" s="34"/>
      <c r="K537" s="10" t="s">
        <v>74</v>
      </c>
      <c r="L537" s="10" t="s">
        <v>50</v>
      </c>
      <c r="M537" s="12" t="str">
        <f t="shared" si="25"/>
        <v>KANNUR2003-04</v>
      </c>
      <c r="N537" s="34">
        <f>(C781*Area_Doc!$N$186)+(Area_Doc!$L$186*Area_CALC!C720)+(Area_Doc!$O$186*Area_CALC!C842)</f>
        <v>20064.025498682724</v>
      </c>
      <c r="O537" s="34">
        <f>(D781*Area_Doc!$N$186)+(Area_Doc!$L$186*Area_CALC!D720)+(Area_Doc!$O$186*Area_CALC!D842)</f>
        <v>4106.5784719608582</v>
      </c>
      <c r="P537" s="34">
        <f>(E781*Area_Doc!$N$186)+(Area_Doc!$L$186*Area_CALC!E720)+(Area_Doc!$O$186*Area_CALC!E842)</f>
        <v>217074.87589386525</v>
      </c>
      <c r="Q537" s="34">
        <f>(F781*Area_Doc!$N$186)+(Area_Doc!$L$186*Area_CALC!F720)+(Area_Doc!$O$186*Area_CALC!F842)</f>
        <v>156991.26063229208</v>
      </c>
      <c r="R537" s="34">
        <f>(G781*Area_Doc!$N$186)+(Area_Doc!$L$186*Area_CALC!G720)+(Area_Doc!$O$186*Area_CALC!G842)</f>
        <v>59686.339480617236</v>
      </c>
      <c r="S537" s="34">
        <f>(H781*Area_Doc!$N$186)+(Area_Doc!$L$186*Area_CALC!H720)+(Area_Doc!$O$186*Area_CALC!H842)</f>
        <v>264319.38295069628</v>
      </c>
    </row>
    <row r="538" spans="1:19" x14ac:dyDescent="0.25">
      <c r="A538" s="10" t="s">
        <v>70</v>
      </c>
      <c r="B538" s="10" t="s">
        <v>51</v>
      </c>
      <c r="C538" s="38">
        <v>111029</v>
      </c>
      <c r="D538" s="38">
        <v>4186</v>
      </c>
      <c r="E538" s="38">
        <v>207074</v>
      </c>
      <c r="F538" s="38">
        <v>55533</v>
      </c>
      <c r="G538" s="34">
        <v>29900</v>
      </c>
      <c r="H538" s="34">
        <v>117406</v>
      </c>
      <c r="I538" s="34"/>
      <c r="J538" s="34"/>
      <c r="K538" s="10" t="s">
        <v>74</v>
      </c>
      <c r="L538" s="12" t="s">
        <v>51</v>
      </c>
      <c r="M538" s="12" t="str">
        <f t="shared" si="25"/>
        <v>KANNUR2004-05</v>
      </c>
      <c r="N538" s="34">
        <f>(C782*Area_Doc!$N$186)+(Area_Doc!$L$186*Area_CALC!C721)+(Area_Doc!$O$186*Area_CALC!C843)</f>
        <v>18761.18771170493</v>
      </c>
      <c r="O538" s="34">
        <f>(D782*Area_Doc!$N$186)+(Area_Doc!$L$186*Area_CALC!D721)+(Area_Doc!$O$186*Area_CALC!D843)</f>
        <v>4076.1116861121563</v>
      </c>
      <c r="P538" s="34">
        <f>(E782*Area_Doc!$N$186)+(Area_Doc!$L$186*Area_CALC!E721)+(Area_Doc!$O$186*Area_CALC!E843)</f>
        <v>218962.14358298833</v>
      </c>
      <c r="Q538" s="34">
        <f>(F782*Area_Doc!$N$186)+(Area_Doc!$L$186*Area_CALC!F721)+(Area_Doc!$O$186*Area_CALC!F843)</f>
        <v>156410.2974219044</v>
      </c>
      <c r="R538" s="34">
        <f>(G782*Area_Doc!$N$186)+(Area_Doc!$L$186*Area_CALC!G721)+(Area_Doc!$O$186*Area_CALC!G843)</f>
        <v>60630.037260067744</v>
      </c>
      <c r="S538" s="34">
        <f>(H782*Area_Doc!$N$186)+(Area_Doc!$L$186*Area_CALC!H721)+(Area_Doc!$O$186*Area_CALC!H843)</f>
        <v>263913.86337975156</v>
      </c>
    </row>
    <row r="539" spans="1:19" x14ac:dyDescent="0.25">
      <c r="A539" s="10" t="s">
        <v>70</v>
      </c>
      <c r="B539" s="10" t="s">
        <v>52</v>
      </c>
      <c r="C539" s="38">
        <v>113919</v>
      </c>
      <c r="D539" s="38">
        <v>3994</v>
      </c>
      <c r="E539" s="38">
        <v>207919</v>
      </c>
      <c r="F539" s="38">
        <v>55437</v>
      </c>
      <c r="G539" s="34">
        <v>31951</v>
      </c>
      <c r="H539" s="34">
        <v>121639</v>
      </c>
      <c r="I539" s="34"/>
      <c r="J539" s="34"/>
      <c r="K539" s="10" t="s">
        <v>74</v>
      </c>
      <c r="L539" s="12" t="s">
        <v>52</v>
      </c>
      <c r="M539" s="12" t="str">
        <f t="shared" si="25"/>
        <v>KANNUR2005-06</v>
      </c>
      <c r="N539" s="34">
        <f>(C783*Area_Doc!$N$186)+(Area_Doc!$L$186*Area_CALC!C722)+(Area_Doc!$O$186*Area_CALC!C844)</f>
        <v>19297.666070756492</v>
      </c>
      <c r="O539" s="34">
        <f>(D783*Area_Doc!$N$186)+(Area_Doc!$L$186*Area_CALC!D722)+(Area_Doc!$O$186*Area_CALC!D844)</f>
        <v>3843.5999247271357</v>
      </c>
      <c r="P539" s="34">
        <f>(E783*Area_Doc!$N$186)+(Area_Doc!$L$186*Area_CALC!E722)+(Area_Doc!$O$186*Area_CALC!E844)</f>
        <v>218712.51825366955</v>
      </c>
      <c r="Q539" s="34">
        <f>(F783*Area_Doc!$N$186)+(Area_Doc!$L$186*Area_CALC!F722)+(Area_Doc!$O$186*Area_CALC!F844)</f>
        <v>156071.58872788859</v>
      </c>
      <c r="R539" s="34">
        <f>(G783*Area_Doc!$N$186)+(Area_Doc!$L$186*Area_CALC!G722)+(Area_Doc!$O$186*Area_CALC!G844)</f>
        <v>66474.536036883714</v>
      </c>
      <c r="S539" s="34">
        <f>(H783*Area_Doc!$N$186)+(Area_Doc!$L$186*Area_CALC!H722)+(Area_Doc!$O$186*Area_CALC!H844)</f>
        <v>268923.36657884833</v>
      </c>
    </row>
    <row r="540" spans="1:19" x14ac:dyDescent="0.25">
      <c r="A540" s="10" t="s">
        <v>70</v>
      </c>
      <c r="B540" s="10" t="s">
        <v>53</v>
      </c>
      <c r="C540" s="38">
        <v>109208</v>
      </c>
      <c r="D540" s="38">
        <v>3643</v>
      </c>
      <c r="E540" s="38">
        <v>204289</v>
      </c>
      <c r="F540" s="38">
        <v>60182</v>
      </c>
      <c r="G540" s="34">
        <v>33060</v>
      </c>
      <c r="H540" s="34">
        <v>132950</v>
      </c>
      <c r="I540" s="34"/>
      <c r="J540" s="34"/>
      <c r="K540" s="10" t="s">
        <v>74</v>
      </c>
      <c r="L540" s="12" t="s">
        <v>53</v>
      </c>
      <c r="M540" s="12" t="str">
        <f t="shared" si="25"/>
        <v>KANNUR2006-07</v>
      </c>
      <c r="N540" s="34">
        <f>(C784*Area_Doc!$N$186)+(Area_Doc!$L$186*Area_CALC!C723)+(Area_Doc!$O$186*Area_CALC!C845)</f>
        <v>18325.348513360932</v>
      </c>
      <c r="O540" s="34">
        <f>(D784*Area_Doc!$N$186)+(Area_Doc!$L$186*Area_CALC!D723)+(Area_Doc!$O$186*Area_CALC!D845)</f>
        <v>3519.2077531050054</v>
      </c>
      <c r="P540" s="34">
        <f>(E784*Area_Doc!$N$186)+(Area_Doc!$L$186*Area_CALC!E723)+(Area_Doc!$O$186*Area_CALC!E845)</f>
        <v>191066.58985698156</v>
      </c>
      <c r="Q540" s="34">
        <f>(F784*Area_Doc!$N$186)+(Area_Doc!$L$186*Area_CALC!F723)+(Area_Doc!$O$186*Area_CALC!F845)</f>
        <v>153860.37542340986</v>
      </c>
      <c r="R540" s="34">
        <f>(G784*Area_Doc!$N$186)+(Area_Doc!$L$186*Area_CALC!G723)+(Area_Doc!$O$186*Area_CALC!G845)</f>
        <v>69204.592585622886</v>
      </c>
      <c r="S540" s="34">
        <f>(H784*Area_Doc!$N$186)+(Area_Doc!$L$186*Area_CALC!H723)+(Area_Doc!$O$186*Area_CALC!H845)</f>
        <v>273415.63088069251</v>
      </c>
    </row>
    <row r="541" spans="1:19" x14ac:dyDescent="0.25">
      <c r="A541" s="10" t="s">
        <v>70</v>
      </c>
      <c r="B541" s="10" t="s">
        <v>54</v>
      </c>
      <c r="C541" s="38">
        <v>99173</v>
      </c>
      <c r="D541" s="38">
        <v>3225</v>
      </c>
      <c r="E541" s="38">
        <v>190182</v>
      </c>
      <c r="F541" s="38">
        <v>60393</v>
      </c>
      <c r="G541" s="34">
        <v>34285</v>
      </c>
      <c r="H541" s="34">
        <v>134366</v>
      </c>
      <c r="I541" s="34"/>
      <c r="J541" s="34"/>
      <c r="K541" s="10" t="s">
        <v>74</v>
      </c>
      <c r="L541" s="12" t="s">
        <v>54</v>
      </c>
      <c r="M541" s="12" t="str">
        <f t="shared" si="25"/>
        <v>KANNUR2007-08</v>
      </c>
      <c r="N541" s="34">
        <f>(C785*Area_Doc!$N$186)+(Area_Doc!$L$186*Area_CALC!C724)+(Area_Doc!$O$186*Area_CALC!C846)</f>
        <v>16758.880692510349</v>
      </c>
      <c r="O541" s="34">
        <f>(D785*Area_Doc!$N$186)+(Area_Doc!$L$186*Area_CALC!D724)+(Area_Doc!$O$186*Area_CALC!D846)</f>
        <v>3361.7651486639065</v>
      </c>
      <c r="P541" s="34">
        <f>(E785*Area_Doc!$N$186)+(Area_Doc!$L$186*Area_CALC!E724)+(Area_Doc!$O$186*Area_CALC!E846)</f>
        <v>165030.35632292059</v>
      </c>
      <c r="Q541" s="34">
        <f>(F785*Area_Doc!$N$186)+(Area_Doc!$L$186*Area_CALC!F724)+(Area_Doc!$O$186*Area_CALC!F846)</f>
        <v>143602.09296198719</v>
      </c>
      <c r="R541" s="34">
        <f>(G785*Area_Doc!$N$186)+(Area_Doc!$L$186*Area_CALC!G724)+(Area_Doc!$O$186*Area_CALC!G846)</f>
        <v>72935.887278885959</v>
      </c>
      <c r="S541" s="34">
        <f>(H785*Area_Doc!$N$186)+(Area_Doc!$L$186*Area_CALC!H724)+(Area_Doc!$O$186*Area_CALC!H846)</f>
        <v>268997.22704177641</v>
      </c>
    </row>
    <row r="542" spans="1:19" x14ac:dyDescent="0.25">
      <c r="A542" s="10" t="s">
        <v>70</v>
      </c>
      <c r="B542" s="12" t="s">
        <v>55</v>
      </c>
      <c r="C542" s="34">
        <v>96190</v>
      </c>
      <c r="D542" s="34">
        <v>3200</v>
      </c>
      <c r="E542" s="34">
        <v>183742</v>
      </c>
      <c r="F542" s="34">
        <v>59076</v>
      </c>
      <c r="G542" s="34">
        <v>34840</v>
      </c>
      <c r="H542" s="34">
        <v>130945</v>
      </c>
      <c r="I542" s="34"/>
      <c r="J542" s="34"/>
      <c r="K542" s="10" t="s">
        <v>74</v>
      </c>
      <c r="L542" s="12" t="s">
        <v>55</v>
      </c>
      <c r="M542" s="12" t="str">
        <f t="shared" si="25"/>
        <v>KANNUR2008-09</v>
      </c>
      <c r="N542" s="34">
        <f>(C786*Area_Doc!$N$186)+(Area_Doc!$L$186*Area_CALC!C725)+(Area_Doc!$O$186*Area_CALC!C847)</f>
        <v>17121.727700414001</v>
      </c>
      <c r="O542" s="34">
        <f>(D786*Area_Doc!$N$186)+(Area_Doc!$L$186*Area_CALC!D725)+(Area_Doc!$O$186*Area_CALC!D847)</f>
        <v>3162.9641512984567</v>
      </c>
      <c r="P542" s="34">
        <f>(E786*Area_Doc!$N$186)+(Area_Doc!$L$186*Area_CALC!E725)+(Area_Doc!$O$186*Area_CALC!E847)</f>
        <v>153855.62645841175</v>
      </c>
      <c r="Q542" s="34">
        <f>(F786*Area_Doc!$N$186)+(Area_Doc!$L$186*Area_CALC!F725)+(Area_Doc!$O$186*Area_CALC!F847)</f>
        <v>133844.42792623257</v>
      </c>
      <c r="R542" s="34">
        <f>(G786*Area_Doc!$N$186)+(Area_Doc!$L$186*Area_CALC!G725)+(Area_Doc!$O$186*Area_CALC!G847)</f>
        <v>75025.325084681972</v>
      </c>
      <c r="S542" s="34">
        <f>(H786*Area_Doc!$N$186)+(Area_Doc!$L$186*Area_CALC!H725)+(Area_Doc!$O$186*Area_CALC!H847)</f>
        <v>265118.37118931126</v>
      </c>
    </row>
    <row r="543" spans="1:19" x14ac:dyDescent="0.25">
      <c r="A543" s="10" t="s">
        <v>70</v>
      </c>
      <c r="B543" s="12" t="s">
        <v>56</v>
      </c>
      <c r="C543" s="34">
        <v>100522</v>
      </c>
      <c r="D543" s="34">
        <v>2843</v>
      </c>
      <c r="E543" s="34">
        <v>186164</v>
      </c>
      <c r="F543" s="34">
        <v>57186</v>
      </c>
      <c r="G543" s="34">
        <v>35559</v>
      </c>
      <c r="H543" s="34">
        <v>128207</v>
      </c>
      <c r="I543" s="34"/>
      <c r="J543" s="34"/>
      <c r="K543" s="10" t="s">
        <v>74</v>
      </c>
      <c r="L543" s="12" t="s">
        <v>56</v>
      </c>
      <c r="M543" s="12" t="str">
        <f t="shared" si="25"/>
        <v>KANNUR2009-10</v>
      </c>
      <c r="N543" s="34">
        <f>(C787*Area_Doc!$N$186)+(Area_Doc!$L$186*Area_CALC!C726)+(Area_Doc!$O$186*Area_CALC!C848)</f>
        <v>16093.280673692134</v>
      </c>
      <c r="O543" s="34">
        <f>(D787*Area_Doc!$N$186)+(Area_Doc!$L$186*Area_CALC!D726)+(Area_Doc!$O$186*Area_CALC!D848)</f>
        <v>3069.0479864508843</v>
      </c>
      <c r="P543" s="34">
        <f>(E787*Area_Doc!$N$186)+(Area_Doc!$L$186*Area_CALC!E726)+(Area_Doc!$O$186*Area_CALC!E848)</f>
        <v>146268.1532743696</v>
      </c>
      <c r="Q543" s="34">
        <f>(F787*Area_Doc!$N$186)+(Area_Doc!$L$186*Area_CALC!F726)+(Area_Doc!$O$186*Area_CALC!F848)</f>
        <v>135834.50733910425</v>
      </c>
      <c r="R543" s="34">
        <f>(G787*Area_Doc!$N$186)+(Area_Doc!$L$186*Area_CALC!G726)+(Area_Doc!$O$186*Area_CALC!G848)</f>
        <v>77861.785378246132</v>
      </c>
      <c r="S543" s="34">
        <f>(H787*Area_Doc!$N$186)+(Area_Doc!$L$186*Area_CALC!H726)+(Area_Doc!$O$186*Area_CALC!H848)</f>
        <v>267953.28669552127</v>
      </c>
    </row>
    <row r="544" spans="1:19" x14ac:dyDescent="0.25">
      <c r="A544" s="10" t="s">
        <v>70</v>
      </c>
      <c r="B544" s="12" t="s">
        <v>57</v>
      </c>
      <c r="C544" s="34">
        <v>87511</v>
      </c>
      <c r="D544" s="34">
        <v>2475</v>
      </c>
      <c r="E544" s="34">
        <v>173722</v>
      </c>
      <c r="F544" s="34">
        <v>57094</v>
      </c>
      <c r="G544" s="34">
        <v>36430</v>
      </c>
      <c r="H544" s="34">
        <v>129739</v>
      </c>
      <c r="I544" s="34"/>
      <c r="J544" s="34"/>
      <c r="K544" s="10" t="s">
        <v>74</v>
      </c>
      <c r="L544" s="12" t="s">
        <v>57</v>
      </c>
      <c r="M544" s="12" t="str">
        <f t="shared" si="25"/>
        <v>KANNUR2010-11</v>
      </c>
      <c r="N544" s="34">
        <f>(C788*Area_Doc!$N$186)+(Area_Doc!$L$186*Area_CALC!C727)+(Area_Doc!$O$186*Area_CALC!C849)</f>
        <v>14380.789424162589</v>
      </c>
      <c r="O544" s="34">
        <f>(D788*Area_Doc!$N$186)+(Area_Doc!$L$186*Area_CALC!D727)+(Area_Doc!$O$186*Area_CALC!D849)</f>
        <v>2950.4156003010912</v>
      </c>
      <c r="P544" s="34">
        <f>(E788*Area_Doc!$N$186)+(Area_Doc!$L$186*Area_CALC!E727)+(Area_Doc!$O$186*Area_CALC!E849)</f>
        <v>145477.79045916448</v>
      </c>
      <c r="Q544" s="34">
        <f>(F788*Area_Doc!$N$186)+(Area_Doc!$L$186*Area_CALC!F727)+(Area_Doc!$O$186*Area_CALC!F849)</f>
        <v>136622.30325555138</v>
      </c>
      <c r="R544" s="34">
        <f>(G788*Area_Doc!$N$186)+(Area_Doc!$L$186*Area_CALC!G727)+(Area_Doc!$O$186*Area_CALC!G849)</f>
        <v>80060.796951449011</v>
      </c>
      <c r="S544" s="34">
        <f>(H788*Area_Doc!$N$186)+(Area_Doc!$L$186*Area_CALC!H727)+(Area_Doc!$O$186*Area_CALC!H849)</f>
        <v>271932.90920210764</v>
      </c>
    </row>
    <row r="545" spans="1:19" x14ac:dyDescent="0.25">
      <c r="A545" s="10" t="s">
        <v>70</v>
      </c>
      <c r="B545" s="12" t="s">
        <v>58</v>
      </c>
      <c r="C545" s="34">
        <v>83998</v>
      </c>
      <c r="D545" s="34">
        <v>2838</v>
      </c>
      <c r="E545" s="34">
        <v>170649</v>
      </c>
      <c r="F545" s="34">
        <v>60529</v>
      </c>
      <c r="G545" s="34">
        <v>37010</v>
      </c>
      <c r="H545" s="34">
        <v>131699</v>
      </c>
      <c r="I545" s="34"/>
      <c r="J545" s="34"/>
      <c r="K545" s="10" t="s">
        <v>74</v>
      </c>
      <c r="L545" s="12" t="s">
        <v>58</v>
      </c>
      <c r="M545" s="12" t="str">
        <f t="shared" si="25"/>
        <v>KANNUR2011-12</v>
      </c>
      <c r="N545" s="34">
        <f>(C789*Area_Doc!$N$186)+(Area_Doc!$L$186*Area_CALC!C728)+(Area_Doc!$O$186*Area_CALC!C850)</f>
        <v>12759.80720737674</v>
      </c>
      <c r="O545" s="34">
        <f>(D789*Area_Doc!$N$186)+(Area_Doc!$L$186*Area_CALC!D728)+(Area_Doc!$O$186*Area_CALC!D850)</f>
        <v>2901.6871471584491</v>
      </c>
      <c r="P545" s="34">
        <f>(E789*Area_Doc!$N$186)+(Area_Doc!$L$186*Area_CALC!E728)+(Area_Doc!$O$186*Area_CALC!E850)</f>
        <v>145996.88530297327</v>
      </c>
      <c r="Q545" s="34">
        <f>(F789*Area_Doc!$N$186)+(Area_Doc!$L$186*Area_CALC!F728)+(Area_Doc!$O$186*Area_CALC!F850)</f>
        <v>153703.26712457661</v>
      </c>
      <c r="R545" s="34">
        <f>(G789*Area_Doc!$N$186)+(Area_Doc!$L$186*Area_CALC!G728)+(Area_Doc!$O$186*Area_CALC!G850)</f>
        <v>82484.41193074896</v>
      </c>
      <c r="S545" s="34">
        <f>(H789*Area_Doc!$N$186)+(Area_Doc!$L$186*Area_CALC!H728)+(Area_Doc!$O$186*Area_CALC!H850)</f>
        <v>291949.29826872412</v>
      </c>
    </row>
    <row r="546" spans="1:19" x14ac:dyDescent="0.25">
      <c r="A546" s="10" t="s">
        <v>70</v>
      </c>
      <c r="B546" s="12" t="s">
        <v>59</v>
      </c>
      <c r="C546" s="34">
        <v>79201</v>
      </c>
      <c r="D546" s="34">
        <v>2378</v>
      </c>
      <c r="E546" s="34">
        <v>160621</v>
      </c>
      <c r="F546" s="34">
        <v>62513</v>
      </c>
      <c r="G546" s="34">
        <v>37010</v>
      </c>
      <c r="H546" s="34">
        <v>130573</v>
      </c>
      <c r="I546" s="34"/>
      <c r="J546" s="34"/>
      <c r="K546" s="10" t="s">
        <v>74</v>
      </c>
      <c r="L546" s="12" t="s">
        <v>59</v>
      </c>
      <c r="M546" s="12" t="str">
        <f t="shared" si="25"/>
        <v>KANNUR2012-13</v>
      </c>
      <c r="N546" s="34">
        <f>(C790*Area_Doc!$N$186)+(Area_Doc!$L$186*Area_CALC!C729)+(Area_Doc!$O$186*Area_CALC!C851)</f>
        <v>13795.055890101619</v>
      </c>
      <c r="O546" s="34">
        <f>(D790*Area_Doc!$N$186)+(Area_Doc!$L$186*Area_CALC!D729)+(Area_Doc!$O$186*Area_CALC!D851)</f>
        <v>2775.3535942792623</v>
      </c>
      <c r="P546" s="34">
        <f>(E790*Area_Doc!$N$186)+(Area_Doc!$L$186*Area_CALC!E729)+(Area_Doc!$O$186*Area_CALC!E851)</f>
        <v>145263.86281520512</v>
      </c>
      <c r="Q546" s="34">
        <f>(F790*Area_Doc!$N$186)+(Area_Doc!$L$186*Area_CALC!F729)+(Area_Doc!$O$186*Area_CALC!F851)</f>
        <v>149168.42557395558</v>
      </c>
      <c r="R546" s="34">
        <f>(G790*Area_Doc!$N$186)+(Area_Doc!$L$186*Area_CALC!G729)+(Area_Doc!$O$186*Area_CALC!G851)</f>
        <v>82484.41193074896</v>
      </c>
      <c r="S546" s="34">
        <f>(H790*Area_Doc!$N$186)+(Area_Doc!$L$186*Area_CALC!H729)+(Area_Doc!$O$186*Area_CALC!H851)</f>
        <v>285857.80156191194</v>
      </c>
    </row>
    <row r="547" spans="1:19" x14ac:dyDescent="0.25">
      <c r="A547" s="10" t="s">
        <v>70</v>
      </c>
      <c r="B547" s="12" t="s">
        <v>60</v>
      </c>
      <c r="C547" s="34">
        <v>82896</v>
      </c>
      <c r="D547" s="34">
        <v>2170</v>
      </c>
      <c r="E547" s="34">
        <v>169840</v>
      </c>
      <c r="F547" s="34">
        <v>61016</v>
      </c>
      <c r="G547" s="34">
        <v>37675</v>
      </c>
      <c r="H547" s="34">
        <v>131872</v>
      </c>
      <c r="I547" s="34"/>
      <c r="J547" s="34"/>
      <c r="K547" s="10" t="s">
        <v>74</v>
      </c>
      <c r="L547" s="12" t="s">
        <v>60</v>
      </c>
      <c r="M547" s="12" t="str">
        <f t="shared" si="25"/>
        <v>KANNUR2013-14</v>
      </c>
      <c r="N547" s="34">
        <f>(C791*Area_Doc!$N$186)+(Area_Doc!$L$186*Area_CALC!C730)+(Area_Doc!$O$186*Area_CALC!C852)</f>
        <v>13321.930466691758</v>
      </c>
      <c r="O547" s="34">
        <f>(D791*Area_Doc!$N$186)+(Area_Doc!$L$186*Area_CALC!D730)+(Area_Doc!$O$186*Area_CALC!D852)</f>
        <v>2349.1910989838161</v>
      </c>
      <c r="P547" s="34">
        <f>(E791*Area_Doc!$N$186)+(Area_Doc!$L$186*Area_CALC!E730)+(Area_Doc!$O$186*Area_CALC!E852)</f>
        <v>141788.01778321416</v>
      </c>
      <c r="Q547" s="34">
        <f>(F791*Area_Doc!$N$186)+(Area_Doc!$L$186*Area_CALC!F730)+(Area_Doc!$O$186*Area_CALC!F852)</f>
        <v>151021.725348137</v>
      </c>
      <c r="R547" s="34">
        <f>(G791*Area_Doc!$N$186)+(Area_Doc!$L$186*Area_CALC!G730)+(Area_Doc!$O$186*Area_CALC!G852)</f>
        <v>85212.865073391033</v>
      </c>
      <c r="S547" s="34">
        <f>(H791*Area_Doc!$N$186)+(Area_Doc!$L$186*Area_CALC!H730)+(Area_Doc!$O$186*Area_CALC!H852)</f>
        <v>290787.38549115544</v>
      </c>
    </row>
    <row r="548" spans="1:19" x14ac:dyDescent="0.25">
      <c r="A548" s="10" t="s">
        <v>70</v>
      </c>
      <c r="B548" s="12" t="s">
        <v>61</v>
      </c>
      <c r="C548" s="34">
        <v>82912</v>
      </c>
      <c r="D548" s="34">
        <v>2631</v>
      </c>
      <c r="E548" s="34">
        <v>167947</v>
      </c>
      <c r="F548" s="34">
        <v>60687</v>
      </c>
      <c r="G548" s="34">
        <v>37800</v>
      </c>
      <c r="H548" s="34">
        <v>132675</v>
      </c>
      <c r="I548" s="34"/>
      <c r="J548" s="34"/>
      <c r="K548" s="10" t="s">
        <v>74</v>
      </c>
      <c r="L548" s="12" t="s">
        <v>61</v>
      </c>
      <c r="M548" s="12" t="str">
        <f t="shared" si="25"/>
        <v>KANNUR2014-15</v>
      </c>
      <c r="N548" s="34">
        <f>(C792*Area_Doc!$N$186)+(Area_Doc!$L$186*Area_CALC!C731)+(Area_Doc!$O$186*Area_CALC!C853)</f>
        <v>11027.181972149039</v>
      </c>
      <c r="O548" s="34">
        <f>(D792*Area_Doc!$N$186)+(Area_Doc!$L$186*Area_CALC!D731)+(Area_Doc!$O$186*Area_CALC!D853)</f>
        <v>3358.2159390289798</v>
      </c>
      <c r="P548" s="34">
        <f>(E792*Area_Doc!$N$186)+(Area_Doc!$L$186*Area_CALC!E731)+(Area_Doc!$O$186*Area_CALC!E853)</f>
        <v>139961.97694768535</v>
      </c>
      <c r="Q548" s="34">
        <f>(F792*Area_Doc!$N$186)+(Area_Doc!$L$186*Area_CALC!F731)+(Area_Doc!$O$186*Area_CALC!F853)</f>
        <v>153228.81125329318</v>
      </c>
      <c r="R548" s="34">
        <f>(G792*Area_Doc!$N$186)+(Area_Doc!$L$186*Area_CALC!G731)+(Area_Doc!$O$186*Area_CALC!G853)</f>
        <v>85623.962175385765</v>
      </c>
      <c r="S548" s="34">
        <f>(H792*Area_Doc!$N$186)+(Area_Doc!$L$186*Area_CALC!H731)+(Area_Doc!$O$186*Area_CALC!H853)</f>
        <v>294026.31398193451</v>
      </c>
    </row>
    <row r="549" spans="1:19" x14ac:dyDescent="0.25">
      <c r="A549" s="10" t="s">
        <v>70</v>
      </c>
      <c r="B549" s="12" t="s">
        <v>62</v>
      </c>
      <c r="C549" s="34">
        <v>81120</v>
      </c>
      <c r="D549" s="34">
        <v>1958</v>
      </c>
      <c r="E549" s="34">
        <v>162439.75</v>
      </c>
      <c r="F549" s="34">
        <v>59976</v>
      </c>
      <c r="G549" s="34">
        <v>37860</v>
      </c>
      <c r="H549" s="34">
        <v>131000</v>
      </c>
      <c r="I549" s="34"/>
      <c r="J549" s="34"/>
      <c r="K549" s="10" t="s">
        <v>74</v>
      </c>
      <c r="L549" s="12" t="s">
        <v>62</v>
      </c>
      <c r="M549" s="12" t="str">
        <f t="shared" si="25"/>
        <v>KANNUR2015-16</v>
      </c>
      <c r="N549" s="34">
        <f>(C793*Area_Doc!$N$186)+(Area_Doc!$L$186*Area_CALC!C732)+(Area_Doc!$O$186*Area_CALC!C854)</f>
        <v>12557.29544599172</v>
      </c>
      <c r="O549" s="34">
        <f>(D793*Area_Doc!$N$186)+(Area_Doc!$L$186*Area_CALC!D732)+(Area_Doc!$O$186*Area_CALC!D854)</f>
        <v>2863.8554761008654</v>
      </c>
      <c r="P549" s="34">
        <f>(E793*Area_Doc!$N$186)+(Area_Doc!$L$186*Area_CALC!E732)+(Area_Doc!$O$186*Area_CALC!E854)</f>
        <v>143637.05000282271</v>
      </c>
      <c r="Q549" s="34">
        <f>(F793*Area_Doc!$N$186)+(Area_Doc!$L$186*Area_CALC!F732)+(Area_Doc!$O$186*Area_CALC!F854)</f>
        <v>157934.12260067745</v>
      </c>
      <c r="R549" s="34">
        <f>(G793*Area_Doc!$N$186)+(Area_Doc!$L$186*Area_CALC!G732)+(Area_Doc!$O$186*Area_CALC!G854)</f>
        <v>85753.962175385765</v>
      </c>
      <c r="S549" s="34">
        <f>(H793*Area_Doc!$N$186)+(Area_Doc!$L$186*Area_CALC!H732)+(Area_Doc!$O$186*Area_CALC!H854)</f>
        <v>300413.49134362064</v>
      </c>
    </row>
    <row r="550" spans="1:19" x14ac:dyDescent="0.25">
      <c r="A550" s="10" t="s">
        <v>70</v>
      </c>
      <c r="B550" s="12" t="s">
        <v>123</v>
      </c>
      <c r="C550" s="34">
        <v>65513</v>
      </c>
      <c r="D550" s="34">
        <v>1900</v>
      </c>
      <c r="E550" s="34">
        <v>144746.45000000001</v>
      </c>
      <c r="F550" s="34">
        <v>59547</v>
      </c>
      <c r="G550" s="34">
        <v>37870</v>
      </c>
      <c r="H550" s="34">
        <v>133709.25200000001</v>
      </c>
      <c r="I550" s="34"/>
      <c r="J550" s="34"/>
      <c r="K550" s="10" t="s">
        <v>74</v>
      </c>
      <c r="L550" s="36" t="s">
        <v>123</v>
      </c>
      <c r="M550" s="12" t="str">
        <f t="shared" si="25"/>
        <v>KANNUR2016-17</v>
      </c>
      <c r="N550" s="34">
        <f>(C794*Area_Doc!$N$186)+(Area_Doc!$L$186*Area_CALC!C733)+(Area_Doc!$O$186*Area_CALC!C855)</f>
        <v>10158.358863379752</v>
      </c>
      <c r="O550" s="34">
        <f>(D794*Area_Doc!$N$186)+(Area_Doc!$L$186*Area_CALC!D733)+(Area_Doc!$O$186*Area_CALC!D855)</f>
        <v>2710.8933007150922</v>
      </c>
      <c r="P550" s="34">
        <f>(E794*Area_Doc!$N$186)+(Area_Doc!$L$186*Area_CALC!E733)+(Area_Doc!$O$186*Area_CALC!E855)</f>
        <v>137855.560210764</v>
      </c>
      <c r="Q550" s="34">
        <f>(F794*Area_Doc!$N$186)+(Area_Doc!$L$186*Area_CALC!F733)+(Area_Doc!$O$186*Area_CALC!F855)</f>
        <v>157089.40477982687</v>
      </c>
      <c r="R550" s="34">
        <f>(G794*Area_Doc!$N$186)+(Area_Doc!$L$186*Area_CALC!G733)+(Area_Doc!$O$186*Area_CALC!G855)</f>
        <v>85787.478359051558</v>
      </c>
      <c r="S550" s="34">
        <f>(H794*Area_Doc!$N$186)+(Area_Doc!$L$186*Area_CALC!H733)+(Area_Doc!$O$186*Area_CALC!H855)</f>
        <v>297976.3947120813</v>
      </c>
    </row>
    <row r="551" spans="1:19" x14ac:dyDescent="0.25">
      <c r="A551" s="10" t="s">
        <v>71</v>
      </c>
      <c r="B551" s="12" t="s">
        <v>3</v>
      </c>
      <c r="C551" s="34"/>
      <c r="D551" s="34"/>
      <c r="E551" s="34"/>
      <c r="F551" s="34"/>
      <c r="G551" s="34"/>
      <c r="H551" s="34"/>
      <c r="I551" s="34"/>
      <c r="J551" s="34"/>
      <c r="K551" s="23" t="s">
        <v>76</v>
      </c>
      <c r="L551" s="23" t="s">
        <v>3</v>
      </c>
      <c r="M551" s="12" t="str">
        <f t="shared" si="25"/>
        <v>KERALA1956-57</v>
      </c>
      <c r="N551" s="38">
        <f>C856</f>
        <v>762020</v>
      </c>
      <c r="O551" s="38">
        <f t="shared" ref="O551:S551" si="26">D856</f>
        <v>208510</v>
      </c>
      <c r="P551" s="38">
        <f t="shared" si="26"/>
        <v>1481140</v>
      </c>
      <c r="Q551" s="38">
        <f t="shared" si="26"/>
        <v>459840</v>
      </c>
      <c r="R551" s="38">
        <f t="shared" si="26"/>
        <v>82260</v>
      </c>
      <c r="S551" s="38">
        <f t="shared" si="26"/>
        <v>697050</v>
      </c>
    </row>
    <row r="552" spans="1:19" x14ac:dyDescent="0.25">
      <c r="A552" s="10" t="s">
        <v>71</v>
      </c>
      <c r="B552" s="12" t="s">
        <v>4</v>
      </c>
      <c r="C552" s="34"/>
      <c r="D552" s="34"/>
      <c r="E552" s="34"/>
      <c r="F552" s="34"/>
      <c r="G552" s="34"/>
      <c r="H552" s="34"/>
      <c r="I552" s="34"/>
      <c r="J552" s="34"/>
      <c r="K552" s="23" t="s">
        <v>76</v>
      </c>
      <c r="L552" s="23" t="s">
        <v>4</v>
      </c>
      <c r="M552" s="12" t="str">
        <f t="shared" si="25"/>
        <v>KERALA1957-58</v>
      </c>
      <c r="N552" s="38">
        <f t="shared" ref="N552:N611" si="27">C857</f>
        <v>766773</v>
      </c>
      <c r="O552" s="38">
        <f t="shared" ref="O552:O611" si="28">D857</f>
        <v>213965</v>
      </c>
      <c r="P552" s="38">
        <f t="shared" ref="P552:P611" si="29">E857</f>
        <v>1483536</v>
      </c>
      <c r="Q552" s="38">
        <f t="shared" ref="Q552:Q611" si="30">F857</f>
        <v>463281</v>
      </c>
      <c r="R552" s="38">
        <f t="shared" ref="R552:R611" si="31">G857</f>
        <v>99867</v>
      </c>
      <c r="S552" s="38">
        <f t="shared" ref="S552:S611" si="32">H857</f>
        <v>723780</v>
      </c>
    </row>
    <row r="553" spans="1:19" x14ac:dyDescent="0.25">
      <c r="A553" s="10" t="s">
        <v>71</v>
      </c>
      <c r="B553" s="12" t="s">
        <v>5</v>
      </c>
      <c r="C553" s="34"/>
      <c r="D553" s="34"/>
      <c r="E553" s="34"/>
      <c r="F553" s="34"/>
      <c r="G553" s="34"/>
      <c r="H553" s="34"/>
      <c r="I553" s="34"/>
      <c r="J553" s="34"/>
      <c r="K553" s="23" t="s">
        <v>76</v>
      </c>
      <c r="L553" s="23" t="s">
        <v>5</v>
      </c>
      <c r="M553" s="12" t="str">
        <f t="shared" si="25"/>
        <v>KERALA1958-59</v>
      </c>
      <c r="N553" s="38">
        <f t="shared" si="27"/>
        <v>768420</v>
      </c>
      <c r="O553" s="38">
        <f t="shared" si="28"/>
        <v>223870</v>
      </c>
      <c r="P553" s="38">
        <f t="shared" si="29"/>
        <v>1501000</v>
      </c>
      <c r="Q553" s="38">
        <f t="shared" si="30"/>
        <v>475680</v>
      </c>
      <c r="R553" s="38">
        <f t="shared" si="31"/>
        <v>109520</v>
      </c>
      <c r="S553" s="38">
        <f t="shared" si="32"/>
        <v>739630</v>
      </c>
    </row>
    <row r="554" spans="1:19" x14ac:dyDescent="0.25">
      <c r="A554" s="10" t="s">
        <v>71</v>
      </c>
      <c r="B554" s="36" t="s">
        <v>6</v>
      </c>
      <c r="C554" s="34"/>
      <c r="D554" s="34"/>
      <c r="E554" s="34"/>
      <c r="F554" s="34"/>
      <c r="G554" s="34"/>
      <c r="H554" s="34"/>
      <c r="I554" s="34"/>
      <c r="J554" s="34"/>
      <c r="K554" s="23" t="s">
        <v>76</v>
      </c>
      <c r="L554" s="23" t="s">
        <v>6</v>
      </c>
      <c r="M554" s="12" t="str">
        <f t="shared" si="25"/>
        <v>KERALA1959-60</v>
      </c>
      <c r="N554" s="38">
        <f t="shared" si="27"/>
        <v>768960</v>
      </c>
      <c r="O554" s="38">
        <f t="shared" si="28"/>
        <v>239760</v>
      </c>
      <c r="P554" s="38">
        <f t="shared" si="29"/>
        <v>1542380</v>
      </c>
      <c r="Q554" s="38">
        <f t="shared" si="30"/>
        <v>492540</v>
      </c>
      <c r="R554" s="38">
        <f t="shared" si="31"/>
        <v>116730</v>
      </c>
      <c r="S554" s="38">
        <f t="shared" si="32"/>
        <v>763610</v>
      </c>
    </row>
    <row r="555" spans="1:19" x14ac:dyDescent="0.25">
      <c r="A555" s="10" t="s">
        <v>71</v>
      </c>
      <c r="B555" s="36" t="s">
        <v>7</v>
      </c>
      <c r="C555" s="34"/>
      <c r="D555" s="34"/>
      <c r="E555" s="34"/>
      <c r="F555" s="34"/>
      <c r="G555" s="34"/>
      <c r="H555" s="34"/>
      <c r="I555" s="34"/>
      <c r="J555" s="34"/>
      <c r="K555" s="23" t="s">
        <v>76</v>
      </c>
      <c r="L555" s="23" t="s">
        <v>7</v>
      </c>
      <c r="M555" s="12" t="str">
        <f t="shared" si="25"/>
        <v>KERALA1960-61</v>
      </c>
      <c r="N555" s="38">
        <f t="shared" si="27"/>
        <v>778913</v>
      </c>
      <c r="O555" s="38">
        <f t="shared" si="28"/>
        <v>242206</v>
      </c>
      <c r="P555" s="38">
        <f t="shared" si="29"/>
        <v>1565154</v>
      </c>
      <c r="Q555" s="38">
        <f t="shared" si="30"/>
        <v>500768</v>
      </c>
      <c r="R555" s="38">
        <f t="shared" si="31"/>
        <v>122868</v>
      </c>
      <c r="S555" s="38">
        <f t="shared" si="32"/>
        <v>783806</v>
      </c>
    </row>
    <row r="556" spans="1:19" x14ac:dyDescent="0.25">
      <c r="A556" s="10" t="s">
        <v>71</v>
      </c>
      <c r="B556" s="36" t="s">
        <v>8</v>
      </c>
      <c r="C556" s="34"/>
      <c r="D556" s="34"/>
      <c r="E556" s="34"/>
      <c r="F556" s="34"/>
      <c r="G556" s="34"/>
      <c r="H556" s="34"/>
      <c r="I556" s="34"/>
      <c r="J556" s="34"/>
      <c r="K556" s="23" t="s">
        <v>76</v>
      </c>
      <c r="L556" s="23" t="s">
        <v>8</v>
      </c>
      <c r="M556" s="12" t="str">
        <f t="shared" si="25"/>
        <v>KERALA1961-62</v>
      </c>
      <c r="N556" s="38">
        <f t="shared" si="27"/>
        <v>752692</v>
      </c>
      <c r="O556" s="38">
        <f t="shared" si="28"/>
        <v>236680</v>
      </c>
      <c r="P556" s="38">
        <f t="shared" si="29"/>
        <v>1539530</v>
      </c>
      <c r="Q556" s="38">
        <f t="shared" si="30"/>
        <v>504830</v>
      </c>
      <c r="R556" s="38">
        <f t="shared" si="31"/>
        <v>133079</v>
      </c>
      <c r="S556" s="38">
        <f t="shared" si="32"/>
        <v>801674</v>
      </c>
    </row>
    <row r="557" spans="1:19" x14ac:dyDescent="0.25">
      <c r="A557" s="10" t="s">
        <v>71</v>
      </c>
      <c r="B557" s="36" t="s">
        <v>9</v>
      </c>
      <c r="C557" s="34"/>
      <c r="D557" s="34"/>
      <c r="E557" s="34"/>
      <c r="F557" s="34"/>
      <c r="G557" s="34"/>
      <c r="H557" s="34"/>
      <c r="I557" s="34"/>
      <c r="J557" s="34"/>
      <c r="K557" s="23" t="s">
        <v>76</v>
      </c>
      <c r="L557" s="23" t="s">
        <v>9</v>
      </c>
      <c r="M557" s="12" t="str">
        <f t="shared" si="25"/>
        <v>KERALA1962-63</v>
      </c>
      <c r="N557" s="38">
        <f t="shared" si="27"/>
        <v>802665</v>
      </c>
      <c r="O557" s="38">
        <f t="shared" si="28"/>
        <v>221621</v>
      </c>
      <c r="P557" s="38">
        <f t="shared" si="29"/>
        <v>1601878</v>
      </c>
      <c r="Q557" s="38">
        <f t="shared" si="30"/>
        <v>539269</v>
      </c>
      <c r="R557" s="38">
        <f t="shared" si="31"/>
        <v>137912</v>
      </c>
      <c r="S557" s="38">
        <f t="shared" si="32"/>
        <v>844780</v>
      </c>
    </row>
    <row r="558" spans="1:19" x14ac:dyDescent="0.25">
      <c r="A558" s="10" t="s">
        <v>71</v>
      </c>
      <c r="B558" s="36" t="s">
        <v>10</v>
      </c>
      <c r="C558" s="34"/>
      <c r="D558" s="34"/>
      <c r="E558" s="34"/>
      <c r="F558" s="34"/>
      <c r="G558" s="34"/>
      <c r="H558" s="34"/>
      <c r="I558" s="34"/>
      <c r="J558" s="34"/>
      <c r="K558" s="23" t="s">
        <v>76</v>
      </c>
      <c r="L558" s="23" t="s">
        <v>10</v>
      </c>
      <c r="M558" s="12" t="str">
        <f t="shared" si="25"/>
        <v>KERALA1963-64</v>
      </c>
      <c r="N558" s="38">
        <f t="shared" si="27"/>
        <v>805089</v>
      </c>
      <c r="O558" s="38">
        <f t="shared" si="28"/>
        <v>209910</v>
      </c>
      <c r="P558" s="38">
        <f t="shared" si="29"/>
        <v>1604490</v>
      </c>
      <c r="Q558" s="38">
        <f t="shared" si="30"/>
        <v>544997</v>
      </c>
      <c r="R558" s="38">
        <f t="shared" si="31"/>
        <v>142909</v>
      </c>
      <c r="S558" s="38">
        <f t="shared" si="32"/>
        <v>857193</v>
      </c>
    </row>
    <row r="559" spans="1:19" x14ac:dyDescent="0.25">
      <c r="A559" s="10" t="s">
        <v>71</v>
      </c>
      <c r="B559" s="36" t="s">
        <v>11</v>
      </c>
      <c r="C559" s="34"/>
      <c r="D559" s="34"/>
      <c r="E559" s="34"/>
      <c r="F559" s="34"/>
      <c r="G559" s="34"/>
      <c r="H559" s="34"/>
      <c r="I559" s="34"/>
      <c r="J559" s="34"/>
      <c r="K559" s="23" t="s">
        <v>76</v>
      </c>
      <c r="L559" s="23" t="s">
        <v>11</v>
      </c>
      <c r="M559" s="12" t="str">
        <f t="shared" si="25"/>
        <v>KERALA1964-65</v>
      </c>
      <c r="N559" s="38">
        <f t="shared" si="27"/>
        <v>801121</v>
      </c>
      <c r="O559" s="38">
        <f t="shared" si="28"/>
        <v>209371</v>
      </c>
      <c r="P559" s="38">
        <f t="shared" si="29"/>
        <v>1607921</v>
      </c>
      <c r="Q559" s="38">
        <f t="shared" si="30"/>
        <v>558991</v>
      </c>
      <c r="R559" s="38">
        <f t="shared" si="31"/>
        <v>146952</v>
      </c>
      <c r="S559" s="38">
        <f t="shared" si="32"/>
        <v>868746</v>
      </c>
    </row>
    <row r="560" spans="1:19" x14ac:dyDescent="0.25">
      <c r="A560" s="10" t="s">
        <v>71</v>
      </c>
      <c r="B560" s="36" t="s">
        <v>12</v>
      </c>
      <c r="C560" s="34"/>
      <c r="D560" s="34"/>
      <c r="E560" s="34"/>
      <c r="F560" s="34"/>
      <c r="G560" s="34"/>
      <c r="H560" s="34"/>
      <c r="I560" s="34"/>
      <c r="J560" s="34"/>
      <c r="K560" s="23" t="s">
        <v>76</v>
      </c>
      <c r="L560" s="23" t="s">
        <v>12</v>
      </c>
      <c r="M560" s="12" t="str">
        <f t="shared" si="25"/>
        <v>KERALA1965-66</v>
      </c>
      <c r="N560" s="38">
        <f t="shared" si="27"/>
        <v>802329</v>
      </c>
      <c r="O560" s="38">
        <f t="shared" si="28"/>
        <v>229684</v>
      </c>
      <c r="P560" s="38">
        <f t="shared" si="29"/>
        <v>1635326</v>
      </c>
      <c r="Q560" s="38">
        <f t="shared" si="30"/>
        <v>586313</v>
      </c>
      <c r="R560" s="38">
        <f t="shared" si="31"/>
        <v>149634</v>
      </c>
      <c r="S560" s="38">
        <f t="shared" si="32"/>
        <v>916017</v>
      </c>
    </row>
    <row r="561" spans="1:19" x14ac:dyDescent="0.25">
      <c r="A561" s="10" t="s">
        <v>71</v>
      </c>
      <c r="B561" s="36" t="s">
        <v>13</v>
      </c>
      <c r="C561" s="34"/>
      <c r="D561" s="34"/>
      <c r="E561" s="34"/>
      <c r="F561" s="34"/>
      <c r="G561" s="34"/>
      <c r="H561" s="34"/>
      <c r="I561" s="34"/>
      <c r="J561" s="34"/>
      <c r="K561" s="23" t="s">
        <v>76</v>
      </c>
      <c r="L561" s="23" t="s">
        <v>13</v>
      </c>
      <c r="M561" s="12" t="str">
        <f t="shared" si="25"/>
        <v>KERALA1966-67</v>
      </c>
      <c r="N561" s="38">
        <f t="shared" si="27"/>
        <v>799438</v>
      </c>
      <c r="O561" s="38">
        <f t="shared" si="28"/>
        <v>244647</v>
      </c>
      <c r="P561" s="38">
        <f t="shared" si="29"/>
        <v>1676822</v>
      </c>
      <c r="Q561" s="38">
        <f t="shared" si="30"/>
        <v>609583</v>
      </c>
      <c r="R561" s="38">
        <f t="shared" si="31"/>
        <v>153357</v>
      </c>
      <c r="S561" s="38">
        <f t="shared" si="32"/>
        <v>945149</v>
      </c>
    </row>
    <row r="562" spans="1:19" x14ac:dyDescent="0.25">
      <c r="A562" s="10" t="s">
        <v>71</v>
      </c>
      <c r="B562" s="36" t="s">
        <v>14</v>
      </c>
      <c r="C562" s="34"/>
      <c r="D562" s="34"/>
      <c r="E562" s="34"/>
      <c r="F562" s="34"/>
      <c r="G562" s="34"/>
      <c r="H562" s="34"/>
      <c r="I562" s="34"/>
      <c r="J562" s="34"/>
      <c r="K562" s="23" t="s">
        <v>76</v>
      </c>
      <c r="L562" s="23" t="s">
        <v>14</v>
      </c>
      <c r="M562" s="12" t="str">
        <f t="shared" si="25"/>
        <v>KERALA1967-68</v>
      </c>
      <c r="N562" s="38">
        <f t="shared" si="27"/>
        <v>809544</v>
      </c>
      <c r="O562" s="38">
        <f t="shared" si="28"/>
        <v>297646</v>
      </c>
      <c r="P562" s="38">
        <f t="shared" si="29"/>
        <v>1762790</v>
      </c>
      <c r="Q562" s="38">
        <f t="shared" si="30"/>
        <v>638721</v>
      </c>
      <c r="R562" s="38">
        <f t="shared" si="31"/>
        <v>162933</v>
      </c>
      <c r="S562" s="38">
        <f t="shared" si="32"/>
        <v>994649</v>
      </c>
    </row>
    <row r="563" spans="1:19" x14ac:dyDescent="0.25">
      <c r="A563" s="10" t="s">
        <v>71</v>
      </c>
      <c r="B563" s="36" t="s">
        <v>15</v>
      </c>
      <c r="C563" s="34"/>
      <c r="D563" s="34"/>
      <c r="E563" s="34"/>
      <c r="F563" s="34"/>
      <c r="G563" s="34"/>
      <c r="H563" s="34"/>
      <c r="I563" s="34"/>
      <c r="J563" s="34"/>
      <c r="K563" s="23" t="s">
        <v>76</v>
      </c>
      <c r="L563" s="23" t="s">
        <v>15</v>
      </c>
      <c r="M563" s="12" t="str">
        <f t="shared" si="25"/>
        <v>KERALA1968-69</v>
      </c>
      <c r="N563" s="38">
        <f t="shared" si="27"/>
        <v>873871</v>
      </c>
      <c r="O563" s="38">
        <f t="shared" si="28"/>
        <v>299661</v>
      </c>
      <c r="P563" s="38">
        <f t="shared" si="29"/>
        <v>1820806</v>
      </c>
      <c r="Q563" s="38">
        <f t="shared" si="30"/>
        <v>686063</v>
      </c>
      <c r="R563" s="38">
        <f t="shared" si="31"/>
        <v>166735</v>
      </c>
      <c r="S563" s="38">
        <f t="shared" si="32"/>
        <v>1031823</v>
      </c>
    </row>
    <row r="564" spans="1:19" x14ac:dyDescent="0.25">
      <c r="A564" s="10" t="s">
        <v>71</v>
      </c>
      <c r="B564" s="37" t="s">
        <v>16</v>
      </c>
      <c r="C564" s="34"/>
      <c r="D564" s="34"/>
      <c r="E564" s="34"/>
      <c r="F564" s="34"/>
      <c r="G564" s="34"/>
      <c r="H564" s="34"/>
      <c r="I564" s="34"/>
      <c r="J564" s="34"/>
      <c r="K564" s="23" t="s">
        <v>76</v>
      </c>
      <c r="L564" s="23" t="s">
        <v>16</v>
      </c>
      <c r="M564" s="12" t="str">
        <f t="shared" si="25"/>
        <v>KERALA1969-70</v>
      </c>
      <c r="N564" s="38">
        <f t="shared" si="27"/>
        <v>874059</v>
      </c>
      <c r="O564" s="38">
        <f t="shared" si="28"/>
        <v>295585</v>
      </c>
      <c r="P564" s="38">
        <f t="shared" si="29"/>
        <v>1844210</v>
      </c>
      <c r="Q564" s="38">
        <f t="shared" si="30"/>
        <v>707786</v>
      </c>
      <c r="R564" s="38">
        <f t="shared" si="31"/>
        <v>175190</v>
      </c>
      <c r="S564" s="38">
        <f t="shared" si="32"/>
        <v>1071880</v>
      </c>
    </row>
    <row r="565" spans="1:19" x14ac:dyDescent="0.25">
      <c r="A565" s="10" t="s">
        <v>71</v>
      </c>
      <c r="B565" s="10" t="s">
        <v>17</v>
      </c>
      <c r="C565" s="34">
        <v>92897</v>
      </c>
      <c r="D565" s="34">
        <v>24141</v>
      </c>
      <c r="E565" s="34">
        <v>170872</v>
      </c>
      <c r="F565" s="34">
        <v>64230</v>
      </c>
      <c r="G565" s="34">
        <v>9522</v>
      </c>
      <c r="H565" s="34">
        <v>81685</v>
      </c>
      <c r="I565" s="34"/>
      <c r="J565" s="34"/>
      <c r="K565" s="23" t="s">
        <v>76</v>
      </c>
      <c r="L565" s="23" t="s">
        <v>17</v>
      </c>
      <c r="M565" s="12" t="str">
        <f t="shared" si="25"/>
        <v>KERALA1970-71</v>
      </c>
      <c r="N565" s="38">
        <f t="shared" si="27"/>
        <v>874930</v>
      </c>
      <c r="O565" s="38">
        <f t="shared" si="28"/>
        <v>293550</v>
      </c>
      <c r="P565" s="38">
        <f t="shared" si="29"/>
        <v>1844310</v>
      </c>
      <c r="Q565" s="38">
        <f t="shared" si="30"/>
        <v>719140</v>
      </c>
      <c r="R565" s="38">
        <f t="shared" si="31"/>
        <v>179260</v>
      </c>
      <c r="S565" s="38">
        <f t="shared" si="32"/>
        <v>1088240</v>
      </c>
    </row>
    <row r="566" spans="1:19" x14ac:dyDescent="0.25">
      <c r="A566" s="10" t="s">
        <v>71</v>
      </c>
      <c r="B566" s="10" t="s">
        <v>18</v>
      </c>
      <c r="C566" s="34">
        <v>92892</v>
      </c>
      <c r="D566" s="34">
        <v>22959</v>
      </c>
      <c r="E566" s="34">
        <v>163047</v>
      </c>
      <c r="F566" s="34">
        <v>68698</v>
      </c>
      <c r="G566" s="34">
        <v>16715</v>
      </c>
      <c r="H566" s="34">
        <v>93259</v>
      </c>
      <c r="I566" s="34"/>
      <c r="J566" s="34"/>
      <c r="K566" s="23" t="s">
        <v>76</v>
      </c>
      <c r="L566" s="23" t="s">
        <v>18</v>
      </c>
      <c r="M566" s="12" t="str">
        <f t="shared" si="25"/>
        <v>KERALA1971-72</v>
      </c>
      <c r="N566" s="38">
        <f t="shared" si="27"/>
        <v>875160</v>
      </c>
      <c r="O566" s="38">
        <f t="shared" si="28"/>
        <v>303260</v>
      </c>
      <c r="P566" s="38">
        <f t="shared" si="29"/>
        <v>1846990</v>
      </c>
      <c r="Q566" s="38">
        <f t="shared" si="30"/>
        <v>730260</v>
      </c>
      <c r="R566" s="38">
        <f t="shared" si="31"/>
        <v>188610</v>
      </c>
      <c r="S566" s="38">
        <f t="shared" si="32"/>
        <v>1111360</v>
      </c>
    </row>
    <row r="567" spans="1:19" x14ac:dyDescent="0.25">
      <c r="A567" s="10" t="s">
        <v>71</v>
      </c>
      <c r="B567" s="10" t="s">
        <v>19</v>
      </c>
      <c r="C567" s="34">
        <v>92449</v>
      </c>
      <c r="D567" s="34">
        <v>22959</v>
      </c>
      <c r="E567" s="34">
        <v>163011</v>
      </c>
      <c r="F567" s="34">
        <v>69383</v>
      </c>
      <c r="G567" s="34">
        <v>17565</v>
      </c>
      <c r="H567" s="34">
        <v>94554</v>
      </c>
      <c r="I567" s="34"/>
      <c r="J567" s="34"/>
      <c r="K567" s="23" t="s">
        <v>76</v>
      </c>
      <c r="L567" s="23" t="s">
        <v>19</v>
      </c>
      <c r="M567" s="12" t="str">
        <f t="shared" si="25"/>
        <v>KERALA1972-73</v>
      </c>
      <c r="N567" s="38">
        <f t="shared" si="27"/>
        <v>873700</v>
      </c>
      <c r="O567" s="38">
        <f t="shared" si="28"/>
        <v>304830</v>
      </c>
      <c r="P567" s="38">
        <f t="shared" si="29"/>
        <v>1849900</v>
      </c>
      <c r="Q567" s="38">
        <f t="shared" si="30"/>
        <v>745430</v>
      </c>
      <c r="R567" s="38">
        <f t="shared" si="31"/>
        <v>195600</v>
      </c>
      <c r="S567" s="38">
        <f t="shared" si="32"/>
        <v>1136580</v>
      </c>
    </row>
    <row r="568" spans="1:19" x14ac:dyDescent="0.25">
      <c r="A568" s="10" t="s">
        <v>71</v>
      </c>
      <c r="B568" s="10" t="s">
        <v>20</v>
      </c>
      <c r="C568" s="34">
        <v>92226</v>
      </c>
      <c r="D568" s="34">
        <v>22959</v>
      </c>
      <c r="E568" s="34">
        <v>166271</v>
      </c>
      <c r="F568" s="34">
        <v>69383</v>
      </c>
      <c r="G568" s="34">
        <v>16818</v>
      </c>
      <c r="H568" s="34">
        <v>93597</v>
      </c>
      <c r="I568" s="34"/>
      <c r="J568" s="34"/>
      <c r="K568" s="23" t="s">
        <v>76</v>
      </c>
      <c r="L568" s="23" t="s">
        <v>20</v>
      </c>
      <c r="M568" s="12" t="str">
        <f t="shared" si="25"/>
        <v>KERALA1973-74</v>
      </c>
      <c r="N568" s="38">
        <f t="shared" si="27"/>
        <v>874675</v>
      </c>
      <c r="O568" s="38">
        <f t="shared" si="28"/>
        <v>306446</v>
      </c>
      <c r="P568" s="38">
        <f t="shared" si="29"/>
        <v>1864504</v>
      </c>
      <c r="Q568" s="38">
        <f t="shared" si="30"/>
        <v>744828</v>
      </c>
      <c r="R568" s="38">
        <f t="shared" si="31"/>
        <v>199604</v>
      </c>
      <c r="S568" s="38">
        <f t="shared" si="32"/>
        <v>1140177</v>
      </c>
    </row>
    <row r="569" spans="1:19" x14ac:dyDescent="0.25">
      <c r="A569" s="10" t="s">
        <v>71</v>
      </c>
      <c r="B569" s="10" t="s">
        <v>21</v>
      </c>
      <c r="C569" s="34">
        <v>92018</v>
      </c>
      <c r="D569" s="34">
        <v>23648</v>
      </c>
      <c r="E569" s="34">
        <v>168392</v>
      </c>
      <c r="F569" s="34">
        <v>69749</v>
      </c>
      <c r="G569" s="34">
        <v>16941</v>
      </c>
      <c r="H569" s="34">
        <v>94086</v>
      </c>
      <c r="I569" s="34"/>
      <c r="J569" s="34"/>
      <c r="K569" s="23" t="s">
        <v>76</v>
      </c>
      <c r="L569" s="23" t="s">
        <v>21</v>
      </c>
      <c r="M569" s="12" t="str">
        <f t="shared" si="25"/>
        <v>KERALA1974-75</v>
      </c>
      <c r="N569" s="38">
        <f t="shared" si="27"/>
        <v>881466</v>
      </c>
      <c r="O569" s="38">
        <f t="shared" si="28"/>
        <v>317880</v>
      </c>
      <c r="P569" s="38">
        <f t="shared" si="29"/>
        <v>1885876</v>
      </c>
      <c r="Q569" s="38">
        <f t="shared" si="30"/>
        <v>748165</v>
      </c>
      <c r="R569" s="38">
        <f t="shared" si="31"/>
        <v>202318</v>
      </c>
      <c r="S569" s="38">
        <f t="shared" si="32"/>
        <v>1142199</v>
      </c>
    </row>
    <row r="570" spans="1:19" x14ac:dyDescent="0.25">
      <c r="A570" s="10" t="s">
        <v>71</v>
      </c>
      <c r="B570" s="10" t="s">
        <v>22</v>
      </c>
      <c r="C570" s="34">
        <v>88871</v>
      </c>
      <c r="D570" s="34">
        <v>28372</v>
      </c>
      <c r="E570" s="34">
        <v>183385</v>
      </c>
      <c r="F570" s="34">
        <v>70269</v>
      </c>
      <c r="G570" s="34">
        <v>15220</v>
      </c>
      <c r="H570" s="34">
        <v>93367</v>
      </c>
      <c r="I570" s="34"/>
      <c r="J570" s="34"/>
      <c r="K570" s="23" t="s">
        <v>76</v>
      </c>
      <c r="L570" s="23" t="s">
        <v>22</v>
      </c>
      <c r="M570" s="12" t="str">
        <f t="shared" si="25"/>
        <v>KERALA1975-76</v>
      </c>
      <c r="N570" s="38">
        <f t="shared" si="27"/>
        <v>876022</v>
      </c>
      <c r="O570" s="38">
        <f t="shared" si="28"/>
        <v>326865</v>
      </c>
      <c r="P570" s="38">
        <f t="shared" si="29"/>
        <v>1909205</v>
      </c>
      <c r="Q570" s="38">
        <f t="shared" si="30"/>
        <v>692945</v>
      </c>
      <c r="R570" s="38">
        <f t="shared" si="31"/>
        <v>206686</v>
      </c>
      <c r="S570" s="38">
        <f t="shared" si="32"/>
        <v>1072074</v>
      </c>
    </row>
    <row r="571" spans="1:19" x14ac:dyDescent="0.25">
      <c r="A571" s="10" t="s">
        <v>71</v>
      </c>
      <c r="B571" s="10" t="s">
        <v>23</v>
      </c>
      <c r="C571" s="34">
        <v>91580</v>
      </c>
      <c r="D571" s="34">
        <v>29338</v>
      </c>
      <c r="E571" s="34">
        <v>190106</v>
      </c>
      <c r="F571" s="34">
        <v>67379</v>
      </c>
      <c r="G571" s="34">
        <v>17569</v>
      </c>
      <c r="H571" s="34">
        <v>93131</v>
      </c>
      <c r="I571" s="34"/>
      <c r="J571" s="34"/>
      <c r="K571" s="23" t="s">
        <v>76</v>
      </c>
      <c r="L571" s="23" t="s">
        <v>23</v>
      </c>
      <c r="M571" s="12" t="str">
        <f t="shared" si="25"/>
        <v>KERALA1976-77</v>
      </c>
      <c r="N571" s="38">
        <f t="shared" si="27"/>
        <v>854374</v>
      </c>
      <c r="O571" s="38">
        <f t="shared" si="28"/>
        <v>323278</v>
      </c>
      <c r="P571" s="38">
        <f t="shared" si="29"/>
        <v>1868891</v>
      </c>
      <c r="Q571" s="38">
        <f t="shared" si="30"/>
        <v>694985</v>
      </c>
      <c r="R571" s="38">
        <f t="shared" si="31"/>
        <v>209723</v>
      </c>
      <c r="S571" s="38">
        <f t="shared" si="32"/>
        <v>1064559</v>
      </c>
    </row>
    <row r="572" spans="1:19" x14ac:dyDescent="0.25">
      <c r="A572" s="10" t="s">
        <v>71</v>
      </c>
      <c r="B572" s="10" t="s">
        <v>24</v>
      </c>
      <c r="C572" s="34">
        <v>88400</v>
      </c>
      <c r="D572" s="34">
        <v>27489</v>
      </c>
      <c r="E572" s="34">
        <v>183672</v>
      </c>
      <c r="F572" s="34">
        <v>65621</v>
      </c>
      <c r="G572" s="34">
        <v>17594</v>
      </c>
      <c r="H572" s="34">
        <v>93822</v>
      </c>
      <c r="I572" s="34"/>
      <c r="J572" s="34"/>
      <c r="K572" s="23" t="s">
        <v>76</v>
      </c>
      <c r="L572" s="23" t="s">
        <v>24</v>
      </c>
      <c r="M572" s="12" t="str">
        <f t="shared" si="25"/>
        <v>KERALA1977-78</v>
      </c>
      <c r="N572" s="38">
        <f t="shared" si="27"/>
        <v>840374</v>
      </c>
      <c r="O572" s="38">
        <f t="shared" si="28"/>
        <v>289722</v>
      </c>
      <c r="P572" s="38">
        <f t="shared" si="29"/>
        <v>1837616</v>
      </c>
      <c r="Q572" s="38">
        <f t="shared" si="30"/>
        <v>673479</v>
      </c>
      <c r="R572" s="38">
        <f t="shared" si="31"/>
        <v>212271</v>
      </c>
      <c r="S572" s="38">
        <f t="shared" si="32"/>
        <v>1086188</v>
      </c>
    </row>
    <row r="573" spans="1:19" x14ac:dyDescent="0.25">
      <c r="A573" s="10" t="s">
        <v>71</v>
      </c>
      <c r="B573" s="10" t="s">
        <v>25</v>
      </c>
      <c r="C573" s="34">
        <v>81462</v>
      </c>
      <c r="D573" s="34">
        <v>21804</v>
      </c>
      <c r="E573" s="34">
        <v>167073</v>
      </c>
      <c r="F573" s="34">
        <v>61145</v>
      </c>
      <c r="G573" s="34">
        <v>17648</v>
      </c>
      <c r="H573" s="34">
        <v>89323</v>
      </c>
      <c r="I573" s="34"/>
      <c r="J573" s="34"/>
      <c r="K573" s="23" t="s">
        <v>76</v>
      </c>
      <c r="L573" s="23" t="s">
        <v>25</v>
      </c>
      <c r="M573" s="12" t="str">
        <f t="shared" si="25"/>
        <v>KERALA1978-79</v>
      </c>
      <c r="N573" s="38">
        <f t="shared" si="27"/>
        <v>799238</v>
      </c>
      <c r="O573" s="38">
        <f t="shared" si="28"/>
        <v>273483</v>
      </c>
      <c r="P573" s="38">
        <f t="shared" si="29"/>
        <v>1804045</v>
      </c>
      <c r="Q573" s="38">
        <f t="shared" si="30"/>
        <v>660628</v>
      </c>
      <c r="R573" s="38">
        <f t="shared" si="31"/>
        <v>214415</v>
      </c>
      <c r="S573" s="38">
        <f t="shared" si="32"/>
        <v>1081665</v>
      </c>
    </row>
    <row r="574" spans="1:19" x14ac:dyDescent="0.25">
      <c r="A574" s="10" t="s">
        <v>71</v>
      </c>
      <c r="B574" s="10" t="s">
        <v>26</v>
      </c>
      <c r="C574" s="34">
        <v>80157</v>
      </c>
      <c r="D574" s="34">
        <v>18186</v>
      </c>
      <c r="E574" s="34">
        <v>159340</v>
      </c>
      <c r="F574" s="34">
        <v>60051</v>
      </c>
      <c r="G574" s="34">
        <v>17893</v>
      </c>
      <c r="H574" s="34">
        <v>88579</v>
      </c>
      <c r="I574" s="34"/>
      <c r="J574" s="34"/>
      <c r="K574" s="23" t="s">
        <v>76</v>
      </c>
      <c r="L574" s="23" t="s">
        <v>26</v>
      </c>
      <c r="M574" s="12" t="str">
        <f t="shared" si="25"/>
        <v>KERALA1979-80</v>
      </c>
      <c r="N574" s="38">
        <f t="shared" si="27"/>
        <v>793266</v>
      </c>
      <c r="O574" s="38">
        <f t="shared" si="28"/>
        <v>243763</v>
      </c>
      <c r="P574" s="38">
        <f t="shared" si="29"/>
        <v>1756849</v>
      </c>
      <c r="Q574" s="38">
        <f t="shared" si="30"/>
        <v>662657</v>
      </c>
      <c r="R574" s="38">
        <f t="shared" si="31"/>
        <v>215474</v>
      </c>
      <c r="S574" s="38">
        <f t="shared" si="32"/>
        <v>1097206</v>
      </c>
    </row>
    <row r="575" spans="1:19" x14ac:dyDescent="0.25">
      <c r="A575" s="10" t="s">
        <v>71</v>
      </c>
      <c r="B575" s="10" t="s">
        <v>27</v>
      </c>
      <c r="C575" s="34">
        <v>80022</v>
      </c>
      <c r="D575" s="34">
        <v>18111</v>
      </c>
      <c r="E575" s="34">
        <v>163222</v>
      </c>
      <c r="F575" s="34">
        <v>59677</v>
      </c>
      <c r="G575" s="34">
        <v>19281</v>
      </c>
      <c r="H575" s="34">
        <v>89350</v>
      </c>
      <c r="I575" s="34"/>
      <c r="J575" s="34"/>
      <c r="K575" s="23" t="s">
        <v>76</v>
      </c>
      <c r="L575" s="23" t="s">
        <v>27</v>
      </c>
      <c r="M575" s="12" t="str">
        <f t="shared" si="25"/>
        <v>KERALA1980-81</v>
      </c>
      <c r="N575" s="38">
        <f t="shared" si="27"/>
        <v>801699</v>
      </c>
      <c r="O575" s="38">
        <f t="shared" si="28"/>
        <v>244990</v>
      </c>
      <c r="P575" s="38">
        <f t="shared" si="29"/>
        <v>1778001</v>
      </c>
      <c r="Q575" s="38">
        <f t="shared" si="30"/>
        <v>651370</v>
      </c>
      <c r="R575" s="38">
        <f t="shared" si="31"/>
        <v>237769</v>
      </c>
      <c r="S575" s="38">
        <f t="shared" si="32"/>
        <v>1106839</v>
      </c>
    </row>
    <row r="576" spans="1:19" x14ac:dyDescent="0.25">
      <c r="A576" s="10" t="s">
        <v>71</v>
      </c>
      <c r="B576" s="10" t="s">
        <v>28</v>
      </c>
      <c r="C576" s="34">
        <v>78974</v>
      </c>
      <c r="D576" s="34">
        <v>18104</v>
      </c>
      <c r="E576" s="34">
        <v>161435</v>
      </c>
      <c r="F576" s="34">
        <v>57919</v>
      </c>
      <c r="G576" s="34">
        <v>19281</v>
      </c>
      <c r="H576" s="34">
        <v>87955</v>
      </c>
      <c r="I576" s="34"/>
      <c r="J576" s="34"/>
      <c r="K576" s="23" t="s">
        <v>76</v>
      </c>
      <c r="L576" s="23" t="s">
        <v>28</v>
      </c>
      <c r="M576" s="12" t="str">
        <f t="shared" si="25"/>
        <v>KERALA1981-82</v>
      </c>
      <c r="N576" s="38">
        <f t="shared" si="27"/>
        <v>806851</v>
      </c>
      <c r="O576" s="38">
        <f t="shared" si="28"/>
        <v>248069</v>
      </c>
      <c r="P576" s="38">
        <f t="shared" si="29"/>
        <v>1781932</v>
      </c>
      <c r="Q576" s="38">
        <f t="shared" si="30"/>
        <v>666618</v>
      </c>
      <c r="R576" s="38">
        <f t="shared" si="31"/>
        <v>237769</v>
      </c>
      <c r="S576" s="38">
        <f t="shared" si="32"/>
        <v>1123325</v>
      </c>
    </row>
    <row r="577" spans="1:19" x14ac:dyDescent="0.25">
      <c r="A577" s="10" t="s">
        <v>71</v>
      </c>
      <c r="B577" s="10" t="s">
        <v>29</v>
      </c>
      <c r="C577" s="34">
        <v>78502</v>
      </c>
      <c r="D577" s="34">
        <v>17671</v>
      </c>
      <c r="E577" s="34">
        <v>159156</v>
      </c>
      <c r="F577" s="34">
        <v>60970</v>
      </c>
      <c r="G577" s="34">
        <v>19330</v>
      </c>
      <c r="H577" s="34">
        <v>90568</v>
      </c>
      <c r="I577" s="34"/>
      <c r="J577" s="34"/>
      <c r="K577" s="23" t="s">
        <v>76</v>
      </c>
      <c r="L577" s="23" t="s">
        <v>29</v>
      </c>
      <c r="M577" s="12" t="str">
        <f t="shared" si="25"/>
        <v>KERALA1982-83</v>
      </c>
      <c r="N577" s="38">
        <f t="shared" si="27"/>
        <v>778490</v>
      </c>
      <c r="O577" s="38">
        <f t="shared" si="28"/>
        <v>227617</v>
      </c>
      <c r="P577" s="38">
        <f t="shared" si="29"/>
        <v>1714378</v>
      </c>
      <c r="Q577" s="38">
        <f t="shared" si="30"/>
        <v>674378</v>
      </c>
      <c r="R577" s="38">
        <f t="shared" si="31"/>
        <v>256283</v>
      </c>
      <c r="S577" s="38">
        <f t="shared" si="32"/>
        <v>1147695</v>
      </c>
    </row>
    <row r="578" spans="1:19" x14ac:dyDescent="0.25">
      <c r="A578" s="10" t="s">
        <v>71</v>
      </c>
      <c r="B578" s="10" t="s">
        <v>30</v>
      </c>
      <c r="C578" s="34">
        <v>74749</v>
      </c>
      <c r="D578" s="34">
        <v>17960</v>
      </c>
      <c r="E578" s="34">
        <v>158390</v>
      </c>
      <c r="F578" s="34">
        <v>60739</v>
      </c>
      <c r="G578" s="34">
        <v>18287</v>
      </c>
      <c r="H578" s="34">
        <v>89537</v>
      </c>
      <c r="I578" s="34"/>
      <c r="J578" s="34"/>
      <c r="K578" s="23" t="s">
        <v>76</v>
      </c>
      <c r="L578" s="23" t="s">
        <v>30</v>
      </c>
      <c r="M578" s="12" t="str">
        <f t="shared" si="25"/>
        <v>KERALA1983-84</v>
      </c>
      <c r="N578" s="38">
        <f t="shared" si="27"/>
        <v>740086</v>
      </c>
      <c r="O578" s="38">
        <f t="shared" si="28"/>
        <v>233010</v>
      </c>
      <c r="P578" s="38">
        <f t="shared" si="29"/>
        <v>1690125</v>
      </c>
      <c r="Q578" s="38">
        <f t="shared" si="30"/>
        <v>682281</v>
      </c>
      <c r="R578" s="38">
        <f t="shared" si="31"/>
        <v>271200</v>
      </c>
      <c r="S578" s="38">
        <f t="shared" si="32"/>
        <v>1171577</v>
      </c>
    </row>
    <row r="579" spans="1:19" x14ac:dyDescent="0.25">
      <c r="A579" s="10" t="s">
        <v>71</v>
      </c>
      <c r="B579" s="10" t="s">
        <v>31</v>
      </c>
      <c r="C579" s="34">
        <v>73185</v>
      </c>
      <c r="D579" s="34">
        <v>15741</v>
      </c>
      <c r="E579" s="34">
        <v>150005</v>
      </c>
      <c r="F579" s="34">
        <v>62214</v>
      </c>
      <c r="G579" s="34">
        <v>18711</v>
      </c>
      <c r="H579" s="34">
        <v>91837</v>
      </c>
      <c r="I579" s="34"/>
      <c r="J579" s="34"/>
      <c r="K579" s="23" t="s">
        <v>76</v>
      </c>
      <c r="L579" s="23" t="s">
        <v>31</v>
      </c>
      <c r="M579" s="12" t="str">
        <f t="shared" si="25"/>
        <v>KERALA1984-85</v>
      </c>
      <c r="N579" s="38">
        <f t="shared" si="27"/>
        <v>730379</v>
      </c>
      <c r="O579" s="38">
        <f t="shared" si="28"/>
        <v>216742</v>
      </c>
      <c r="P579" s="38">
        <f t="shared" si="29"/>
        <v>1650794</v>
      </c>
      <c r="Q579" s="38">
        <f t="shared" si="30"/>
        <v>687483</v>
      </c>
      <c r="R579" s="38">
        <f t="shared" si="31"/>
        <v>311976</v>
      </c>
      <c r="S579" s="38">
        <f t="shared" si="32"/>
        <v>1223849</v>
      </c>
    </row>
    <row r="580" spans="1:19" x14ac:dyDescent="0.25">
      <c r="A580" s="10" t="s">
        <v>71</v>
      </c>
      <c r="B580" s="10" t="s">
        <v>32</v>
      </c>
      <c r="C580" s="34">
        <v>65462</v>
      </c>
      <c r="D580" s="34">
        <v>14863</v>
      </c>
      <c r="E580" s="34">
        <v>140386</v>
      </c>
      <c r="F580" s="34">
        <v>63230</v>
      </c>
      <c r="G580" s="34">
        <v>20401</v>
      </c>
      <c r="H580" s="34">
        <v>94809</v>
      </c>
      <c r="I580" s="34"/>
      <c r="J580" s="34"/>
      <c r="K580" s="23" t="s">
        <v>76</v>
      </c>
      <c r="L580" s="23" t="s">
        <v>32</v>
      </c>
      <c r="M580" s="12" t="str">
        <f t="shared" si="25"/>
        <v>KERALA1985-86</v>
      </c>
      <c r="N580" s="38">
        <f t="shared" si="27"/>
        <v>678281</v>
      </c>
      <c r="O580" s="38">
        <f t="shared" si="28"/>
        <v>202919</v>
      </c>
      <c r="P580" s="38">
        <f t="shared" si="29"/>
        <v>1606208</v>
      </c>
      <c r="Q580" s="38">
        <f t="shared" si="30"/>
        <v>704682</v>
      </c>
      <c r="R580" s="38">
        <f t="shared" si="31"/>
        <v>330315</v>
      </c>
      <c r="S580" s="38">
        <f t="shared" si="32"/>
        <v>1260344</v>
      </c>
    </row>
    <row r="581" spans="1:19" x14ac:dyDescent="0.25">
      <c r="A581" s="10" t="s">
        <v>71</v>
      </c>
      <c r="B581" s="10" t="s">
        <v>33</v>
      </c>
      <c r="C581" s="34">
        <v>62308</v>
      </c>
      <c r="D581" s="34">
        <v>15324</v>
      </c>
      <c r="E581" s="34">
        <v>140510</v>
      </c>
      <c r="F581" s="34">
        <v>65387</v>
      </c>
      <c r="G581" s="34">
        <v>18578</v>
      </c>
      <c r="H581" s="34">
        <v>96655</v>
      </c>
      <c r="I581" s="34"/>
      <c r="J581" s="34"/>
      <c r="K581" s="23" t="s">
        <v>76</v>
      </c>
      <c r="L581" s="23" t="s">
        <v>33</v>
      </c>
      <c r="M581" s="12" t="str">
        <f t="shared" si="25"/>
        <v>KERALA1986-87</v>
      </c>
      <c r="N581" s="38">
        <f t="shared" si="27"/>
        <v>663803</v>
      </c>
      <c r="O581" s="38">
        <f t="shared" si="28"/>
        <v>192878</v>
      </c>
      <c r="P581" s="38">
        <f t="shared" si="29"/>
        <v>1590931</v>
      </c>
      <c r="Q581" s="38">
        <f t="shared" si="30"/>
        <v>706107</v>
      </c>
      <c r="R581" s="38">
        <f t="shared" si="31"/>
        <v>347814</v>
      </c>
      <c r="S581" s="38">
        <f t="shared" si="32"/>
        <v>1279383</v>
      </c>
    </row>
    <row r="582" spans="1:19" x14ac:dyDescent="0.25">
      <c r="A582" s="10" t="s">
        <v>71</v>
      </c>
      <c r="B582" s="10" t="s">
        <v>34</v>
      </c>
      <c r="C582" s="34">
        <v>56471</v>
      </c>
      <c r="D582" s="34">
        <v>13241</v>
      </c>
      <c r="E582" s="34">
        <v>133211</v>
      </c>
      <c r="F582" s="34">
        <v>75917</v>
      </c>
      <c r="G582" s="34">
        <v>15344</v>
      </c>
      <c r="H582" s="34">
        <v>104366</v>
      </c>
      <c r="I582" s="34"/>
      <c r="J582" s="34"/>
      <c r="K582" s="23" t="s">
        <v>76</v>
      </c>
      <c r="L582" s="23" t="s">
        <v>34</v>
      </c>
      <c r="M582" s="12" t="str">
        <f t="shared" si="25"/>
        <v>KERALA1987-88</v>
      </c>
      <c r="N582" s="38">
        <f t="shared" si="27"/>
        <v>604082</v>
      </c>
      <c r="O582" s="38">
        <f t="shared" si="28"/>
        <v>172908</v>
      </c>
      <c r="P582" s="38">
        <f t="shared" si="29"/>
        <v>1536014</v>
      </c>
      <c r="Q582" s="38">
        <f t="shared" si="30"/>
        <v>775365</v>
      </c>
      <c r="R582" s="38">
        <f t="shared" si="31"/>
        <v>358957</v>
      </c>
      <c r="S582" s="38">
        <f t="shared" si="32"/>
        <v>1363441</v>
      </c>
    </row>
    <row r="583" spans="1:19" x14ac:dyDescent="0.25">
      <c r="A583" s="10" t="s">
        <v>71</v>
      </c>
      <c r="B583" s="10" t="s">
        <v>35</v>
      </c>
      <c r="C583" s="34">
        <v>52709</v>
      </c>
      <c r="D583" s="34">
        <v>12970</v>
      </c>
      <c r="E583" s="34">
        <v>133317</v>
      </c>
      <c r="F583" s="34">
        <v>79703</v>
      </c>
      <c r="G583" s="34">
        <v>16219</v>
      </c>
      <c r="H583" s="34">
        <v>109505</v>
      </c>
      <c r="I583" s="34"/>
      <c r="J583" s="34"/>
      <c r="K583" s="23" t="s">
        <v>76</v>
      </c>
      <c r="L583" s="23" t="s">
        <v>35</v>
      </c>
      <c r="M583" s="12" t="str">
        <f t="shared" si="25"/>
        <v>KERALA1988-89</v>
      </c>
      <c r="N583" s="38">
        <f t="shared" si="27"/>
        <v>577557</v>
      </c>
      <c r="O583" s="38">
        <f t="shared" si="28"/>
        <v>169475</v>
      </c>
      <c r="P583" s="38">
        <f t="shared" si="29"/>
        <v>1537351</v>
      </c>
      <c r="Q583" s="38">
        <f t="shared" si="30"/>
        <v>816880</v>
      </c>
      <c r="R583" s="38">
        <f t="shared" si="31"/>
        <v>379666</v>
      </c>
      <c r="S583" s="38">
        <f t="shared" si="32"/>
        <v>1426122</v>
      </c>
    </row>
    <row r="584" spans="1:19" x14ac:dyDescent="0.25">
      <c r="A584" s="10" t="s">
        <v>71</v>
      </c>
      <c r="B584" s="10" t="s">
        <v>36</v>
      </c>
      <c r="C584" s="34">
        <v>54704</v>
      </c>
      <c r="D584" s="34">
        <v>12239</v>
      </c>
      <c r="E584" s="34">
        <v>137940</v>
      </c>
      <c r="F584" s="34">
        <v>87380</v>
      </c>
      <c r="G584" s="34">
        <v>17873</v>
      </c>
      <c r="H584" s="34">
        <v>118572</v>
      </c>
      <c r="I584" s="34"/>
      <c r="J584" s="34"/>
      <c r="K584" s="23" t="s">
        <v>76</v>
      </c>
      <c r="L584" s="23" t="s">
        <v>36</v>
      </c>
      <c r="M584" s="12" t="str">
        <f t="shared" si="25"/>
        <v>KERALA1989-90</v>
      </c>
      <c r="N584" s="38">
        <f t="shared" si="27"/>
        <v>583388</v>
      </c>
      <c r="O584" s="38">
        <f t="shared" si="28"/>
        <v>160145</v>
      </c>
      <c r="P584" s="38">
        <f t="shared" si="29"/>
        <v>1550342</v>
      </c>
      <c r="Q584" s="38">
        <f t="shared" si="30"/>
        <v>832174</v>
      </c>
      <c r="R584" s="38">
        <f t="shared" si="31"/>
        <v>396474</v>
      </c>
      <c r="S584" s="38">
        <f t="shared" si="32"/>
        <v>1468677</v>
      </c>
    </row>
    <row r="585" spans="1:19" x14ac:dyDescent="0.25">
      <c r="A585" s="10" t="s">
        <v>71</v>
      </c>
      <c r="B585" s="10" t="s">
        <v>37</v>
      </c>
      <c r="C585" s="34">
        <v>51934</v>
      </c>
      <c r="D585" s="34">
        <v>11583</v>
      </c>
      <c r="E585" s="34">
        <v>137767</v>
      </c>
      <c r="F585" s="34">
        <v>102245</v>
      </c>
      <c r="G585" s="34">
        <v>20455</v>
      </c>
      <c r="H585" s="34">
        <v>136998</v>
      </c>
      <c r="I585" s="34"/>
      <c r="J585" s="34"/>
      <c r="K585" s="23" t="s">
        <v>76</v>
      </c>
      <c r="L585" s="23" t="s">
        <v>37</v>
      </c>
      <c r="M585" s="12" t="str">
        <f t="shared" ref="M585:M593" si="33">K585&amp;L585</f>
        <v>KERALA1990-91</v>
      </c>
      <c r="N585" s="38">
        <f t="shared" si="27"/>
        <v>559450</v>
      </c>
      <c r="O585" s="38">
        <f t="shared" si="28"/>
        <v>146493</v>
      </c>
      <c r="P585" s="38">
        <f t="shared" si="29"/>
        <v>1496182</v>
      </c>
      <c r="Q585" s="38">
        <f t="shared" si="30"/>
        <v>870022</v>
      </c>
      <c r="R585" s="38">
        <f t="shared" si="31"/>
        <v>411615</v>
      </c>
      <c r="S585" s="38">
        <f t="shared" si="32"/>
        <v>1523798</v>
      </c>
    </row>
    <row r="586" spans="1:19" x14ac:dyDescent="0.25">
      <c r="A586" s="10" t="s">
        <v>71</v>
      </c>
      <c r="B586" s="10" t="s">
        <v>38</v>
      </c>
      <c r="C586" s="34">
        <v>50361</v>
      </c>
      <c r="D586" s="34">
        <v>10627</v>
      </c>
      <c r="E586" s="34">
        <v>136010</v>
      </c>
      <c r="F586" s="34">
        <v>99535</v>
      </c>
      <c r="G586" s="34">
        <v>19709</v>
      </c>
      <c r="H586" s="34">
        <v>132961</v>
      </c>
      <c r="I586" s="34"/>
      <c r="J586" s="34"/>
      <c r="K586" s="23" t="s">
        <v>76</v>
      </c>
      <c r="L586" s="23" t="s">
        <v>38</v>
      </c>
      <c r="M586" s="12" t="str">
        <f t="shared" si="33"/>
        <v>KERALA1991-92</v>
      </c>
      <c r="N586" s="38">
        <f t="shared" si="27"/>
        <v>541327</v>
      </c>
      <c r="O586" s="38">
        <f t="shared" si="28"/>
        <v>141881</v>
      </c>
      <c r="P586" s="38">
        <f t="shared" si="29"/>
        <v>1480258</v>
      </c>
      <c r="Q586" s="38">
        <f t="shared" si="30"/>
        <v>863061</v>
      </c>
      <c r="R586" s="38">
        <f t="shared" si="31"/>
        <v>425768</v>
      </c>
      <c r="S586" s="38">
        <f t="shared" si="32"/>
        <v>1540858</v>
      </c>
    </row>
    <row r="587" spans="1:19" x14ac:dyDescent="0.25">
      <c r="A587" s="10" t="s">
        <v>71</v>
      </c>
      <c r="B587" s="10" t="s">
        <v>39</v>
      </c>
      <c r="C587" s="34">
        <v>50908</v>
      </c>
      <c r="D587" s="34">
        <v>9471</v>
      </c>
      <c r="E587" s="34">
        <v>133049</v>
      </c>
      <c r="F587" s="34">
        <v>98931</v>
      </c>
      <c r="G587" s="34">
        <v>21723</v>
      </c>
      <c r="H587" s="34">
        <v>134556</v>
      </c>
      <c r="I587" s="34"/>
      <c r="J587" s="34"/>
      <c r="K587" s="23" t="s">
        <v>76</v>
      </c>
      <c r="L587" s="23" t="s">
        <v>39</v>
      </c>
      <c r="M587" s="12" t="str">
        <f t="shared" si="33"/>
        <v>KERALA1992-93</v>
      </c>
      <c r="N587" s="38">
        <f t="shared" si="27"/>
        <v>537608</v>
      </c>
      <c r="O587" s="38">
        <f t="shared" si="28"/>
        <v>135033</v>
      </c>
      <c r="P587" s="38">
        <f t="shared" si="29"/>
        <v>1469961</v>
      </c>
      <c r="Q587" s="38">
        <f t="shared" si="30"/>
        <v>877012</v>
      </c>
      <c r="R587" s="38">
        <f t="shared" si="31"/>
        <v>444096</v>
      </c>
      <c r="S587" s="38">
        <f t="shared" si="32"/>
        <v>1576510</v>
      </c>
    </row>
    <row r="588" spans="1:19" x14ac:dyDescent="0.25">
      <c r="A588" s="10" t="s">
        <v>71</v>
      </c>
      <c r="B588" s="10" t="s">
        <v>40</v>
      </c>
      <c r="C588" s="34">
        <v>43844</v>
      </c>
      <c r="D588" s="34">
        <v>9567</v>
      </c>
      <c r="E588" s="34">
        <v>130584</v>
      </c>
      <c r="F588" s="34">
        <v>103057</v>
      </c>
      <c r="G588" s="34">
        <v>25528</v>
      </c>
      <c r="H588" s="34">
        <v>145141</v>
      </c>
      <c r="I588" s="34"/>
      <c r="J588" s="34"/>
      <c r="K588" s="23" t="s">
        <v>76</v>
      </c>
      <c r="L588" s="23" t="s">
        <v>40</v>
      </c>
      <c r="M588" s="12" t="str">
        <f t="shared" si="33"/>
        <v>KERALA1993-94</v>
      </c>
      <c r="N588" s="38">
        <f t="shared" si="27"/>
        <v>507832</v>
      </c>
      <c r="O588" s="38">
        <f t="shared" si="28"/>
        <v>130987</v>
      </c>
      <c r="P588" s="38">
        <f t="shared" si="29"/>
        <v>1455302</v>
      </c>
      <c r="Q588" s="38">
        <f t="shared" si="30"/>
        <v>882293</v>
      </c>
      <c r="R588" s="38">
        <f t="shared" si="31"/>
        <v>437100</v>
      </c>
      <c r="S588" s="38">
        <f t="shared" si="32"/>
        <v>1587399</v>
      </c>
    </row>
    <row r="589" spans="1:19" x14ac:dyDescent="0.25">
      <c r="A589" s="10" t="s">
        <v>71</v>
      </c>
      <c r="B589" s="10" t="s">
        <v>41</v>
      </c>
      <c r="C589" s="34">
        <v>42063</v>
      </c>
      <c r="D589" s="34">
        <v>8645</v>
      </c>
      <c r="E589" s="34">
        <v>123575</v>
      </c>
      <c r="F589" s="34">
        <v>106789</v>
      </c>
      <c r="G589" s="34">
        <v>26043</v>
      </c>
      <c r="H589" s="34">
        <v>147436</v>
      </c>
      <c r="I589" s="34"/>
      <c r="J589" s="34"/>
      <c r="K589" s="23" t="s">
        <v>76</v>
      </c>
      <c r="L589" s="23" t="s">
        <v>41</v>
      </c>
      <c r="M589" s="12" t="str">
        <f t="shared" si="33"/>
        <v>KERALA1994-95</v>
      </c>
      <c r="N589" s="38">
        <f t="shared" si="27"/>
        <v>503290</v>
      </c>
      <c r="O589" s="38">
        <f t="shared" si="28"/>
        <v>114289</v>
      </c>
      <c r="P589" s="38">
        <f t="shared" si="29"/>
        <v>1434688</v>
      </c>
      <c r="Q589" s="38">
        <f t="shared" si="30"/>
        <v>910963</v>
      </c>
      <c r="R589" s="38">
        <f t="shared" si="31"/>
        <v>443300</v>
      </c>
      <c r="S589" s="38">
        <f t="shared" si="32"/>
        <v>1613622</v>
      </c>
    </row>
    <row r="590" spans="1:19" x14ac:dyDescent="0.25">
      <c r="A590" s="10" t="s">
        <v>71</v>
      </c>
      <c r="B590" s="10" t="s">
        <v>42</v>
      </c>
      <c r="C590" s="34">
        <v>37919</v>
      </c>
      <c r="D590" s="34">
        <v>7715</v>
      </c>
      <c r="E590" s="34">
        <v>118827</v>
      </c>
      <c r="F590" s="34">
        <v>106696</v>
      </c>
      <c r="G590" s="34">
        <v>26305</v>
      </c>
      <c r="H590" s="34">
        <v>148323</v>
      </c>
      <c r="I590" s="34"/>
      <c r="J590" s="34"/>
      <c r="K590" s="23" t="s">
        <v>76</v>
      </c>
      <c r="L590" s="23" t="s">
        <v>42</v>
      </c>
      <c r="M590" s="12" t="str">
        <f t="shared" si="33"/>
        <v>KERALA1995-96</v>
      </c>
      <c r="N590" s="38">
        <f t="shared" si="27"/>
        <v>471150</v>
      </c>
      <c r="O590" s="38">
        <f t="shared" si="28"/>
        <v>113601</v>
      </c>
      <c r="P590" s="38">
        <f t="shared" si="29"/>
        <v>1441390</v>
      </c>
      <c r="Q590" s="38">
        <f t="shared" si="30"/>
        <v>914370</v>
      </c>
      <c r="R590" s="38">
        <f t="shared" si="31"/>
        <v>448988</v>
      </c>
      <c r="S590" s="38">
        <f t="shared" si="32"/>
        <v>1625832</v>
      </c>
    </row>
    <row r="591" spans="1:19" x14ac:dyDescent="0.25">
      <c r="A591" s="10" t="s">
        <v>71</v>
      </c>
      <c r="B591" s="10" t="s">
        <v>43</v>
      </c>
      <c r="C591" s="34">
        <v>31098</v>
      </c>
      <c r="D591" s="34">
        <v>8226</v>
      </c>
      <c r="E591" s="34">
        <v>115355</v>
      </c>
      <c r="F591" s="34">
        <v>103924</v>
      </c>
      <c r="G591" s="34">
        <v>26959</v>
      </c>
      <c r="H591" s="34">
        <v>146976</v>
      </c>
      <c r="I591" s="34"/>
      <c r="J591" s="34"/>
      <c r="K591" s="23" t="s">
        <v>76</v>
      </c>
      <c r="L591" s="23" t="s">
        <v>43</v>
      </c>
      <c r="M591" s="12" t="str">
        <f t="shared" si="33"/>
        <v>KERALA1996-97</v>
      </c>
      <c r="N591" s="38">
        <f t="shared" si="27"/>
        <v>430826</v>
      </c>
      <c r="O591" s="38">
        <f t="shared" si="28"/>
        <v>120387</v>
      </c>
      <c r="P591" s="38">
        <f t="shared" si="29"/>
        <v>1398549</v>
      </c>
      <c r="Q591" s="38">
        <f t="shared" si="30"/>
        <v>902104</v>
      </c>
      <c r="R591" s="38">
        <f t="shared" si="31"/>
        <v>455566</v>
      </c>
      <c r="S591" s="38">
        <f t="shared" si="32"/>
        <v>1622675</v>
      </c>
    </row>
    <row r="592" spans="1:19" x14ac:dyDescent="0.25">
      <c r="A592" s="10" t="s">
        <v>71</v>
      </c>
      <c r="B592" s="10" t="s">
        <v>44</v>
      </c>
      <c r="C592" s="34">
        <v>28936</v>
      </c>
      <c r="D592" s="34">
        <v>8790</v>
      </c>
      <c r="E592" s="34">
        <v>111604</v>
      </c>
      <c r="F592" s="34">
        <v>102872</v>
      </c>
      <c r="G592" s="34">
        <v>28008</v>
      </c>
      <c r="H592" s="34">
        <v>145901</v>
      </c>
      <c r="I592" s="34"/>
      <c r="J592" s="34"/>
      <c r="K592" s="23" t="s">
        <v>76</v>
      </c>
      <c r="L592" s="23" t="s">
        <v>44</v>
      </c>
      <c r="M592" s="12" t="str">
        <f t="shared" si="33"/>
        <v>KERALA1997-98</v>
      </c>
      <c r="N592" s="38">
        <f t="shared" si="27"/>
        <v>387122</v>
      </c>
      <c r="O592" s="38">
        <f t="shared" si="28"/>
        <v>121389</v>
      </c>
      <c r="P592" s="38">
        <f t="shared" si="29"/>
        <v>1345891</v>
      </c>
      <c r="Q592" s="38">
        <f t="shared" si="30"/>
        <v>884344</v>
      </c>
      <c r="R592" s="38">
        <f t="shared" si="31"/>
        <v>465282</v>
      </c>
      <c r="S592" s="38">
        <f t="shared" si="32"/>
        <v>1623111</v>
      </c>
    </row>
    <row r="593" spans="1:19" x14ac:dyDescent="0.25">
      <c r="A593" s="10" t="s">
        <v>71</v>
      </c>
      <c r="B593" s="10" t="s">
        <v>45</v>
      </c>
      <c r="C593" s="34">
        <v>23818</v>
      </c>
      <c r="D593" s="34">
        <v>8043</v>
      </c>
      <c r="E593" s="34">
        <v>105730</v>
      </c>
      <c r="F593" s="34">
        <v>99276</v>
      </c>
      <c r="G593" s="34">
        <v>28544</v>
      </c>
      <c r="H593" s="34">
        <v>140600</v>
      </c>
      <c r="I593" s="34"/>
      <c r="J593" s="34"/>
      <c r="K593" s="23" t="s">
        <v>76</v>
      </c>
      <c r="L593" s="23" t="s">
        <v>45</v>
      </c>
      <c r="M593" s="12" t="str">
        <f t="shared" si="33"/>
        <v>KERALA1998-99</v>
      </c>
      <c r="N593" s="38">
        <f t="shared" si="27"/>
        <v>352631</v>
      </c>
      <c r="O593" s="38">
        <f t="shared" si="28"/>
        <v>112774</v>
      </c>
      <c r="P593" s="38">
        <f t="shared" si="29"/>
        <v>1295298</v>
      </c>
      <c r="Q593" s="38">
        <f t="shared" si="30"/>
        <v>882288</v>
      </c>
      <c r="R593" s="38">
        <f t="shared" si="31"/>
        <v>469924</v>
      </c>
      <c r="S593" s="38">
        <f t="shared" si="32"/>
        <v>1621207</v>
      </c>
    </row>
    <row r="594" spans="1:19" x14ac:dyDescent="0.25">
      <c r="A594" s="10" t="s">
        <v>71</v>
      </c>
      <c r="B594" s="10" t="s">
        <v>46</v>
      </c>
      <c r="C594" s="38">
        <v>23495</v>
      </c>
      <c r="D594" s="38">
        <v>8491</v>
      </c>
      <c r="E594" s="38">
        <v>114312</v>
      </c>
      <c r="F594" s="38">
        <v>107142</v>
      </c>
      <c r="G594" s="34">
        <v>28920</v>
      </c>
      <c r="H594" s="34">
        <v>150132</v>
      </c>
      <c r="I594" s="34"/>
      <c r="J594" s="34"/>
      <c r="K594" s="23" t="s">
        <v>76</v>
      </c>
      <c r="L594" s="23" t="s">
        <v>46</v>
      </c>
      <c r="M594" s="12" t="str">
        <f t="shared" ref="M594:M611" si="34">K594&amp;L594</f>
        <v>KERALA1999-00</v>
      </c>
      <c r="N594" s="38">
        <f t="shared" si="27"/>
        <v>349774</v>
      </c>
      <c r="O594" s="38">
        <f t="shared" si="28"/>
        <v>111922</v>
      </c>
      <c r="P594" s="38">
        <f t="shared" si="29"/>
        <v>1336000</v>
      </c>
      <c r="Q594" s="38">
        <f t="shared" si="30"/>
        <v>925035</v>
      </c>
      <c r="R594" s="38">
        <f t="shared" si="31"/>
        <v>472900</v>
      </c>
      <c r="S594" s="38">
        <f t="shared" si="32"/>
        <v>1665704</v>
      </c>
    </row>
    <row r="595" spans="1:19" x14ac:dyDescent="0.25">
      <c r="A595" s="10" t="s">
        <v>71</v>
      </c>
      <c r="B595" s="10" t="s">
        <v>47</v>
      </c>
      <c r="C595" s="38">
        <v>23148</v>
      </c>
      <c r="D595" s="38">
        <v>7508</v>
      </c>
      <c r="E595" s="38">
        <v>114417</v>
      </c>
      <c r="F595" s="38">
        <v>110378</v>
      </c>
      <c r="G595" s="34">
        <v>29209</v>
      </c>
      <c r="H595" s="34">
        <v>154088</v>
      </c>
      <c r="I595" s="34"/>
      <c r="J595" s="34"/>
      <c r="K595" s="23" t="s">
        <v>76</v>
      </c>
      <c r="L595" s="23" t="s">
        <v>47</v>
      </c>
      <c r="M595" s="12" t="str">
        <f t="shared" si="34"/>
        <v>KERALA2000-01</v>
      </c>
      <c r="N595" s="38">
        <f t="shared" si="27"/>
        <v>347455</v>
      </c>
      <c r="O595" s="38">
        <f t="shared" si="28"/>
        <v>114609</v>
      </c>
      <c r="P595" s="38">
        <f t="shared" si="29"/>
        <v>1349076</v>
      </c>
      <c r="Q595" s="38">
        <f t="shared" si="30"/>
        <v>925783</v>
      </c>
      <c r="R595" s="38">
        <f t="shared" si="31"/>
        <v>474364</v>
      </c>
      <c r="S595" s="38">
        <f t="shared" si="32"/>
        <v>1672606</v>
      </c>
    </row>
    <row r="596" spans="1:19" x14ac:dyDescent="0.25">
      <c r="A596" s="10" t="s">
        <v>71</v>
      </c>
      <c r="B596" s="10" t="s">
        <v>48</v>
      </c>
      <c r="C596" s="38">
        <v>22654</v>
      </c>
      <c r="D596" s="38">
        <v>7206</v>
      </c>
      <c r="E596" s="38">
        <v>118016</v>
      </c>
      <c r="F596" s="38">
        <v>104171</v>
      </c>
      <c r="G596" s="34">
        <v>29263</v>
      </c>
      <c r="H596" s="34">
        <v>148231</v>
      </c>
      <c r="I596" s="34"/>
      <c r="J596" s="34"/>
      <c r="K596" s="23" t="s">
        <v>76</v>
      </c>
      <c r="L596" s="23" t="s">
        <v>48</v>
      </c>
      <c r="M596" s="12" t="str">
        <f t="shared" si="34"/>
        <v>KERALA2001-02</v>
      </c>
      <c r="N596" s="38">
        <f t="shared" si="27"/>
        <v>322368</v>
      </c>
      <c r="O596" s="38">
        <f t="shared" si="28"/>
        <v>111189</v>
      </c>
      <c r="P596" s="38">
        <f t="shared" si="29"/>
        <v>1335409</v>
      </c>
      <c r="Q596" s="38">
        <f t="shared" si="30"/>
        <v>905718</v>
      </c>
      <c r="R596" s="38">
        <f t="shared" si="31"/>
        <v>475039</v>
      </c>
      <c r="S596" s="38">
        <f t="shared" si="32"/>
        <v>1656843</v>
      </c>
    </row>
    <row r="597" spans="1:19" x14ac:dyDescent="0.25">
      <c r="A597" s="10" t="s">
        <v>71</v>
      </c>
      <c r="B597" s="10" t="s">
        <v>49</v>
      </c>
      <c r="C597" s="38">
        <v>19678</v>
      </c>
      <c r="D597" s="38">
        <v>6947</v>
      </c>
      <c r="E597" s="38">
        <v>119794</v>
      </c>
      <c r="F597" s="38">
        <v>107254</v>
      </c>
      <c r="G597" s="34">
        <v>29335</v>
      </c>
      <c r="H597" s="34">
        <v>152591</v>
      </c>
      <c r="I597" s="34"/>
      <c r="J597" s="34"/>
      <c r="K597" s="23" t="s">
        <v>76</v>
      </c>
      <c r="L597" s="23" t="s">
        <v>49</v>
      </c>
      <c r="M597" s="12" t="str">
        <f t="shared" si="34"/>
        <v>KERALA2002-03</v>
      </c>
      <c r="N597" s="38">
        <f t="shared" si="27"/>
        <v>310521</v>
      </c>
      <c r="O597" s="38">
        <f t="shared" si="28"/>
        <v>104179</v>
      </c>
      <c r="P597" s="38">
        <f t="shared" si="29"/>
        <v>1321696</v>
      </c>
      <c r="Q597" s="38">
        <f t="shared" si="30"/>
        <v>899198</v>
      </c>
      <c r="R597" s="38">
        <f t="shared" si="31"/>
        <v>476047</v>
      </c>
      <c r="S597" s="38">
        <f t="shared" si="32"/>
        <v>1648688</v>
      </c>
    </row>
    <row r="598" spans="1:19" x14ac:dyDescent="0.25">
      <c r="A598" s="10" t="s">
        <v>71</v>
      </c>
      <c r="B598" s="10" t="s">
        <v>50</v>
      </c>
      <c r="C598" s="38">
        <v>17671</v>
      </c>
      <c r="D598" s="38">
        <v>6484</v>
      </c>
      <c r="E598" s="38">
        <v>117444</v>
      </c>
      <c r="F598" s="38">
        <v>109582</v>
      </c>
      <c r="G598" s="34">
        <v>29831</v>
      </c>
      <c r="H598" s="34">
        <v>155801</v>
      </c>
      <c r="I598" s="34"/>
      <c r="J598" s="34"/>
      <c r="K598" s="23" t="s">
        <v>76</v>
      </c>
      <c r="L598" s="23" t="s">
        <v>50</v>
      </c>
      <c r="M598" s="12" t="str">
        <f t="shared" si="34"/>
        <v>KERALA2003-04</v>
      </c>
      <c r="N598" s="38">
        <f t="shared" si="27"/>
        <v>287340</v>
      </c>
      <c r="O598" s="38">
        <f t="shared" si="28"/>
        <v>94297</v>
      </c>
      <c r="P598" s="38">
        <f t="shared" si="29"/>
        <v>1297542</v>
      </c>
      <c r="Q598" s="38">
        <f t="shared" si="30"/>
        <v>898498</v>
      </c>
      <c r="R598" s="38">
        <f t="shared" si="31"/>
        <v>478402</v>
      </c>
      <c r="S598" s="38">
        <f t="shared" si="32"/>
        <v>1656912</v>
      </c>
    </row>
    <row r="599" spans="1:19" x14ac:dyDescent="0.25">
      <c r="A599" s="10" t="s">
        <v>71</v>
      </c>
      <c r="B599" s="10" t="s">
        <v>51</v>
      </c>
      <c r="C599" s="38">
        <v>16749</v>
      </c>
      <c r="D599" s="38">
        <v>5060</v>
      </c>
      <c r="E599" s="38">
        <v>115388</v>
      </c>
      <c r="F599" s="38">
        <v>113162</v>
      </c>
      <c r="G599" s="34">
        <v>30238</v>
      </c>
      <c r="H599" s="34">
        <v>160101</v>
      </c>
      <c r="I599" s="34"/>
      <c r="J599" s="34"/>
      <c r="K599" s="23" t="s">
        <v>76</v>
      </c>
      <c r="L599" s="23" t="s">
        <v>51</v>
      </c>
      <c r="M599" s="12" t="str">
        <f t="shared" si="34"/>
        <v>KERALA2004-05</v>
      </c>
      <c r="N599" s="38">
        <f t="shared" si="27"/>
        <v>289974</v>
      </c>
      <c r="O599" s="38">
        <f t="shared" si="28"/>
        <v>88486</v>
      </c>
      <c r="P599" s="38">
        <f t="shared" si="29"/>
        <v>1342974</v>
      </c>
      <c r="Q599" s="38">
        <f t="shared" si="30"/>
        <v>899267</v>
      </c>
      <c r="R599" s="38">
        <f t="shared" si="31"/>
        <v>480661</v>
      </c>
      <c r="S599" s="38">
        <f t="shared" si="32"/>
        <v>1653319</v>
      </c>
    </row>
    <row r="600" spans="1:19" x14ac:dyDescent="0.25">
      <c r="A600" s="10" t="s">
        <v>71</v>
      </c>
      <c r="B600" s="10" t="s">
        <v>52</v>
      </c>
      <c r="C600" s="38">
        <v>14885</v>
      </c>
      <c r="D600" s="38">
        <v>5346</v>
      </c>
      <c r="E600" s="38">
        <v>113402</v>
      </c>
      <c r="F600" s="38">
        <v>113411</v>
      </c>
      <c r="G600" s="34">
        <v>32588</v>
      </c>
      <c r="H600" s="34">
        <v>162198</v>
      </c>
      <c r="I600" s="34"/>
      <c r="J600" s="34"/>
      <c r="K600" s="23" t="s">
        <v>76</v>
      </c>
      <c r="L600" s="23" t="s">
        <v>52</v>
      </c>
      <c r="M600" s="12" t="str">
        <f t="shared" si="34"/>
        <v>KERALA2005-06</v>
      </c>
      <c r="N600" s="38">
        <f t="shared" si="27"/>
        <v>275742</v>
      </c>
      <c r="O600" s="38">
        <f t="shared" si="28"/>
        <v>90539</v>
      </c>
      <c r="P600" s="38">
        <f t="shared" si="29"/>
        <v>1318644</v>
      </c>
      <c r="Q600" s="38">
        <f t="shared" si="30"/>
        <v>897833</v>
      </c>
      <c r="R600" s="38">
        <f t="shared" si="31"/>
        <v>494400</v>
      </c>
      <c r="S600" s="38">
        <f t="shared" si="32"/>
        <v>1667083</v>
      </c>
    </row>
    <row r="601" spans="1:19" x14ac:dyDescent="0.25">
      <c r="A601" s="10" t="s">
        <v>71</v>
      </c>
      <c r="B601" s="10" t="s">
        <v>53</v>
      </c>
      <c r="C601" s="38">
        <v>15109</v>
      </c>
      <c r="D601" s="38">
        <v>6048</v>
      </c>
      <c r="E601" s="38">
        <v>98989</v>
      </c>
      <c r="F601" s="38">
        <v>112238</v>
      </c>
      <c r="G601" s="34">
        <v>34310</v>
      </c>
      <c r="H601" s="34">
        <v>161265</v>
      </c>
      <c r="I601" s="34"/>
      <c r="J601" s="34"/>
      <c r="K601" s="23" t="s">
        <v>76</v>
      </c>
      <c r="L601" s="23" t="s">
        <v>53</v>
      </c>
      <c r="M601" s="12" t="str">
        <f t="shared" si="34"/>
        <v>KERALA2006-07</v>
      </c>
      <c r="N601" s="38">
        <f t="shared" si="27"/>
        <v>263529</v>
      </c>
      <c r="O601" s="38">
        <f t="shared" si="28"/>
        <v>87128</v>
      </c>
      <c r="P601" s="38">
        <f t="shared" si="29"/>
        <v>1240582</v>
      </c>
      <c r="Q601" s="38">
        <f t="shared" si="30"/>
        <v>872943</v>
      </c>
      <c r="R601" s="38">
        <f t="shared" si="31"/>
        <v>502240</v>
      </c>
      <c r="S601" s="38">
        <f t="shared" si="32"/>
        <v>1676959</v>
      </c>
    </row>
    <row r="602" spans="1:19" x14ac:dyDescent="0.25">
      <c r="A602" s="10" t="s">
        <v>71</v>
      </c>
      <c r="B602" s="12" t="s">
        <v>54</v>
      </c>
      <c r="C602" s="38">
        <v>9496</v>
      </c>
      <c r="D602" s="38">
        <v>7096</v>
      </c>
      <c r="E602" s="38">
        <v>88441</v>
      </c>
      <c r="F602" s="38">
        <v>104731</v>
      </c>
      <c r="G602" s="34">
        <v>35900</v>
      </c>
      <c r="H602" s="34">
        <v>156213</v>
      </c>
      <c r="I602" s="34"/>
      <c r="J602" s="34"/>
      <c r="K602" s="23" t="s">
        <v>76</v>
      </c>
      <c r="L602" s="23" t="s">
        <v>54</v>
      </c>
      <c r="M602" s="12" t="str">
        <f t="shared" si="34"/>
        <v>KERALA2007-08</v>
      </c>
      <c r="N602" s="38">
        <f t="shared" si="27"/>
        <v>228938</v>
      </c>
      <c r="O602" s="38">
        <f t="shared" si="28"/>
        <v>83990</v>
      </c>
      <c r="P602" s="38">
        <f t="shared" si="29"/>
        <v>1126495</v>
      </c>
      <c r="Q602" s="38">
        <f t="shared" si="30"/>
        <v>818812</v>
      </c>
      <c r="R602" s="38">
        <f t="shared" si="31"/>
        <v>512045</v>
      </c>
      <c r="S602" s="38">
        <f t="shared" si="32"/>
        <v>1634599</v>
      </c>
    </row>
    <row r="603" spans="1:19" x14ac:dyDescent="0.25">
      <c r="A603" s="10" t="s">
        <v>71</v>
      </c>
      <c r="B603" s="12" t="s">
        <v>55</v>
      </c>
      <c r="C603" s="34">
        <v>11013</v>
      </c>
      <c r="D603" s="34">
        <v>7533</v>
      </c>
      <c r="E603" s="34">
        <v>83287</v>
      </c>
      <c r="F603" s="34">
        <v>105789</v>
      </c>
      <c r="G603" s="34">
        <v>36930</v>
      </c>
      <c r="H603" s="34">
        <v>159450</v>
      </c>
      <c r="I603" s="34"/>
      <c r="J603" s="34"/>
      <c r="K603" s="23" t="s">
        <v>76</v>
      </c>
      <c r="L603" s="23" t="s">
        <v>55</v>
      </c>
      <c r="M603" s="12" t="str">
        <f t="shared" si="34"/>
        <v>KERALA2008-09</v>
      </c>
      <c r="N603" s="38">
        <f t="shared" si="27"/>
        <v>234265</v>
      </c>
      <c r="O603" s="38">
        <f t="shared" si="28"/>
        <v>87241</v>
      </c>
      <c r="P603" s="38">
        <f t="shared" si="29"/>
        <v>1081873</v>
      </c>
      <c r="Q603" s="38">
        <f t="shared" si="30"/>
        <v>787769</v>
      </c>
      <c r="R603" s="38">
        <f t="shared" si="31"/>
        <v>517475</v>
      </c>
      <c r="S603" s="38">
        <f t="shared" si="32"/>
        <v>1613070</v>
      </c>
    </row>
    <row r="604" spans="1:19" x14ac:dyDescent="0.25">
      <c r="A604" s="10" t="s">
        <v>71</v>
      </c>
      <c r="B604" s="12" t="s">
        <v>56</v>
      </c>
      <c r="C604" s="38">
        <v>8838</v>
      </c>
      <c r="D604" s="38">
        <v>5808</v>
      </c>
      <c r="E604" s="38">
        <v>80930</v>
      </c>
      <c r="F604" s="38">
        <v>108380</v>
      </c>
      <c r="G604" s="34">
        <v>38136</v>
      </c>
      <c r="H604" s="34">
        <v>161067</v>
      </c>
      <c r="I604" s="34"/>
      <c r="J604" s="34"/>
      <c r="K604" s="23" t="s">
        <v>76</v>
      </c>
      <c r="L604" s="23" t="s">
        <v>56</v>
      </c>
      <c r="M604" s="12" t="str">
        <f t="shared" si="34"/>
        <v>KERALA2009-10</v>
      </c>
      <c r="N604" s="38">
        <f t="shared" si="27"/>
        <v>234013</v>
      </c>
      <c r="O604" s="38">
        <f t="shared" si="28"/>
        <v>74925</v>
      </c>
      <c r="P604" s="38">
        <f t="shared" si="29"/>
        <v>1067468</v>
      </c>
      <c r="Q604" s="38">
        <f t="shared" si="30"/>
        <v>778618</v>
      </c>
      <c r="R604" s="38">
        <f t="shared" si="31"/>
        <v>525408</v>
      </c>
      <c r="S604" s="38">
        <f t="shared" si="32"/>
        <v>1601210</v>
      </c>
    </row>
    <row r="605" spans="1:19" x14ac:dyDescent="0.25">
      <c r="A605" s="10" t="s">
        <v>71</v>
      </c>
      <c r="B605" s="12" t="s">
        <v>57</v>
      </c>
      <c r="C605" s="38">
        <v>8949</v>
      </c>
      <c r="D605" s="38">
        <v>5500</v>
      </c>
      <c r="E605" s="38">
        <v>78805</v>
      </c>
      <c r="F605" s="38">
        <v>104178</v>
      </c>
      <c r="G605" s="34">
        <v>39520</v>
      </c>
      <c r="H605" s="34">
        <v>158669</v>
      </c>
      <c r="I605" s="34"/>
      <c r="J605" s="34"/>
      <c r="K605" s="23" t="s">
        <v>76</v>
      </c>
      <c r="L605" s="23" t="s">
        <v>57</v>
      </c>
      <c r="M605" s="12" t="str">
        <f t="shared" si="34"/>
        <v>KERALA2010-11</v>
      </c>
      <c r="N605" s="38">
        <f t="shared" si="27"/>
        <v>213187</v>
      </c>
      <c r="O605" s="38">
        <f t="shared" si="28"/>
        <v>72284</v>
      </c>
      <c r="P605" s="38">
        <f t="shared" si="29"/>
        <v>1041540</v>
      </c>
      <c r="Q605" s="38">
        <f t="shared" si="30"/>
        <v>770473</v>
      </c>
      <c r="R605" s="38">
        <f t="shared" si="31"/>
        <v>534230</v>
      </c>
      <c r="S605" s="38">
        <f t="shared" si="32"/>
        <v>1605921</v>
      </c>
    </row>
    <row r="606" spans="1:19" x14ac:dyDescent="0.25">
      <c r="A606" s="10" t="s">
        <v>71</v>
      </c>
      <c r="B606" s="12" t="s">
        <v>58</v>
      </c>
      <c r="C606" s="34">
        <v>7528</v>
      </c>
      <c r="D606" s="34">
        <v>5268</v>
      </c>
      <c r="E606" s="34">
        <v>76393</v>
      </c>
      <c r="F606" s="34">
        <v>109229</v>
      </c>
      <c r="G606" s="34">
        <v>40230</v>
      </c>
      <c r="H606" s="34">
        <v>164484</v>
      </c>
      <c r="I606" s="34"/>
      <c r="J606" s="34"/>
      <c r="K606" s="23" t="s">
        <v>76</v>
      </c>
      <c r="L606" s="23" t="s">
        <v>58</v>
      </c>
      <c r="M606" s="12" t="str">
        <f t="shared" si="34"/>
        <v>KERALA2011-12</v>
      </c>
      <c r="N606" s="38">
        <f t="shared" si="27"/>
        <v>208160</v>
      </c>
      <c r="O606" s="38">
        <f t="shared" si="28"/>
        <v>74498</v>
      </c>
      <c r="P606" s="38">
        <f t="shared" si="29"/>
        <v>995669</v>
      </c>
      <c r="Q606" s="38">
        <f t="shared" si="30"/>
        <v>820867</v>
      </c>
      <c r="R606" s="38">
        <f t="shared" si="31"/>
        <v>539565</v>
      </c>
      <c r="S606" s="38">
        <f t="shared" si="32"/>
        <v>1666088</v>
      </c>
    </row>
    <row r="607" spans="1:19" x14ac:dyDescent="0.25">
      <c r="A607" s="10" t="s">
        <v>71</v>
      </c>
      <c r="B607" s="12" t="s">
        <v>59</v>
      </c>
      <c r="C607" s="34">
        <v>6674</v>
      </c>
      <c r="D607" s="34">
        <v>5010</v>
      </c>
      <c r="E607" s="34">
        <v>74211</v>
      </c>
      <c r="F607" s="34">
        <v>102417</v>
      </c>
      <c r="G607" s="34">
        <v>40230</v>
      </c>
      <c r="H607" s="34">
        <v>156077</v>
      </c>
      <c r="I607" s="34"/>
      <c r="J607" s="34"/>
      <c r="K607" s="23" t="s">
        <v>76</v>
      </c>
      <c r="L607" s="23" t="s">
        <v>59</v>
      </c>
      <c r="M607" s="12" t="str">
        <f t="shared" si="34"/>
        <v>KERALA2012-13</v>
      </c>
      <c r="N607" s="38">
        <f t="shared" si="27"/>
        <v>197277</v>
      </c>
      <c r="O607" s="38">
        <f t="shared" si="28"/>
        <v>69586</v>
      </c>
      <c r="P607" s="38">
        <f t="shared" si="29"/>
        <v>966954</v>
      </c>
      <c r="Q607" s="38">
        <f t="shared" si="30"/>
        <v>798162</v>
      </c>
      <c r="R607" s="38">
        <f t="shared" si="31"/>
        <v>539565</v>
      </c>
      <c r="S607" s="38">
        <f t="shared" si="32"/>
        <v>1624780</v>
      </c>
    </row>
    <row r="608" spans="1:19" x14ac:dyDescent="0.25">
      <c r="A608" s="10" t="s">
        <v>71</v>
      </c>
      <c r="B608" s="12" t="s">
        <v>60</v>
      </c>
      <c r="C608" s="34">
        <v>7549</v>
      </c>
      <c r="D608" s="34">
        <v>4317</v>
      </c>
      <c r="E608" s="34">
        <v>75277</v>
      </c>
      <c r="F608" s="34">
        <v>105481</v>
      </c>
      <c r="G608" s="34">
        <v>42470</v>
      </c>
      <c r="H608" s="34">
        <v>161821</v>
      </c>
      <c r="I608" s="34"/>
      <c r="J608" s="34"/>
      <c r="K608" s="23" t="s">
        <v>76</v>
      </c>
      <c r="L608" s="23" t="s">
        <v>60</v>
      </c>
      <c r="M608" s="12" t="str">
        <f t="shared" si="34"/>
        <v>KERALA2013-14</v>
      </c>
      <c r="N608" s="38">
        <f t="shared" si="27"/>
        <v>199611</v>
      </c>
      <c r="O608" s="38">
        <f t="shared" si="28"/>
        <v>67589</v>
      </c>
      <c r="P608" s="38">
        <f t="shared" si="29"/>
        <v>970103</v>
      </c>
      <c r="Q608" s="38">
        <f t="shared" si="30"/>
        <v>808647</v>
      </c>
      <c r="R608" s="38">
        <f t="shared" si="31"/>
        <v>548225</v>
      </c>
      <c r="S608" s="38">
        <f t="shared" si="32"/>
        <v>1646567</v>
      </c>
    </row>
    <row r="609" spans="1:19" x14ac:dyDescent="0.25">
      <c r="A609" s="10" t="s">
        <v>71</v>
      </c>
      <c r="B609" s="12" t="s">
        <v>61</v>
      </c>
      <c r="C609" s="34">
        <v>8402</v>
      </c>
      <c r="D609" s="34">
        <v>5405</v>
      </c>
      <c r="E609" s="34">
        <v>79521</v>
      </c>
      <c r="F609" s="34">
        <v>103691</v>
      </c>
      <c r="G609" s="34">
        <v>42670</v>
      </c>
      <c r="H609" s="34">
        <v>161209</v>
      </c>
      <c r="I609" s="34"/>
      <c r="J609" s="34"/>
      <c r="K609" s="23" t="s">
        <v>76</v>
      </c>
      <c r="L609" s="23" t="s">
        <v>61</v>
      </c>
      <c r="M609" s="12" t="str">
        <f t="shared" si="34"/>
        <v>KERALA2014-15</v>
      </c>
      <c r="N609" s="38">
        <f t="shared" si="27"/>
        <v>198159</v>
      </c>
      <c r="O609" s="38">
        <f t="shared" si="28"/>
        <v>75493</v>
      </c>
      <c r="P609" s="38">
        <f t="shared" si="29"/>
        <v>981720</v>
      </c>
      <c r="Q609" s="38">
        <f t="shared" si="30"/>
        <v>793856</v>
      </c>
      <c r="R609" s="38">
        <f t="shared" si="31"/>
        <v>549955</v>
      </c>
      <c r="S609" s="38">
        <f t="shared" si="32"/>
        <v>1642904</v>
      </c>
    </row>
    <row r="610" spans="1:19" x14ac:dyDescent="0.25">
      <c r="A610" s="10" t="s">
        <v>71</v>
      </c>
      <c r="B610" s="12" t="s">
        <v>62</v>
      </c>
      <c r="C610" s="34">
        <v>8687</v>
      </c>
      <c r="D610" s="34">
        <v>5117</v>
      </c>
      <c r="E610" s="34">
        <v>79832.460000000006</v>
      </c>
      <c r="F610" s="34">
        <v>103391</v>
      </c>
      <c r="G610" s="34">
        <v>42750</v>
      </c>
      <c r="H610" s="34">
        <v>161753</v>
      </c>
      <c r="I610" s="34"/>
      <c r="J610" s="34"/>
      <c r="K610" s="23" t="s">
        <v>76</v>
      </c>
      <c r="L610" s="23" t="s">
        <v>62</v>
      </c>
      <c r="M610" s="12" t="str">
        <f t="shared" si="34"/>
        <v>KERALA2015-16</v>
      </c>
      <c r="N610" s="38">
        <f t="shared" si="27"/>
        <v>196870</v>
      </c>
      <c r="O610" s="38">
        <f t="shared" si="28"/>
        <v>69405</v>
      </c>
      <c r="P610" s="38">
        <f t="shared" si="29"/>
        <v>982301.59</v>
      </c>
      <c r="Q610" s="38">
        <f t="shared" si="30"/>
        <v>790223</v>
      </c>
      <c r="R610" s="38">
        <f t="shared" si="31"/>
        <v>550840</v>
      </c>
      <c r="S610" s="38">
        <f t="shared" si="32"/>
        <v>1645275</v>
      </c>
    </row>
    <row r="611" spans="1:19" x14ac:dyDescent="0.25">
      <c r="A611" s="10" t="s">
        <v>71</v>
      </c>
      <c r="B611" s="12" t="s">
        <v>123</v>
      </c>
      <c r="C611" s="34">
        <v>7140</v>
      </c>
      <c r="D611" s="34">
        <v>5283</v>
      </c>
      <c r="E611" s="34">
        <v>76828</v>
      </c>
      <c r="F611" s="34">
        <v>102836</v>
      </c>
      <c r="G611" s="34">
        <v>42770</v>
      </c>
      <c r="H611" s="34">
        <v>161032.22</v>
      </c>
      <c r="I611" s="34"/>
      <c r="J611" s="34"/>
      <c r="K611" s="23" t="s">
        <v>76</v>
      </c>
      <c r="L611" s="23" t="s">
        <v>123</v>
      </c>
      <c r="M611" s="12" t="str">
        <f t="shared" si="34"/>
        <v>KERALA2016-17</v>
      </c>
      <c r="N611" s="38">
        <f t="shared" si="27"/>
        <v>171398</v>
      </c>
      <c r="O611" s="38">
        <f t="shared" si="28"/>
        <v>68664</v>
      </c>
      <c r="P611" s="38">
        <f t="shared" si="29"/>
        <v>945607.50199999998</v>
      </c>
      <c r="Q611" s="38">
        <f t="shared" si="30"/>
        <v>781496</v>
      </c>
      <c r="R611" s="38">
        <f t="shared" si="31"/>
        <v>551050</v>
      </c>
      <c r="S611" s="38">
        <f t="shared" si="32"/>
        <v>1638399.696</v>
      </c>
    </row>
    <row r="612" spans="1:19" x14ac:dyDescent="0.25">
      <c r="A612" s="10" t="s">
        <v>72</v>
      </c>
      <c r="B612" s="12" t="s">
        <v>3</v>
      </c>
      <c r="C612" s="34">
        <v>111233.19749130447</v>
      </c>
      <c r="D612" s="34">
        <v>12108.226812796485</v>
      </c>
      <c r="E612" s="34">
        <v>197601.3456633341</v>
      </c>
      <c r="F612" s="34">
        <v>100776.8827989924</v>
      </c>
      <c r="G612" s="34">
        <v>10154.518309351437</v>
      </c>
      <c r="H612" s="34">
        <v>131934.65928873414</v>
      </c>
      <c r="I612" s="34"/>
      <c r="J612" s="34"/>
      <c r="K612" s="10"/>
      <c r="L612" s="10"/>
      <c r="M612" s="12"/>
      <c r="N612" s="34"/>
      <c r="O612" s="34"/>
      <c r="P612" s="34"/>
      <c r="Q612" s="34"/>
      <c r="R612" s="34"/>
      <c r="S612" s="34"/>
    </row>
    <row r="613" spans="1:19" x14ac:dyDescent="0.25">
      <c r="A613" s="10" t="s">
        <v>72</v>
      </c>
      <c r="B613" s="12" t="s">
        <v>4</v>
      </c>
      <c r="C613" s="34">
        <v>111927</v>
      </c>
      <c r="D613" s="34">
        <v>12425</v>
      </c>
      <c r="E613" s="34">
        <v>197921</v>
      </c>
      <c r="F613" s="34">
        <v>101531</v>
      </c>
      <c r="G613" s="34">
        <v>12328</v>
      </c>
      <c r="H613" s="34">
        <v>136994</v>
      </c>
      <c r="I613" s="34"/>
      <c r="J613" s="34"/>
      <c r="K613" s="10"/>
      <c r="L613" s="10"/>
      <c r="M613" s="12"/>
      <c r="N613" s="34"/>
      <c r="O613" s="34"/>
      <c r="P613" s="34"/>
      <c r="Q613" s="34"/>
      <c r="R613" s="34"/>
      <c r="S613" s="34"/>
    </row>
    <row r="614" spans="1:19" x14ac:dyDescent="0.25">
      <c r="A614" s="10" t="s">
        <v>72</v>
      </c>
      <c r="B614" s="36" t="s">
        <v>5</v>
      </c>
      <c r="C614" s="35">
        <v>112167.41504982569</v>
      </c>
      <c r="D614" s="35">
        <v>13000.185778047811</v>
      </c>
      <c r="E614" s="35">
        <v>200250.90122518092</v>
      </c>
      <c r="F614" s="35">
        <v>104248.32030668212</v>
      </c>
      <c r="G614" s="35">
        <v>13519.60667688025</v>
      </c>
      <c r="H614" s="35">
        <v>139994.02058636601</v>
      </c>
      <c r="I614" s="34"/>
      <c r="J614" s="34"/>
      <c r="K614" s="10"/>
      <c r="L614" s="10"/>
      <c r="M614" s="12"/>
      <c r="N614" s="34"/>
      <c r="O614" s="34"/>
      <c r="P614" s="34"/>
      <c r="Q614" s="34"/>
      <c r="R614" s="34"/>
      <c r="S614" s="34"/>
    </row>
    <row r="615" spans="1:19" x14ac:dyDescent="0.25">
      <c r="A615" s="10" t="s">
        <v>72</v>
      </c>
      <c r="B615" s="36" t="s">
        <v>6</v>
      </c>
      <c r="C615" s="35">
        <v>112246.23965632592</v>
      </c>
      <c r="D615" s="35">
        <v>13922.92197321992</v>
      </c>
      <c r="E615" s="35">
        <v>205771.4757039937</v>
      </c>
      <c r="F615" s="35">
        <v>107943.29735085185</v>
      </c>
      <c r="G615" s="35">
        <v>14409.639220162817</v>
      </c>
      <c r="H615" s="35">
        <v>144532.85299400371</v>
      </c>
      <c r="I615" s="34"/>
      <c r="J615" s="34"/>
      <c r="K615" s="10"/>
      <c r="L615" s="10"/>
      <c r="M615" s="12"/>
      <c r="N615" s="34"/>
      <c r="O615" s="34"/>
      <c r="P615" s="34"/>
      <c r="Q615" s="34"/>
      <c r="R615" s="34"/>
      <c r="S615" s="34"/>
    </row>
    <row r="616" spans="1:19" x14ac:dyDescent="0.25">
      <c r="A616" s="10" t="s">
        <v>72</v>
      </c>
      <c r="B616" s="36" t="s">
        <v>7</v>
      </c>
      <c r="C616" s="34">
        <v>108115</v>
      </c>
      <c r="D616" s="34">
        <v>18994</v>
      </c>
      <c r="E616" s="34">
        <v>216292</v>
      </c>
      <c r="F616" s="34">
        <v>99341</v>
      </c>
      <c r="G616" s="34">
        <v>14927</v>
      </c>
      <c r="H616" s="34">
        <v>141206</v>
      </c>
      <c r="I616" s="34"/>
      <c r="J616" s="34"/>
      <c r="K616" s="10"/>
      <c r="L616" s="10"/>
      <c r="M616" s="12"/>
      <c r="N616" s="34"/>
      <c r="O616" s="34"/>
      <c r="P616" s="34"/>
      <c r="Q616" s="34"/>
      <c r="R616" s="34"/>
      <c r="S616" s="34"/>
    </row>
    <row r="617" spans="1:19" x14ac:dyDescent="0.25">
      <c r="A617" s="10" t="s">
        <v>72</v>
      </c>
      <c r="B617" s="36" t="s">
        <v>8</v>
      </c>
      <c r="C617" s="34">
        <v>105250</v>
      </c>
      <c r="D617" s="34">
        <v>18410</v>
      </c>
      <c r="E617" s="34">
        <v>212100</v>
      </c>
      <c r="F617" s="34">
        <v>99484</v>
      </c>
      <c r="G617" s="34">
        <v>16340</v>
      </c>
      <c r="H617" s="34">
        <v>145579</v>
      </c>
      <c r="I617" s="34"/>
      <c r="J617" s="34"/>
      <c r="K617" s="10"/>
      <c r="L617" s="10"/>
      <c r="M617" s="12"/>
      <c r="N617" s="34"/>
      <c r="O617" s="34"/>
      <c r="P617" s="34"/>
      <c r="Q617" s="34"/>
      <c r="R617" s="34"/>
      <c r="S617" s="34"/>
    </row>
    <row r="618" spans="1:19" x14ac:dyDescent="0.25">
      <c r="A618" s="10" t="s">
        <v>72</v>
      </c>
      <c r="B618" s="36" t="s">
        <v>9</v>
      </c>
      <c r="C618" s="34">
        <v>111242</v>
      </c>
      <c r="D618" s="34">
        <v>14056</v>
      </c>
      <c r="E618" s="34">
        <v>205253</v>
      </c>
      <c r="F618" s="34">
        <v>114360</v>
      </c>
      <c r="G618" s="34">
        <v>18898</v>
      </c>
      <c r="H618" s="34">
        <v>162973</v>
      </c>
      <c r="I618" s="34"/>
      <c r="J618" s="34"/>
      <c r="K618" s="10"/>
      <c r="L618" s="10"/>
      <c r="M618" s="12"/>
      <c r="N618" s="34"/>
      <c r="O618" s="34"/>
      <c r="P618" s="34"/>
      <c r="Q618" s="34"/>
      <c r="R618" s="34"/>
      <c r="S618" s="34"/>
    </row>
    <row r="619" spans="1:19" x14ac:dyDescent="0.25">
      <c r="A619" s="10" t="s">
        <v>72</v>
      </c>
      <c r="B619" s="36" t="s">
        <v>10</v>
      </c>
      <c r="C619" s="34">
        <v>111042</v>
      </c>
      <c r="D619" s="34">
        <v>12208</v>
      </c>
      <c r="E619" s="34">
        <v>205149</v>
      </c>
      <c r="F619" s="34">
        <v>113877</v>
      </c>
      <c r="G619" s="34">
        <v>19833</v>
      </c>
      <c r="H619" s="34">
        <v>163530</v>
      </c>
      <c r="I619" s="34"/>
      <c r="J619" s="34"/>
      <c r="K619" s="10"/>
      <c r="L619" s="10"/>
      <c r="M619" s="12"/>
      <c r="N619" s="34"/>
      <c r="O619" s="34"/>
      <c r="P619" s="34"/>
      <c r="Q619" s="34"/>
      <c r="R619" s="34"/>
      <c r="S619" s="34"/>
    </row>
    <row r="620" spans="1:19" x14ac:dyDescent="0.25">
      <c r="A620" s="10" t="s">
        <v>72</v>
      </c>
      <c r="B620" s="36" t="s">
        <v>11</v>
      </c>
      <c r="C620" s="34">
        <v>109844</v>
      </c>
      <c r="D620" s="34">
        <v>12208</v>
      </c>
      <c r="E620" s="34">
        <v>204167</v>
      </c>
      <c r="F620" s="34">
        <v>113642</v>
      </c>
      <c r="G620" s="34">
        <v>20190</v>
      </c>
      <c r="H620" s="34">
        <v>166108</v>
      </c>
      <c r="I620" s="34"/>
      <c r="J620" s="34"/>
      <c r="K620" s="10"/>
      <c r="L620" s="10"/>
      <c r="M620" s="12"/>
      <c r="N620" s="34"/>
      <c r="O620" s="34"/>
      <c r="P620" s="34"/>
      <c r="Q620" s="34"/>
      <c r="R620" s="34"/>
      <c r="S620" s="34"/>
    </row>
    <row r="621" spans="1:19" x14ac:dyDescent="0.25">
      <c r="A621" s="10" t="s">
        <v>72</v>
      </c>
      <c r="B621" s="36" t="s">
        <v>12</v>
      </c>
      <c r="C621" s="34">
        <v>110193</v>
      </c>
      <c r="D621" s="34">
        <v>19687</v>
      </c>
      <c r="E621" s="34">
        <v>213045</v>
      </c>
      <c r="F621" s="34">
        <v>118332</v>
      </c>
      <c r="G621" s="34">
        <v>20159</v>
      </c>
      <c r="H621" s="34">
        <v>171333</v>
      </c>
      <c r="I621" s="34"/>
      <c r="J621" s="34"/>
      <c r="K621" s="10"/>
      <c r="L621" s="10"/>
      <c r="M621" s="12"/>
      <c r="N621" s="34"/>
      <c r="O621" s="34"/>
      <c r="P621" s="34"/>
      <c r="Q621" s="34"/>
      <c r="R621" s="34"/>
      <c r="S621" s="34"/>
    </row>
    <row r="622" spans="1:19" x14ac:dyDescent="0.25">
      <c r="A622" s="10" t="s">
        <v>72</v>
      </c>
      <c r="B622" s="36" t="s">
        <v>13</v>
      </c>
      <c r="C622" s="34">
        <v>108806</v>
      </c>
      <c r="D622" s="34">
        <v>20537</v>
      </c>
      <c r="E622" s="34">
        <v>216803</v>
      </c>
      <c r="F622" s="34">
        <v>120698</v>
      </c>
      <c r="G622" s="34">
        <v>20294</v>
      </c>
      <c r="H622" s="34">
        <v>175096</v>
      </c>
      <c r="I622" s="34"/>
      <c r="J622" s="34"/>
      <c r="K622" s="10"/>
      <c r="L622" s="10"/>
      <c r="M622" s="12"/>
      <c r="N622" s="34"/>
      <c r="O622" s="34"/>
      <c r="P622" s="34"/>
      <c r="Q622" s="34"/>
      <c r="R622" s="34"/>
      <c r="S622" s="34"/>
    </row>
    <row r="623" spans="1:19" x14ac:dyDescent="0.25">
      <c r="A623" s="10" t="s">
        <v>72</v>
      </c>
      <c r="B623" s="36" t="s">
        <v>14</v>
      </c>
      <c r="C623" s="34">
        <v>111294</v>
      </c>
      <c r="D623" s="34">
        <v>22214</v>
      </c>
      <c r="E623" s="34">
        <v>224508</v>
      </c>
      <c r="F623" s="34">
        <v>131078</v>
      </c>
      <c r="G623" s="34">
        <v>20909</v>
      </c>
      <c r="H623" s="34">
        <v>189096</v>
      </c>
      <c r="I623" s="34"/>
      <c r="J623" s="34"/>
      <c r="K623" s="10"/>
      <c r="L623" s="10"/>
      <c r="M623" s="12"/>
      <c r="N623" s="34"/>
      <c r="O623" s="34"/>
      <c r="P623" s="34"/>
      <c r="Q623" s="34"/>
      <c r="R623" s="34"/>
      <c r="S623" s="34"/>
    </row>
    <row r="624" spans="1:19" x14ac:dyDescent="0.25">
      <c r="A624" s="10" t="s">
        <v>72</v>
      </c>
      <c r="B624" s="37" t="s">
        <v>15</v>
      </c>
      <c r="C624" s="34">
        <v>128155</v>
      </c>
      <c r="D624" s="34">
        <v>19247</v>
      </c>
      <c r="E624" s="34">
        <v>239423</v>
      </c>
      <c r="F624" s="34">
        <v>132345</v>
      </c>
      <c r="G624" s="34">
        <v>21591</v>
      </c>
      <c r="H624" s="34">
        <v>190328</v>
      </c>
      <c r="I624" s="34"/>
      <c r="J624" s="34"/>
      <c r="K624" s="10"/>
      <c r="L624" s="10"/>
      <c r="M624" s="12"/>
      <c r="N624" s="34"/>
      <c r="O624" s="34"/>
      <c r="P624" s="34"/>
      <c r="Q624" s="34"/>
      <c r="R624" s="34"/>
      <c r="S624" s="34"/>
    </row>
    <row r="625" spans="1:19" x14ac:dyDescent="0.25">
      <c r="A625" s="10" t="s">
        <v>72</v>
      </c>
      <c r="B625" s="10" t="s">
        <v>16</v>
      </c>
      <c r="C625" s="34">
        <v>130384</v>
      </c>
      <c r="D625" s="34">
        <v>17342</v>
      </c>
      <c r="E625" s="34">
        <v>247938</v>
      </c>
      <c r="F625" s="34">
        <v>138599</v>
      </c>
      <c r="G625" s="34">
        <v>22239</v>
      </c>
      <c r="H625" s="34">
        <v>197739</v>
      </c>
      <c r="I625" s="34"/>
      <c r="J625" s="34"/>
      <c r="K625" s="10"/>
      <c r="L625" s="10"/>
      <c r="M625" s="12"/>
      <c r="N625" s="34"/>
      <c r="O625" s="34"/>
      <c r="P625" s="34"/>
      <c r="Q625" s="34"/>
      <c r="R625" s="34"/>
      <c r="S625" s="34"/>
    </row>
    <row r="626" spans="1:19" x14ac:dyDescent="0.25">
      <c r="A626" s="10" t="s">
        <v>72</v>
      </c>
      <c r="B626" s="10" t="s">
        <v>17</v>
      </c>
      <c r="C626" s="34">
        <v>65087</v>
      </c>
      <c r="D626" s="34">
        <v>11381</v>
      </c>
      <c r="E626" s="34">
        <v>132405</v>
      </c>
      <c r="F626" s="34">
        <v>92797</v>
      </c>
      <c r="G626" s="34">
        <v>19803</v>
      </c>
      <c r="H626" s="34">
        <v>138963</v>
      </c>
      <c r="I626" s="34"/>
      <c r="J626" s="34"/>
      <c r="K626" s="10"/>
      <c r="L626" s="10"/>
      <c r="M626" s="12"/>
      <c r="N626" s="34"/>
      <c r="O626" s="34"/>
      <c r="P626" s="34"/>
      <c r="Q626" s="34"/>
      <c r="R626" s="34"/>
      <c r="S626" s="34"/>
    </row>
    <row r="627" spans="1:19" x14ac:dyDescent="0.25">
      <c r="A627" s="10" t="s">
        <v>72</v>
      </c>
      <c r="B627" s="10" t="s">
        <v>18</v>
      </c>
      <c r="C627" s="34">
        <v>65587</v>
      </c>
      <c r="D627" s="34">
        <v>10812</v>
      </c>
      <c r="E627" s="34">
        <v>136330</v>
      </c>
      <c r="F627" s="34">
        <v>90875</v>
      </c>
      <c r="G627" s="34">
        <v>15346</v>
      </c>
      <c r="H627" s="34">
        <v>133713</v>
      </c>
      <c r="I627" s="34"/>
      <c r="J627" s="34"/>
      <c r="K627" s="10"/>
      <c r="L627" s="10"/>
      <c r="M627" s="12"/>
      <c r="N627" s="34"/>
      <c r="O627" s="34"/>
      <c r="P627" s="34"/>
      <c r="Q627" s="34"/>
      <c r="R627" s="34"/>
      <c r="S627" s="34"/>
    </row>
    <row r="628" spans="1:19" x14ac:dyDescent="0.25">
      <c r="A628" s="10" t="s">
        <v>72</v>
      </c>
      <c r="B628" s="10" t="s">
        <v>19</v>
      </c>
      <c r="C628" s="34">
        <v>64548</v>
      </c>
      <c r="D628" s="34">
        <v>10920</v>
      </c>
      <c r="E628" s="34">
        <v>135132</v>
      </c>
      <c r="F628" s="34">
        <v>95953</v>
      </c>
      <c r="G628" s="34">
        <v>15908</v>
      </c>
      <c r="H628" s="34">
        <v>140509</v>
      </c>
      <c r="I628" s="34"/>
      <c r="J628" s="34"/>
      <c r="K628" s="10"/>
      <c r="L628" s="10"/>
      <c r="M628" s="12"/>
      <c r="N628" s="38"/>
      <c r="O628" s="38"/>
      <c r="P628" s="38"/>
      <c r="Q628" s="38"/>
      <c r="R628" s="34"/>
      <c r="S628" s="34"/>
    </row>
    <row r="629" spans="1:19" x14ac:dyDescent="0.25">
      <c r="A629" s="10" t="s">
        <v>72</v>
      </c>
      <c r="B629" s="10" t="s">
        <v>20</v>
      </c>
      <c r="C629" s="34">
        <v>64022</v>
      </c>
      <c r="D629" s="34">
        <v>11029</v>
      </c>
      <c r="E629" s="34">
        <v>136426</v>
      </c>
      <c r="F629" s="34">
        <v>96913</v>
      </c>
      <c r="G629" s="34">
        <v>16051</v>
      </c>
      <c r="H629" s="34">
        <v>141906</v>
      </c>
      <c r="I629" s="34"/>
      <c r="J629" s="34"/>
      <c r="K629" s="10"/>
      <c r="L629" s="10"/>
      <c r="M629" s="12"/>
      <c r="N629" s="38"/>
      <c r="O629" s="38"/>
      <c r="P629" s="38"/>
      <c r="Q629" s="38"/>
      <c r="R629" s="34"/>
      <c r="S629" s="34"/>
    </row>
    <row r="630" spans="1:19" x14ac:dyDescent="0.25">
      <c r="A630" s="10" t="s">
        <v>72</v>
      </c>
      <c r="B630" s="10" t="s">
        <v>21</v>
      </c>
      <c r="C630" s="34">
        <v>63846</v>
      </c>
      <c r="D630" s="34">
        <v>11139</v>
      </c>
      <c r="E630" s="34">
        <v>137205</v>
      </c>
      <c r="F630" s="34">
        <v>96983</v>
      </c>
      <c r="G630" s="34">
        <v>16385</v>
      </c>
      <c r="H630" s="34">
        <v>142611</v>
      </c>
      <c r="I630" s="34"/>
      <c r="J630" s="34"/>
      <c r="K630" s="10"/>
      <c r="L630" s="10"/>
      <c r="M630" s="12"/>
      <c r="N630" s="38"/>
      <c r="O630" s="38"/>
      <c r="P630" s="38"/>
      <c r="Q630" s="38"/>
      <c r="R630" s="34"/>
      <c r="S630" s="34"/>
    </row>
    <row r="631" spans="1:19" x14ac:dyDescent="0.25">
      <c r="A631" s="10" t="s">
        <v>72</v>
      </c>
      <c r="B631" s="10" t="s">
        <v>22</v>
      </c>
      <c r="C631" s="34">
        <v>56116</v>
      </c>
      <c r="D631" s="34">
        <v>9235</v>
      </c>
      <c r="E631" s="34">
        <v>129370</v>
      </c>
      <c r="F631" s="34">
        <v>97448</v>
      </c>
      <c r="G631" s="34">
        <v>17250</v>
      </c>
      <c r="H631" s="34">
        <v>150120</v>
      </c>
      <c r="I631" s="34"/>
      <c r="J631" s="34"/>
      <c r="K631" s="10"/>
      <c r="L631" s="10"/>
      <c r="M631" s="12"/>
      <c r="N631" s="38"/>
      <c r="O631" s="38"/>
      <c r="P631" s="38"/>
      <c r="Q631" s="38"/>
      <c r="R631" s="34"/>
      <c r="S631" s="34"/>
    </row>
    <row r="632" spans="1:19" x14ac:dyDescent="0.25">
      <c r="A632" s="10" t="s">
        <v>72</v>
      </c>
      <c r="B632" s="10" t="s">
        <v>23</v>
      </c>
      <c r="C632" s="34">
        <v>51726</v>
      </c>
      <c r="D632" s="34">
        <v>8574</v>
      </c>
      <c r="E632" s="34">
        <v>125853</v>
      </c>
      <c r="F632" s="34">
        <v>104885</v>
      </c>
      <c r="G632" s="34">
        <v>16984</v>
      </c>
      <c r="H632" s="34">
        <v>154369</v>
      </c>
      <c r="I632" s="34"/>
      <c r="J632" s="34"/>
      <c r="K632" s="10"/>
      <c r="L632" s="10"/>
      <c r="M632" s="12"/>
      <c r="N632" s="38"/>
      <c r="O632" s="38"/>
      <c r="P632" s="38"/>
      <c r="Q632" s="38"/>
      <c r="R632" s="34"/>
      <c r="S632" s="34"/>
    </row>
    <row r="633" spans="1:19" x14ac:dyDescent="0.25">
      <c r="A633" s="10" t="s">
        <v>72</v>
      </c>
      <c r="B633" s="10" t="s">
        <v>24</v>
      </c>
      <c r="C633" s="34">
        <v>49380</v>
      </c>
      <c r="D633" s="34">
        <v>11807</v>
      </c>
      <c r="E633" s="34">
        <v>128804</v>
      </c>
      <c r="F633" s="34">
        <v>99440</v>
      </c>
      <c r="G633" s="34">
        <v>17045</v>
      </c>
      <c r="H633" s="34">
        <v>153753</v>
      </c>
      <c r="I633" s="34"/>
      <c r="J633" s="34"/>
      <c r="K633" s="10"/>
      <c r="L633" s="10"/>
      <c r="M633" s="12"/>
      <c r="N633" s="38"/>
      <c r="O633" s="38"/>
      <c r="P633" s="38"/>
      <c r="Q633" s="38"/>
      <c r="R633" s="34"/>
      <c r="S633" s="34"/>
    </row>
    <row r="634" spans="1:19" x14ac:dyDescent="0.25">
      <c r="A634" s="10" t="s">
        <v>72</v>
      </c>
      <c r="B634" s="10" t="s">
        <v>25</v>
      </c>
      <c r="C634" s="34">
        <v>48909</v>
      </c>
      <c r="D634" s="34">
        <v>8836</v>
      </c>
      <c r="E634" s="34">
        <v>128292</v>
      </c>
      <c r="F634" s="34">
        <v>97725</v>
      </c>
      <c r="G634" s="34">
        <v>17277</v>
      </c>
      <c r="H634" s="34">
        <v>152726</v>
      </c>
      <c r="I634" s="34"/>
      <c r="J634" s="34"/>
      <c r="K634" s="10"/>
      <c r="L634" s="10"/>
      <c r="M634" s="12"/>
      <c r="N634" s="38"/>
      <c r="O634" s="38"/>
      <c r="P634" s="38"/>
      <c r="Q634" s="38"/>
      <c r="R634" s="34"/>
      <c r="S634" s="34"/>
    </row>
    <row r="635" spans="1:19" x14ac:dyDescent="0.25">
      <c r="A635" s="10" t="s">
        <v>72</v>
      </c>
      <c r="B635" s="10" t="s">
        <v>26</v>
      </c>
      <c r="C635" s="34">
        <v>45771</v>
      </c>
      <c r="D635" s="34">
        <v>7470</v>
      </c>
      <c r="E635" s="34">
        <v>124604</v>
      </c>
      <c r="F635" s="34">
        <v>103672</v>
      </c>
      <c r="G635" s="34">
        <v>17396</v>
      </c>
      <c r="H635" s="34">
        <v>163116</v>
      </c>
      <c r="I635" s="34"/>
      <c r="J635" s="34"/>
      <c r="K635" s="10"/>
      <c r="L635" s="10"/>
      <c r="M635" s="12"/>
      <c r="N635" s="38"/>
      <c r="O635" s="38"/>
      <c r="P635" s="38"/>
      <c r="Q635" s="38"/>
      <c r="R635" s="34"/>
      <c r="S635" s="34"/>
    </row>
    <row r="636" spans="1:19" x14ac:dyDescent="0.25">
      <c r="A636" s="10" t="s">
        <v>72</v>
      </c>
      <c r="B636" s="10" t="s">
        <v>27</v>
      </c>
      <c r="C636" s="34">
        <v>45451</v>
      </c>
      <c r="D636" s="34">
        <v>7756</v>
      </c>
      <c r="E636" s="34">
        <v>124465</v>
      </c>
      <c r="F636" s="34">
        <v>94466</v>
      </c>
      <c r="G636" s="34">
        <v>18171</v>
      </c>
      <c r="H636" s="34">
        <v>155949</v>
      </c>
      <c r="I636" s="34"/>
      <c r="J636" s="34"/>
      <c r="K636" s="10"/>
      <c r="L636" s="12"/>
      <c r="M636" s="12"/>
      <c r="N636" s="38"/>
      <c r="O636" s="38"/>
      <c r="P636" s="38"/>
      <c r="Q636" s="38"/>
      <c r="R636" s="34"/>
      <c r="S636" s="34"/>
    </row>
    <row r="637" spans="1:19" x14ac:dyDescent="0.25">
      <c r="A637" s="10" t="s">
        <v>72</v>
      </c>
      <c r="B637" s="10" t="s">
        <v>28</v>
      </c>
      <c r="C637" s="34">
        <v>27000</v>
      </c>
      <c r="D637" s="34">
        <v>3694</v>
      </c>
      <c r="E637" s="34">
        <v>80682</v>
      </c>
      <c r="F637" s="34">
        <v>97308</v>
      </c>
      <c r="G637" s="34">
        <v>6311</v>
      </c>
      <c r="H637" s="34">
        <v>109357</v>
      </c>
      <c r="I637" s="34"/>
      <c r="J637" s="34"/>
      <c r="K637" s="10"/>
      <c r="L637" s="12"/>
      <c r="M637" s="12"/>
      <c r="N637" s="34"/>
      <c r="O637" s="34"/>
      <c r="P637" s="34"/>
      <c r="Q637" s="34"/>
      <c r="R637" s="34"/>
      <c r="S637" s="34"/>
    </row>
    <row r="638" spans="1:19" x14ac:dyDescent="0.25">
      <c r="A638" s="10" t="s">
        <v>72</v>
      </c>
      <c r="B638" s="10" t="s">
        <v>29</v>
      </c>
      <c r="C638" s="34">
        <v>26488</v>
      </c>
      <c r="D638" s="34">
        <v>3154</v>
      </c>
      <c r="E638" s="34">
        <v>77404</v>
      </c>
      <c r="F638" s="34">
        <v>98392</v>
      </c>
      <c r="G638" s="34">
        <v>17822</v>
      </c>
      <c r="H638" s="34">
        <v>120951</v>
      </c>
      <c r="I638" s="34"/>
      <c r="J638" s="34"/>
      <c r="K638" s="10"/>
      <c r="L638" s="12"/>
      <c r="M638" s="12"/>
      <c r="N638" s="38"/>
      <c r="O638" s="38"/>
      <c r="P638" s="38"/>
      <c r="Q638" s="38"/>
      <c r="R638" s="34"/>
      <c r="S638" s="34"/>
    </row>
    <row r="639" spans="1:19" x14ac:dyDescent="0.25">
      <c r="A639" s="10" t="s">
        <v>72</v>
      </c>
      <c r="B639" s="10" t="s">
        <v>30</v>
      </c>
      <c r="C639" s="34">
        <v>23155</v>
      </c>
      <c r="D639" s="34">
        <v>3361</v>
      </c>
      <c r="E639" s="34">
        <v>77316</v>
      </c>
      <c r="F639" s="34">
        <v>100164</v>
      </c>
      <c r="G639" s="34">
        <v>18765</v>
      </c>
      <c r="H639" s="34">
        <v>124832</v>
      </c>
      <c r="I639" s="34"/>
      <c r="J639" s="34"/>
      <c r="K639" s="10"/>
      <c r="L639" s="12"/>
      <c r="M639" s="12"/>
      <c r="N639" s="38"/>
      <c r="O639" s="38"/>
      <c r="P639" s="38"/>
      <c r="Q639" s="38"/>
      <c r="R639" s="34"/>
      <c r="S639" s="34"/>
    </row>
    <row r="640" spans="1:19" x14ac:dyDescent="0.25">
      <c r="A640" s="10" t="s">
        <v>72</v>
      </c>
      <c r="B640" s="10" t="s">
        <v>31</v>
      </c>
      <c r="C640" s="34">
        <v>21345</v>
      </c>
      <c r="D640" s="34">
        <v>3850</v>
      </c>
      <c r="E640" s="34">
        <v>76400</v>
      </c>
      <c r="F640" s="34">
        <v>107599</v>
      </c>
      <c r="G640" s="34">
        <v>20470</v>
      </c>
      <c r="H640" s="34">
        <v>133744</v>
      </c>
      <c r="I640" s="34"/>
      <c r="J640" s="34"/>
      <c r="K640" s="10"/>
      <c r="L640" s="12"/>
      <c r="M640" s="12"/>
      <c r="N640" s="34"/>
      <c r="O640" s="34"/>
      <c r="P640" s="34"/>
      <c r="Q640" s="34"/>
      <c r="R640" s="34"/>
      <c r="S640" s="34"/>
    </row>
    <row r="641" spans="1:19" x14ac:dyDescent="0.25">
      <c r="A641" s="10" t="s">
        <v>72</v>
      </c>
      <c r="B641" s="10" t="s">
        <v>32</v>
      </c>
      <c r="C641" s="34">
        <v>18750</v>
      </c>
      <c r="D641" s="34">
        <v>3461</v>
      </c>
      <c r="E641" s="34">
        <v>72449</v>
      </c>
      <c r="F641" s="34">
        <v>111473</v>
      </c>
      <c r="G641" s="34">
        <v>15445</v>
      </c>
      <c r="H641" s="34">
        <v>131896</v>
      </c>
      <c r="I641" s="34"/>
      <c r="J641" s="34"/>
      <c r="K641" s="10"/>
      <c r="L641" s="12"/>
      <c r="M641" s="12"/>
      <c r="N641" s="34"/>
      <c r="O641" s="34"/>
      <c r="P641" s="34"/>
      <c r="Q641" s="34"/>
      <c r="R641" s="34"/>
      <c r="S641" s="34"/>
    </row>
    <row r="642" spans="1:19" x14ac:dyDescent="0.25">
      <c r="A642" s="10" t="s">
        <v>72</v>
      </c>
      <c r="B642" s="10" t="s">
        <v>33</v>
      </c>
      <c r="C642" s="34">
        <v>18123</v>
      </c>
      <c r="D642" s="34">
        <v>3492</v>
      </c>
      <c r="E642" s="34">
        <v>72384</v>
      </c>
      <c r="F642" s="34">
        <v>106412</v>
      </c>
      <c r="G642" s="34">
        <v>16451</v>
      </c>
      <c r="H642" s="34">
        <v>127370</v>
      </c>
      <c r="I642" s="34"/>
      <c r="J642" s="34"/>
      <c r="K642" s="10"/>
      <c r="L642" s="12"/>
      <c r="M642" s="12"/>
      <c r="N642" s="34"/>
      <c r="O642" s="34"/>
      <c r="P642" s="34"/>
      <c r="Q642" s="34"/>
      <c r="R642" s="34"/>
      <c r="S642" s="34"/>
    </row>
    <row r="643" spans="1:19" x14ac:dyDescent="0.25">
      <c r="A643" s="10" t="s">
        <v>72</v>
      </c>
      <c r="B643" s="10" t="s">
        <v>34</v>
      </c>
      <c r="C643" s="34">
        <v>15580</v>
      </c>
      <c r="D643" s="34">
        <v>4267</v>
      </c>
      <c r="E643" s="34">
        <v>74476</v>
      </c>
      <c r="F643" s="34">
        <v>114200</v>
      </c>
      <c r="G643" s="34">
        <v>15075</v>
      </c>
      <c r="H643" s="34">
        <v>134097</v>
      </c>
      <c r="I643" s="34"/>
      <c r="J643" s="34"/>
      <c r="K643" s="10"/>
      <c r="L643" s="12"/>
      <c r="M643" s="12"/>
      <c r="N643" s="34"/>
      <c r="O643" s="34"/>
      <c r="P643" s="34"/>
      <c r="Q643" s="34"/>
      <c r="R643" s="34"/>
      <c r="S643" s="34"/>
    </row>
    <row r="644" spans="1:19" x14ac:dyDescent="0.25">
      <c r="A644" s="10" t="s">
        <v>72</v>
      </c>
      <c r="B644" s="10" t="s">
        <v>35</v>
      </c>
      <c r="C644" s="34">
        <v>13579</v>
      </c>
      <c r="D644" s="34">
        <v>4077</v>
      </c>
      <c r="E644" s="34">
        <v>74769</v>
      </c>
      <c r="F644" s="34">
        <v>122071</v>
      </c>
      <c r="G644" s="34">
        <v>15184</v>
      </c>
      <c r="H644" s="34">
        <v>142067</v>
      </c>
      <c r="I644" s="34"/>
      <c r="J644" s="34"/>
      <c r="K644" s="10"/>
      <c r="L644" s="12"/>
      <c r="M644" s="12"/>
      <c r="N644" s="34"/>
      <c r="O644" s="34"/>
      <c r="P644" s="34"/>
      <c r="Q644" s="34"/>
      <c r="R644" s="34"/>
      <c r="S644" s="34"/>
    </row>
    <row r="645" spans="1:19" x14ac:dyDescent="0.25">
      <c r="A645" s="10" t="s">
        <v>72</v>
      </c>
      <c r="B645" s="10" t="s">
        <v>36</v>
      </c>
      <c r="C645" s="34">
        <v>14004</v>
      </c>
      <c r="D645" s="34">
        <v>3761</v>
      </c>
      <c r="E645" s="34">
        <v>77917</v>
      </c>
      <c r="F645" s="34">
        <v>117552</v>
      </c>
      <c r="G645" s="34">
        <v>14031</v>
      </c>
      <c r="H645" s="34">
        <v>135986</v>
      </c>
      <c r="I645" s="34"/>
      <c r="J645" s="34"/>
      <c r="K645" s="10"/>
      <c r="L645" s="12"/>
      <c r="M645" s="12"/>
      <c r="N645" s="34"/>
      <c r="O645" s="34"/>
      <c r="P645" s="34"/>
      <c r="Q645" s="34"/>
      <c r="R645" s="34"/>
      <c r="S645" s="34"/>
    </row>
    <row r="646" spans="1:19" x14ac:dyDescent="0.25">
      <c r="A646" s="10" t="s">
        <v>72</v>
      </c>
      <c r="B646" s="10" t="s">
        <v>37</v>
      </c>
      <c r="C646" s="34">
        <v>12062</v>
      </c>
      <c r="D646" s="34">
        <v>3143</v>
      </c>
      <c r="E646" s="34">
        <v>77637</v>
      </c>
      <c r="F646" s="34">
        <v>122062</v>
      </c>
      <c r="G646" s="34">
        <v>11342</v>
      </c>
      <c r="H646" s="34">
        <v>137894</v>
      </c>
      <c r="I646" s="34"/>
      <c r="J646" s="34"/>
      <c r="K646" s="10"/>
      <c r="L646" s="12"/>
      <c r="M646" s="12"/>
      <c r="N646" s="34"/>
      <c r="O646" s="34"/>
      <c r="P646" s="34"/>
      <c r="Q646" s="34"/>
      <c r="R646" s="34"/>
      <c r="S646" s="34"/>
    </row>
    <row r="647" spans="1:19" x14ac:dyDescent="0.25">
      <c r="A647" s="10" t="s">
        <v>72</v>
      </c>
      <c r="B647" s="10" t="s">
        <v>38</v>
      </c>
      <c r="C647" s="34">
        <v>11535</v>
      </c>
      <c r="D647" s="34">
        <v>3388</v>
      </c>
      <c r="E647" s="34">
        <v>75964</v>
      </c>
      <c r="F647" s="34">
        <v>122193</v>
      </c>
      <c r="G647" s="34">
        <v>11115</v>
      </c>
      <c r="H647" s="34">
        <v>137215</v>
      </c>
      <c r="I647" s="34"/>
      <c r="J647" s="34"/>
      <c r="K647" s="10"/>
      <c r="L647" s="12"/>
      <c r="M647" s="12"/>
      <c r="N647" s="34"/>
      <c r="O647" s="34"/>
      <c r="P647" s="34"/>
      <c r="Q647" s="34"/>
      <c r="R647" s="34"/>
      <c r="S647" s="34"/>
    </row>
    <row r="648" spans="1:19" x14ac:dyDescent="0.25">
      <c r="A648" s="10" t="s">
        <v>72</v>
      </c>
      <c r="B648" s="10" t="s">
        <v>39</v>
      </c>
      <c r="C648" s="34">
        <v>10755</v>
      </c>
      <c r="D648" s="34">
        <v>3157</v>
      </c>
      <c r="E648" s="34">
        <v>71695</v>
      </c>
      <c r="F648" s="34">
        <v>122007</v>
      </c>
      <c r="G648" s="34">
        <v>12189</v>
      </c>
      <c r="H648" s="34">
        <v>137886</v>
      </c>
      <c r="I648" s="34"/>
      <c r="J648" s="34"/>
    </row>
    <row r="649" spans="1:19" x14ac:dyDescent="0.25">
      <c r="A649" s="10" t="s">
        <v>72</v>
      </c>
      <c r="B649" s="10" t="s">
        <v>40</v>
      </c>
      <c r="C649" s="34">
        <v>10162</v>
      </c>
      <c r="D649" s="34">
        <v>3390</v>
      </c>
      <c r="E649" s="34">
        <v>71102</v>
      </c>
      <c r="F649" s="34">
        <v>119611</v>
      </c>
      <c r="G649" s="34">
        <v>17427</v>
      </c>
      <c r="H649" s="34">
        <v>140849</v>
      </c>
      <c r="I649" s="34"/>
      <c r="J649" s="34"/>
    </row>
    <row r="650" spans="1:19" x14ac:dyDescent="0.25">
      <c r="A650" s="10" t="s">
        <v>72</v>
      </c>
      <c r="B650" s="10" t="s">
        <v>41</v>
      </c>
      <c r="C650" s="34">
        <v>8457</v>
      </c>
      <c r="D650" s="34">
        <v>3691</v>
      </c>
      <c r="E650" s="34">
        <v>73290</v>
      </c>
      <c r="F650" s="34">
        <v>125709</v>
      </c>
      <c r="G650" s="34">
        <v>17494</v>
      </c>
      <c r="H650" s="34">
        <v>147733</v>
      </c>
      <c r="I650" s="34"/>
      <c r="J650" s="34"/>
    </row>
    <row r="651" spans="1:19" x14ac:dyDescent="0.25">
      <c r="A651" s="10" t="s">
        <v>72</v>
      </c>
      <c r="B651" s="10" t="s">
        <v>42</v>
      </c>
      <c r="C651" s="34">
        <v>8749</v>
      </c>
      <c r="D651" s="34">
        <v>3335</v>
      </c>
      <c r="E651" s="34">
        <v>76809</v>
      </c>
      <c r="F651" s="34">
        <v>122838</v>
      </c>
      <c r="G651" s="34">
        <v>17349</v>
      </c>
      <c r="H651" s="34">
        <v>144865</v>
      </c>
      <c r="I651" s="34"/>
      <c r="J651" s="34"/>
    </row>
    <row r="652" spans="1:19" x14ac:dyDescent="0.25">
      <c r="A652" s="10" t="s">
        <v>72</v>
      </c>
      <c r="B652" s="10" t="s">
        <v>43</v>
      </c>
      <c r="C652" s="34">
        <v>8316</v>
      </c>
      <c r="D652" s="34">
        <v>2715</v>
      </c>
      <c r="E652" s="34">
        <v>72868</v>
      </c>
      <c r="F652" s="34">
        <v>124584</v>
      </c>
      <c r="G652" s="34">
        <v>17466</v>
      </c>
      <c r="H652" s="34">
        <v>147466</v>
      </c>
      <c r="I652" s="34"/>
      <c r="J652" s="34"/>
    </row>
    <row r="653" spans="1:19" x14ac:dyDescent="0.25">
      <c r="A653" s="10" t="s">
        <v>72</v>
      </c>
      <c r="B653" s="10" t="s">
        <v>44</v>
      </c>
      <c r="C653" s="34">
        <v>7988</v>
      </c>
      <c r="D653" s="34">
        <v>3427</v>
      </c>
      <c r="E653" s="34">
        <v>73878</v>
      </c>
      <c r="F653" s="34">
        <v>122379</v>
      </c>
      <c r="G653" s="34">
        <v>17783</v>
      </c>
      <c r="H653" s="34">
        <v>145539</v>
      </c>
      <c r="I653" s="34"/>
      <c r="J653" s="34"/>
    </row>
    <row r="654" spans="1:19" x14ac:dyDescent="0.25">
      <c r="A654" s="10" t="s">
        <v>72</v>
      </c>
      <c r="B654" s="10" t="s">
        <v>45</v>
      </c>
      <c r="C654" s="38">
        <v>6843</v>
      </c>
      <c r="D654" s="38">
        <v>4182</v>
      </c>
      <c r="E654" s="38">
        <v>74420</v>
      </c>
      <c r="F654" s="38">
        <v>129506</v>
      </c>
      <c r="G654" s="34">
        <v>17844</v>
      </c>
      <c r="H654" s="34">
        <v>153150</v>
      </c>
      <c r="I654" s="34"/>
      <c r="J654" s="34"/>
    </row>
    <row r="655" spans="1:19" x14ac:dyDescent="0.25">
      <c r="A655" s="10" t="s">
        <v>72</v>
      </c>
      <c r="B655" s="10" t="s">
        <v>46</v>
      </c>
      <c r="C655" s="38">
        <v>6495</v>
      </c>
      <c r="D655" s="38">
        <v>4924</v>
      </c>
      <c r="E655" s="38">
        <v>77076</v>
      </c>
      <c r="F655" s="38">
        <v>131061</v>
      </c>
      <c r="G655" s="34">
        <v>18016</v>
      </c>
      <c r="H655" s="34">
        <v>155231</v>
      </c>
      <c r="I655" s="34"/>
      <c r="J655" s="34"/>
    </row>
    <row r="656" spans="1:19" x14ac:dyDescent="0.25">
      <c r="A656" s="10" t="s">
        <v>72</v>
      </c>
      <c r="B656" s="10" t="s">
        <v>47</v>
      </c>
      <c r="C656" s="38">
        <v>6737</v>
      </c>
      <c r="D656" s="38">
        <v>4037</v>
      </c>
      <c r="E656" s="38">
        <v>76803</v>
      </c>
      <c r="F656" s="38">
        <v>128739</v>
      </c>
      <c r="G656" s="34">
        <v>17690</v>
      </c>
      <c r="H656" s="34">
        <v>152787</v>
      </c>
      <c r="I656" s="34"/>
      <c r="J656" s="34"/>
    </row>
    <row r="657" spans="1:10" x14ac:dyDescent="0.25">
      <c r="A657" s="10" t="s">
        <v>72</v>
      </c>
      <c r="B657" s="10" t="s">
        <v>48</v>
      </c>
      <c r="C657" s="38">
        <v>6402</v>
      </c>
      <c r="D657" s="38">
        <v>4311</v>
      </c>
      <c r="E657" s="38">
        <v>77301</v>
      </c>
      <c r="F657" s="38">
        <v>130100</v>
      </c>
      <c r="G657" s="34">
        <v>17575</v>
      </c>
      <c r="H657" s="34">
        <v>153600</v>
      </c>
      <c r="I657" s="34"/>
      <c r="J657" s="34"/>
    </row>
    <row r="658" spans="1:10" x14ac:dyDescent="0.25">
      <c r="A658" s="10" t="s">
        <v>72</v>
      </c>
      <c r="B658" s="10" t="s">
        <v>49</v>
      </c>
      <c r="C658" s="38">
        <v>5085</v>
      </c>
      <c r="D658" s="38">
        <v>3964</v>
      </c>
      <c r="E658" s="38">
        <v>72360</v>
      </c>
      <c r="F658" s="38">
        <v>127402</v>
      </c>
      <c r="G658" s="34">
        <v>17591</v>
      </c>
      <c r="H658" s="34">
        <v>150531</v>
      </c>
      <c r="I658" s="34"/>
      <c r="J658" s="34"/>
    </row>
    <row r="659" spans="1:10" x14ac:dyDescent="0.25">
      <c r="A659" s="10" t="s">
        <v>72</v>
      </c>
      <c r="B659" s="10" t="s">
        <v>50</v>
      </c>
      <c r="C659" s="38">
        <v>5185</v>
      </c>
      <c r="D659" s="38">
        <v>3569</v>
      </c>
      <c r="E659" s="38">
        <v>74235</v>
      </c>
      <c r="F659" s="38">
        <v>129365</v>
      </c>
      <c r="G659" s="34">
        <v>17642</v>
      </c>
      <c r="H659" s="34">
        <v>153148</v>
      </c>
      <c r="I659" s="34"/>
      <c r="J659" s="34"/>
    </row>
    <row r="660" spans="1:10" x14ac:dyDescent="0.25">
      <c r="A660" s="10" t="s">
        <v>72</v>
      </c>
      <c r="B660" s="10" t="s">
        <v>51</v>
      </c>
      <c r="C660" s="38">
        <v>4623</v>
      </c>
      <c r="D660" s="38">
        <v>2724</v>
      </c>
      <c r="E660" s="38">
        <v>76986</v>
      </c>
      <c r="F660" s="38">
        <v>129865</v>
      </c>
      <c r="G660" s="34">
        <v>17745</v>
      </c>
      <c r="H660" s="34">
        <v>153742</v>
      </c>
      <c r="I660" s="34"/>
      <c r="J660" s="34"/>
    </row>
    <row r="661" spans="1:10" x14ac:dyDescent="0.25">
      <c r="A661" s="10" t="s">
        <v>72</v>
      </c>
      <c r="B661" s="10" t="s">
        <v>52</v>
      </c>
      <c r="C661" s="38">
        <v>4703</v>
      </c>
      <c r="D661" s="38">
        <v>2476</v>
      </c>
      <c r="E661" s="38">
        <v>75445</v>
      </c>
      <c r="F661" s="38">
        <v>129500</v>
      </c>
      <c r="G661" s="34">
        <v>18237</v>
      </c>
      <c r="H661" s="34">
        <v>153717</v>
      </c>
      <c r="I661" s="34"/>
      <c r="J661" s="34"/>
    </row>
    <row r="662" spans="1:10" x14ac:dyDescent="0.25">
      <c r="A662" s="10" t="s">
        <v>72</v>
      </c>
      <c r="B662" s="12" t="s">
        <v>53</v>
      </c>
      <c r="C662" s="34">
        <v>4295</v>
      </c>
      <c r="D662" s="34">
        <v>1963</v>
      </c>
      <c r="E662" s="34">
        <v>66732</v>
      </c>
      <c r="F662" s="34">
        <v>129401</v>
      </c>
      <c r="G662" s="34">
        <v>18880</v>
      </c>
      <c r="H662" s="34">
        <v>154862</v>
      </c>
      <c r="I662" s="34"/>
      <c r="J662" s="34"/>
    </row>
    <row r="663" spans="1:10" x14ac:dyDescent="0.25">
      <c r="A663" s="10" t="s">
        <v>72</v>
      </c>
      <c r="B663" s="12" t="s">
        <v>54</v>
      </c>
      <c r="C663" s="34">
        <v>3800</v>
      </c>
      <c r="D663" s="34">
        <v>2130</v>
      </c>
      <c r="E663" s="34">
        <v>62322</v>
      </c>
      <c r="F663" s="34">
        <v>122929</v>
      </c>
      <c r="G663" s="34">
        <v>19600</v>
      </c>
      <c r="H663" s="34">
        <v>149254</v>
      </c>
      <c r="I663" s="34"/>
      <c r="J663" s="34"/>
    </row>
    <row r="664" spans="1:10" x14ac:dyDescent="0.25">
      <c r="A664" s="10" t="s">
        <v>72</v>
      </c>
      <c r="B664" s="12" t="s">
        <v>55</v>
      </c>
      <c r="C664" s="34">
        <v>4038</v>
      </c>
      <c r="D664" s="34">
        <v>1860</v>
      </c>
      <c r="E664" s="34">
        <v>57205</v>
      </c>
      <c r="F664" s="34">
        <v>120704</v>
      </c>
      <c r="G664" s="34">
        <v>19940</v>
      </c>
      <c r="H664" s="34">
        <v>147062</v>
      </c>
      <c r="I664" s="34"/>
      <c r="J664" s="34"/>
    </row>
    <row r="665" spans="1:10" x14ac:dyDescent="0.25">
      <c r="A665" s="10" t="s">
        <v>72</v>
      </c>
      <c r="B665" s="12" t="s">
        <v>56</v>
      </c>
      <c r="C665" s="34">
        <v>3277</v>
      </c>
      <c r="D665" s="34">
        <v>1823</v>
      </c>
      <c r="E665" s="34">
        <v>54716</v>
      </c>
      <c r="F665" s="34">
        <v>119166</v>
      </c>
      <c r="G665" s="34">
        <v>20358</v>
      </c>
      <c r="H665" s="34">
        <v>145649</v>
      </c>
      <c r="I665" s="34"/>
      <c r="J665" s="34"/>
    </row>
    <row r="666" spans="1:10" x14ac:dyDescent="0.25">
      <c r="A666" s="10" t="s">
        <v>72</v>
      </c>
      <c r="B666" s="12" t="s">
        <v>57</v>
      </c>
      <c r="C666" s="34">
        <v>3003</v>
      </c>
      <c r="D666" s="34">
        <v>1806</v>
      </c>
      <c r="E666" s="34">
        <v>52972</v>
      </c>
      <c r="F666" s="34">
        <v>121688</v>
      </c>
      <c r="G666" s="34">
        <v>21380</v>
      </c>
      <c r="H666" s="34">
        <v>148889</v>
      </c>
      <c r="I666" s="34"/>
      <c r="J666" s="34"/>
    </row>
    <row r="667" spans="1:10" x14ac:dyDescent="0.25">
      <c r="A667" s="10" t="s">
        <v>72</v>
      </c>
      <c r="B667" s="12" t="s">
        <v>58</v>
      </c>
      <c r="C667" s="34">
        <v>2920</v>
      </c>
      <c r="D667" s="34">
        <v>1846</v>
      </c>
      <c r="E667" s="34">
        <v>52255</v>
      </c>
      <c r="F667" s="34">
        <v>127699</v>
      </c>
      <c r="G667" s="34">
        <v>21425</v>
      </c>
      <c r="H667" s="34">
        <v>154716</v>
      </c>
      <c r="I667" s="34"/>
      <c r="J667" s="34"/>
    </row>
    <row r="668" spans="1:10" x14ac:dyDescent="0.25">
      <c r="A668" s="10" t="s">
        <v>72</v>
      </c>
      <c r="B668" s="12" t="s">
        <v>59</v>
      </c>
      <c r="C668" s="34">
        <v>3511</v>
      </c>
      <c r="D668" s="34">
        <v>1824</v>
      </c>
      <c r="E668" s="34">
        <v>51627</v>
      </c>
      <c r="F668" s="34">
        <v>124819</v>
      </c>
      <c r="G668" s="34">
        <v>21425</v>
      </c>
      <c r="H668" s="34">
        <v>151648</v>
      </c>
      <c r="I668" s="34"/>
      <c r="J668" s="34"/>
    </row>
    <row r="669" spans="1:10" x14ac:dyDescent="0.25">
      <c r="A669" s="10" t="s">
        <v>72</v>
      </c>
      <c r="B669" s="12" t="s">
        <v>60</v>
      </c>
      <c r="C669" s="34">
        <v>2433</v>
      </c>
      <c r="D669" s="34">
        <v>1647</v>
      </c>
      <c r="E669" s="34">
        <v>49606</v>
      </c>
      <c r="F669" s="34">
        <v>123115</v>
      </c>
      <c r="G669" s="34">
        <v>21800</v>
      </c>
      <c r="H669" s="34">
        <v>150510</v>
      </c>
      <c r="I669" s="34"/>
      <c r="J669" s="34"/>
    </row>
    <row r="670" spans="1:10" x14ac:dyDescent="0.25">
      <c r="A670" s="10" t="s">
        <v>72</v>
      </c>
      <c r="B670" s="12" t="s">
        <v>61</v>
      </c>
      <c r="C670" s="34">
        <v>2321</v>
      </c>
      <c r="D670" s="34">
        <v>1826</v>
      </c>
      <c r="E670" s="34">
        <v>51075</v>
      </c>
      <c r="F670" s="34">
        <v>123066</v>
      </c>
      <c r="G670" s="34">
        <v>21880</v>
      </c>
      <c r="H670" s="34">
        <v>150919</v>
      </c>
      <c r="I670" s="34"/>
      <c r="J670" s="34"/>
    </row>
    <row r="671" spans="1:10" x14ac:dyDescent="0.25">
      <c r="A671" s="10" t="s">
        <v>72</v>
      </c>
      <c r="B671" s="12" t="s">
        <v>62</v>
      </c>
      <c r="C671" s="34">
        <v>2872</v>
      </c>
      <c r="D671" s="34">
        <v>1583</v>
      </c>
      <c r="E671" s="34">
        <v>52252.1</v>
      </c>
      <c r="F671" s="34">
        <v>120683</v>
      </c>
      <c r="G671" s="34">
        <v>21920</v>
      </c>
      <c r="H671" s="34">
        <v>148590</v>
      </c>
      <c r="I671" s="34"/>
      <c r="J671" s="34"/>
    </row>
    <row r="672" spans="1:10" x14ac:dyDescent="0.25">
      <c r="A672" s="10" t="s">
        <v>72</v>
      </c>
      <c r="B672" s="12" t="s">
        <v>123</v>
      </c>
      <c r="C672" s="34">
        <v>1987</v>
      </c>
      <c r="D672" s="34">
        <v>1477</v>
      </c>
      <c r="E672" s="34">
        <v>51304.008000000002</v>
      </c>
      <c r="F672" s="34">
        <v>119064</v>
      </c>
      <c r="G672" s="34">
        <v>21930</v>
      </c>
      <c r="H672" s="34">
        <v>147085.00399999999</v>
      </c>
      <c r="I672" s="34"/>
      <c r="J672" s="34"/>
    </row>
    <row r="673" spans="1:10" x14ac:dyDescent="0.25">
      <c r="A673" s="10" t="s">
        <v>73</v>
      </c>
      <c r="B673" s="12" t="s">
        <v>3</v>
      </c>
      <c r="C673" s="34"/>
      <c r="D673" s="34"/>
      <c r="E673" s="34"/>
      <c r="F673" s="34"/>
      <c r="G673" s="34"/>
      <c r="H673" s="34"/>
      <c r="I673" s="34"/>
      <c r="J673" s="34"/>
    </row>
    <row r="674" spans="1:10" x14ac:dyDescent="0.25">
      <c r="A674" s="10" t="s">
        <v>73</v>
      </c>
      <c r="B674" s="36" t="s">
        <v>4</v>
      </c>
      <c r="C674" s="34"/>
      <c r="D674" s="34"/>
      <c r="E674" s="34"/>
      <c r="F674" s="34"/>
      <c r="G674" s="34"/>
      <c r="H674" s="34"/>
      <c r="I674" s="34"/>
      <c r="J674" s="34"/>
    </row>
    <row r="675" spans="1:10" x14ac:dyDescent="0.25">
      <c r="A675" s="10" t="s">
        <v>73</v>
      </c>
      <c r="B675" s="36" t="s">
        <v>5</v>
      </c>
      <c r="C675" s="34"/>
      <c r="D675" s="34"/>
      <c r="E675" s="34"/>
      <c r="F675" s="34"/>
      <c r="G675" s="34"/>
      <c r="H675" s="34"/>
      <c r="I675" s="34"/>
      <c r="J675" s="34"/>
    </row>
    <row r="676" spans="1:10" x14ac:dyDescent="0.25">
      <c r="A676" s="10" t="s">
        <v>73</v>
      </c>
      <c r="B676" s="36" t="s">
        <v>6</v>
      </c>
      <c r="C676" s="34"/>
      <c r="D676" s="34"/>
      <c r="E676" s="34"/>
      <c r="F676" s="34"/>
      <c r="G676" s="34"/>
      <c r="H676" s="34"/>
      <c r="I676" s="34"/>
      <c r="J676" s="34"/>
    </row>
    <row r="677" spans="1:10" x14ac:dyDescent="0.25">
      <c r="A677" s="10" t="s">
        <v>73</v>
      </c>
      <c r="B677" s="36" t="s">
        <v>7</v>
      </c>
      <c r="C677" s="34"/>
      <c r="D677" s="34"/>
      <c r="E677" s="34"/>
      <c r="F677" s="34"/>
      <c r="G677" s="34"/>
      <c r="H677" s="34"/>
      <c r="I677" s="34"/>
      <c r="J677" s="34"/>
    </row>
    <row r="678" spans="1:10" x14ac:dyDescent="0.25">
      <c r="A678" s="10" t="s">
        <v>73</v>
      </c>
      <c r="B678" s="36" t="s">
        <v>8</v>
      </c>
      <c r="C678" s="34"/>
      <c r="D678" s="34"/>
      <c r="E678" s="34"/>
      <c r="F678" s="34"/>
      <c r="G678" s="34"/>
      <c r="H678" s="34"/>
      <c r="I678" s="34"/>
      <c r="J678" s="34"/>
    </row>
    <row r="679" spans="1:10" x14ac:dyDescent="0.25">
      <c r="A679" s="10" t="s">
        <v>73</v>
      </c>
      <c r="B679" s="36" t="s">
        <v>9</v>
      </c>
      <c r="C679" s="34"/>
      <c r="D679" s="34"/>
      <c r="E679" s="34"/>
      <c r="F679" s="34"/>
      <c r="G679" s="34"/>
      <c r="H679" s="34"/>
      <c r="I679" s="34"/>
      <c r="J679" s="34"/>
    </row>
    <row r="680" spans="1:10" x14ac:dyDescent="0.25">
      <c r="A680" s="10" t="s">
        <v>73</v>
      </c>
      <c r="B680" s="36" t="s">
        <v>10</v>
      </c>
      <c r="C680" s="34"/>
      <c r="D680" s="34"/>
      <c r="E680" s="34"/>
      <c r="F680" s="34"/>
      <c r="G680" s="34"/>
      <c r="H680" s="34"/>
      <c r="I680" s="34"/>
      <c r="J680" s="34"/>
    </row>
    <row r="681" spans="1:10" x14ac:dyDescent="0.25">
      <c r="A681" s="10" t="s">
        <v>73</v>
      </c>
      <c r="B681" s="36" t="s">
        <v>11</v>
      </c>
      <c r="C681" s="34"/>
      <c r="D681" s="34"/>
      <c r="E681" s="34"/>
      <c r="F681" s="34"/>
      <c r="G681" s="34"/>
      <c r="H681" s="34"/>
      <c r="I681" s="34"/>
      <c r="J681" s="34"/>
    </row>
    <row r="682" spans="1:10" x14ac:dyDescent="0.25">
      <c r="A682" s="10" t="s">
        <v>73</v>
      </c>
      <c r="B682" s="36" t="s">
        <v>12</v>
      </c>
      <c r="C682" s="34"/>
      <c r="D682" s="34"/>
      <c r="E682" s="34"/>
      <c r="F682" s="34"/>
      <c r="G682" s="34"/>
      <c r="H682" s="34"/>
      <c r="I682" s="34"/>
      <c r="J682" s="34"/>
    </row>
    <row r="683" spans="1:10" x14ac:dyDescent="0.25">
      <c r="A683" s="10" t="s">
        <v>73</v>
      </c>
      <c r="B683" s="36" t="s">
        <v>13</v>
      </c>
      <c r="C683" s="34"/>
      <c r="D683" s="34"/>
      <c r="E683" s="34"/>
      <c r="F683" s="34"/>
      <c r="G683" s="34"/>
      <c r="H683" s="34"/>
      <c r="I683" s="34"/>
      <c r="J683" s="34"/>
    </row>
    <row r="684" spans="1:10" x14ac:dyDescent="0.25">
      <c r="A684" s="10" t="s">
        <v>73</v>
      </c>
      <c r="B684" s="37" t="s">
        <v>14</v>
      </c>
      <c r="C684" s="34"/>
      <c r="D684" s="34"/>
      <c r="E684" s="34"/>
      <c r="F684" s="34"/>
      <c r="G684" s="34"/>
      <c r="H684" s="34"/>
      <c r="I684" s="34"/>
      <c r="J684" s="34"/>
    </row>
    <row r="685" spans="1:10" x14ac:dyDescent="0.25">
      <c r="A685" s="10" t="s">
        <v>73</v>
      </c>
      <c r="B685" s="10" t="s">
        <v>15</v>
      </c>
      <c r="C685" s="34"/>
      <c r="D685" s="34"/>
      <c r="E685" s="34"/>
      <c r="F685" s="34"/>
      <c r="G685" s="34"/>
      <c r="H685" s="34"/>
      <c r="I685" s="34"/>
      <c r="J685" s="34"/>
    </row>
    <row r="686" spans="1:10" x14ac:dyDescent="0.25">
      <c r="A686" s="10" t="s">
        <v>73</v>
      </c>
      <c r="B686" s="10" t="s">
        <v>16</v>
      </c>
      <c r="C686" s="34"/>
      <c r="D686" s="34"/>
      <c r="E686" s="34"/>
      <c r="F686" s="34"/>
      <c r="G686" s="34"/>
      <c r="H686" s="34"/>
      <c r="I686" s="34"/>
      <c r="J686" s="34"/>
    </row>
    <row r="687" spans="1:10" x14ac:dyDescent="0.25">
      <c r="A687" s="10" t="s">
        <v>73</v>
      </c>
      <c r="B687" s="10" t="s">
        <v>17</v>
      </c>
      <c r="C687" s="34"/>
      <c r="D687" s="34"/>
      <c r="E687" s="34"/>
      <c r="F687" s="34"/>
      <c r="G687" s="34"/>
      <c r="H687" s="34"/>
      <c r="I687" s="34"/>
      <c r="J687" s="34"/>
    </row>
    <row r="688" spans="1:10" x14ac:dyDescent="0.25">
      <c r="A688" s="10" t="s">
        <v>73</v>
      </c>
      <c r="B688" s="10" t="s">
        <v>18</v>
      </c>
      <c r="C688" s="34"/>
      <c r="D688" s="34"/>
      <c r="E688" s="34"/>
      <c r="F688" s="34"/>
      <c r="G688" s="34"/>
      <c r="H688" s="34"/>
      <c r="I688" s="34"/>
      <c r="J688" s="34"/>
    </row>
    <row r="689" spans="1:10" x14ac:dyDescent="0.25">
      <c r="A689" s="10" t="s">
        <v>73</v>
      </c>
      <c r="B689" s="10" t="s">
        <v>19</v>
      </c>
      <c r="C689" s="34"/>
      <c r="D689" s="34"/>
      <c r="E689" s="34"/>
      <c r="F689" s="34"/>
      <c r="G689" s="34"/>
      <c r="H689" s="34"/>
      <c r="I689" s="34"/>
      <c r="J689" s="34"/>
    </row>
    <row r="690" spans="1:10" x14ac:dyDescent="0.25">
      <c r="A690" s="10" t="s">
        <v>73</v>
      </c>
      <c r="B690" s="10" t="s">
        <v>20</v>
      </c>
      <c r="C690" s="34"/>
      <c r="D690" s="34"/>
      <c r="E690" s="34"/>
      <c r="F690" s="34"/>
      <c r="G690" s="34"/>
      <c r="H690" s="34"/>
      <c r="I690" s="34"/>
      <c r="J690" s="34"/>
    </row>
    <row r="691" spans="1:10" x14ac:dyDescent="0.25">
      <c r="A691" s="10" t="s">
        <v>73</v>
      </c>
      <c r="B691" s="10" t="s">
        <v>21</v>
      </c>
      <c r="C691" s="34"/>
      <c r="D691" s="34"/>
      <c r="E691" s="34"/>
      <c r="F691" s="34"/>
      <c r="G691" s="34"/>
      <c r="H691" s="34"/>
      <c r="I691" s="34"/>
      <c r="J691" s="34"/>
    </row>
    <row r="692" spans="1:10" x14ac:dyDescent="0.25">
      <c r="A692" s="10" t="s">
        <v>73</v>
      </c>
      <c r="B692" s="10" t="s">
        <v>22</v>
      </c>
      <c r="C692" s="34"/>
      <c r="D692" s="34"/>
      <c r="E692" s="34"/>
      <c r="F692" s="34"/>
      <c r="G692" s="34"/>
      <c r="H692" s="34"/>
      <c r="I692" s="34"/>
      <c r="J692" s="34"/>
    </row>
    <row r="693" spans="1:10" x14ac:dyDescent="0.25">
      <c r="A693" s="10" t="s">
        <v>73</v>
      </c>
      <c r="B693" s="10" t="s">
        <v>23</v>
      </c>
      <c r="C693" s="34"/>
      <c r="D693" s="34"/>
      <c r="E693" s="34"/>
      <c r="F693" s="34"/>
      <c r="G693" s="34"/>
      <c r="H693" s="34"/>
      <c r="I693" s="34"/>
      <c r="J693" s="34"/>
    </row>
    <row r="694" spans="1:10" x14ac:dyDescent="0.25">
      <c r="A694" s="10" t="s">
        <v>73</v>
      </c>
      <c r="B694" s="10" t="s">
        <v>24</v>
      </c>
      <c r="C694" s="34"/>
      <c r="D694" s="34"/>
      <c r="E694" s="34"/>
      <c r="F694" s="34"/>
      <c r="G694" s="34"/>
      <c r="H694" s="34"/>
      <c r="I694" s="34"/>
      <c r="J694" s="34"/>
    </row>
    <row r="695" spans="1:10" x14ac:dyDescent="0.25">
      <c r="A695" s="10" t="s">
        <v>73</v>
      </c>
      <c r="B695" s="10" t="s">
        <v>25</v>
      </c>
      <c r="C695" s="34"/>
      <c r="D695" s="34"/>
      <c r="E695" s="34"/>
      <c r="F695" s="34"/>
      <c r="G695" s="34"/>
      <c r="H695" s="34"/>
      <c r="I695" s="34"/>
      <c r="J695" s="34"/>
    </row>
    <row r="696" spans="1:10" x14ac:dyDescent="0.25">
      <c r="A696" s="10" t="s">
        <v>73</v>
      </c>
      <c r="B696" s="10" t="s">
        <v>26</v>
      </c>
      <c r="C696" s="34"/>
      <c r="D696" s="34"/>
      <c r="E696" s="34"/>
      <c r="F696" s="34"/>
      <c r="G696" s="34"/>
      <c r="H696" s="34"/>
      <c r="I696" s="34"/>
      <c r="J696" s="34"/>
    </row>
    <row r="697" spans="1:10" x14ac:dyDescent="0.25">
      <c r="A697" s="10" t="s">
        <v>73</v>
      </c>
      <c r="B697" s="10" t="s">
        <v>27</v>
      </c>
      <c r="C697" s="34"/>
      <c r="D697" s="34"/>
      <c r="E697" s="34"/>
      <c r="F697" s="34"/>
      <c r="G697" s="34"/>
      <c r="H697" s="34"/>
      <c r="I697" s="34"/>
      <c r="J697" s="34"/>
    </row>
    <row r="698" spans="1:10" x14ac:dyDescent="0.25">
      <c r="A698" s="10" t="s">
        <v>73</v>
      </c>
      <c r="B698" s="10" t="s">
        <v>28</v>
      </c>
      <c r="C698" s="34">
        <v>30021</v>
      </c>
      <c r="D698" s="34">
        <v>2995</v>
      </c>
      <c r="E698" s="34">
        <v>63193</v>
      </c>
      <c r="F698" s="34">
        <v>3535</v>
      </c>
      <c r="G698" s="34">
        <v>24424</v>
      </c>
      <c r="H698" s="34">
        <v>89117</v>
      </c>
      <c r="I698" s="34"/>
      <c r="J698" s="34"/>
    </row>
    <row r="699" spans="1:10" x14ac:dyDescent="0.25">
      <c r="A699" s="10" t="s">
        <v>73</v>
      </c>
      <c r="B699" s="10" t="s">
        <v>29</v>
      </c>
      <c r="C699" s="34">
        <v>30482</v>
      </c>
      <c r="D699" s="34">
        <v>2379</v>
      </c>
      <c r="E699" s="34">
        <v>62463</v>
      </c>
      <c r="F699" s="34">
        <v>3535</v>
      </c>
      <c r="G699" s="34">
        <v>2945</v>
      </c>
      <c r="H699" s="34">
        <v>69557</v>
      </c>
      <c r="I699" s="34"/>
      <c r="J699" s="34"/>
    </row>
    <row r="700" spans="1:10" x14ac:dyDescent="0.25">
      <c r="A700" s="10" t="s">
        <v>73</v>
      </c>
      <c r="B700" s="10" t="s">
        <v>30</v>
      </c>
      <c r="C700" s="34">
        <v>30571</v>
      </c>
      <c r="D700" s="34">
        <v>2572</v>
      </c>
      <c r="E700" s="34">
        <v>61362</v>
      </c>
      <c r="F700" s="34">
        <v>3612</v>
      </c>
      <c r="G700" s="34">
        <v>2396</v>
      </c>
      <c r="H700" s="34">
        <v>72441</v>
      </c>
      <c r="I700" s="34"/>
      <c r="J700" s="34"/>
    </row>
    <row r="701" spans="1:10" x14ac:dyDescent="0.25">
      <c r="A701" s="10" t="s">
        <v>73</v>
      </c>
      <c r="B701" s="10" t="s">
        <v>31</v>
      </c>
      <c r="C701" s="34">
        <v>29651</v>
      </c>
      <c r="D701" s="34">
        <v>2995</v>
      </c>
      <c r="E701" s="34">
        <v>62659</v>
      </c>
      <c r="F701" s="34">
        <v>3251</v>
      </c>
      <c r="G701" s="34">
        <v>5023</v>
      </c>
      <c r="H701" s="34">
        <v>76999</v>
      </c>
      <c r="I701" s="34"/>
      <c r="J701" s="34"/>
    </row>
    <row r="702" spans="1:10" x14ac:dyDescent="0.25">
      <c r="A702" s="10" t="s">
        <v>73</v>
      </c>
      <c r="B702" s="10" t="s">
        <v>32</v>
      </c>
      <c r="C702" s="34">
        <v>30767</v>
      </c>
      <c r="D702" s="34">
        <v>2395</v>
      </c>
      <c r="E702" s="34">
        <v>68298</v>
      </c>
      <c r="F702" s="34">
        <v>3565</v>
      </c>
      <c r="G702" s="34">
        <v>4782</v>
      </c>
      <c r="H702" s="34">
        <v>77079</v>
      </c>
      <c r="I702" s="34"/>
      <c r="J702" s="34"/>
    </row>
    <row r="703" spans="1:10" x14ac:dyDescent="0.25">
      <c r="A703" s="10" t="s">
        <v>73</v>
      </c>
      <c r="B703" s="10" t="s">
        <v>33</v>
      </c>
      <c r="C703" s="34">
        <v>29999</v>
      </c>
      <c r="D703" s="34">
        <v>2299</v>
      </c>
      <c r="E703" s="34">
        <v>70330</v>
      </c>
      <c r="F703" s="34">
        <v>3684</v>
      </c>
      <c r="G703" s="34">
        <v>5670</v>
      </c>
      <c r="H703" s="34">
        <v>77813</v>
      </c>
      <c r="I703" s="34"/>
      <c r="J703" s="34"/>
    </row>
    <row r="704" spans="1:10" x14ac:dyDescent="0.25">
      <c r="A704" s="10" t="s">
        <v>73</v>
      </c>
      <c r="B704" s="10" t="s">
        <v>34</v>
      </c>
      <c r="C704" s="34">
        <v>21299</v>
      </c>
      <c r="D704" s="34">
        <v>2042</v>
      </c>
      <c r="E704" s="34">
        <v>67665</v>
      </c>
      <c r="F704" s="34">
        <v>4114</v>
      </c>
      <c r="G704" s="34">
        <v>4113</v>
      </c>
      <c r="H704" s="34">
        <v>75791</v>
      </c>
      <c r="I704" s="34"/>
      <c r="J704" s="34"/>
    </row>
    <row r="705" spans="1:10" x14ac:dyDescent="0.25">
      <c r="A705" s="10" t="s">
        <v>73</v>
      </c>
      <c r="B705" s="10" t="s">
        <v>35</v>
      </c>
      <c r="C705" s="34">
        <v>20393</v>
      </c>
      <c r="D705" s="34">
        <v>1912</v>
      </c>
      <c r="E705" s="34">
        <v>72235</v>
      </c>
      <c r="F705" s="34">
        <v>4403</v>
      </c>
      <c r="G705" s="34">
        <v>4290</v>
      </c>
      <c r="H705" s="34">
        <v>76234</v>
      </c>
      <c r="I705" s="34"/>
      <c r="J705" s="34"/>
    </row>
    <row r="706" spans="1:10" x14ac:dyDescent="0.25">
      <c r="A706" s="10" t="s">
        <v>73</v>
      </c>
      <c r="B706" s="10" t="s">
        <v>36</v>
      </c>
      <c r="C706" s="34">
        <v>21032</v>
      </c>
      <c r="D706" s="34">
        <v>1822</v>
      </c>
      <c r="E706" s="34">
        <v>72118</v>
      </c>
      <c r="F706" s="34">
        <v>4046</v>
      </c>
      <c r="G706" s="34">
        <v>4124</v>
      </c>
      <c r="H706" s="34">
        <v>79507</v>
      </c>
      <c r="I706" s="34"/>
      <c r="J706" s="34"/>
    </row>
    <row r="707" spans="1:10" x14ac:dyDescent="0.25">
      <c r="A707" s="10" t="s">
        <v>73</v>
      </c>
      <c r="B707" s="10" t="s">
        <v>37</v>
      </c>
      <c r="C707" s="34">
        <v>20343</v>
      </c>
      <c r="D707" s="34">
        <v>1803</v>
      </c>
      <c r="E707" s="34">
        <v>77412</v>
      </c>
      <c r="F707" s="34">
        <v>4510</v>
      </c>
      <c r="G707" s="34">
        <v>4712</v>
      </c>
      <c r="H707" s="34">
        <v>80900</v>
      </c>
      <c r="I707" s="34"/>
      <c r="J707" s="34"/>
    </row>
    <row r="708" spans="1:10" x14ac:dyDescent="0.25">
      <c r="A708" s="10" t="s">
        <v>73</v>
      </c>
      <c r="B708" s="10" t="s">
        <v>38</v>
      </c>
      <c r="C708" s="34">
        <v>19582</v>
      </c>
      <c r="D708" s="34">
        <v>1625</v>
      </c>
      <c r="E708" s="34">
        <v>84240</v>
      </c>
      <c r="F708" s="34">
        <v>5347</v>
      </c>
      <c r="G708" s="34">
        <v>5177</v>
      </c>
      <c r="H708" s="34">
        <v>91855</v>
      </c>
      <c r="I708" s="34"/>
      <c r="J708" s="34"/>
    </row>
    <row r="709" spans="1:10" x14ac:dyDescent="0.25">
      <c r="A709" s="10" t="s">
        <v>73</v>
      </c>
      <c r="B709" s="10" t="s">
        <v>39</v>
      </c>
      <c r="C709" s="34">
        <v>21135</v>
      </c>
      <c r="D709" s="34">
        <v>1420</v>
      </c>
      <c r="E709" s="34">
        <v>88440</v>
      </c>
      <c r="F709" s="34">
        <v>5605</v>
      </c>
      <c r="G709" s="34">
        <v>5567</v>
      </c>
      <c r="H709" s="34">
        <v>92526</v>
      </c>
      <c r="I709" s="34"/>
      <c r="J709" s="34"/>
    </row>
    <row r="710" spans="1:10" x14ac:dyDescent="0.25">
      <c r="A710" s="10" t="s">
        <v>73</v>
      </c>
      <c r="B710" s="10" t="s">
        <v>40</v>
      </c>
      <c r="C710" s="34">
        <v>20946</v>
      </c>
      <c r="D710" s="34">
        <v>1470</v>
      </c>
      <c r="E710" s="34">
        <v>95242</v>
      </c>
      <c r="F710" s="34">
        <v>6680</v>
      </c>
      <c r="G710" s="34">
        <v>5217</v>
      </c>
      <c r="H710" s="34">
        <v>93157</v>
      </c>
      <c r="I710" s="34"/>
      <c r="J710" s="34"/>
    </row>
    <row r="711" spans="1:10" x14ac:dyDescent="0.25">
      <c r="A711" s="10" t="s">
        <v>73</v>
      </c>
      <c r="B711" s="10" t="s">
        <v>41</v>
      </c>
      <c r="C711" s="34">
        <v>22772</v>
      </c>
      <c r="D711" s="34">
        <v>2273</v>
      </c>
      <c r="E711" s="34">
        <v>102466</v>
      </c>
      <c r="F711" s="34">
        <v>6980</v>
      </c>
      <c r="G711" s="34">
        <v>5255</v>
      </c>
      <c r="H711" s="34">
        <v>91672</v>
      </c>
      <c r="I711" s="34"/>
      <c r="J711" s="34"/>
    </row>
    <row r="712" spans="1:10" x14ac:dyDescent="0.25">
      <c r="A712" s="10" t="s">
        <v>73</v>
      </c>
      <c r="B712" s="10" t="s">
        <v>42</v>
      </c>
      <c r="C712" s="34">
        <v>20388</v>
      </c>
      <c r="D712" s="34">
        <v>1574</v>
      </c>
      <c r="E712" s="34">
        <v>103231</v>
      </c>
      <c r="F712" s="34">
        <v>8400</v>
      </c>
      <c r="G712" s="34">
        <v>5302</v>
      </c>
      <c r="H712" s="34">
        <v>93525</v>
      </c>
      <c r="I712" s="34"/>
      <c r="J712" s="34"/>
    </row>
    <row r="713" spans="1:10" x14ac:dyDescent="0.25">
      <c r="A713" s="10" t="s">
        <v>73</v>
      </c>
      <c r="B713" s="10" t="s">
        <v>43</v>
      </c>
      <c r="C713" s="34">
        <v>17078</v>
      </c>
      <c r="D713" s="34">
        <v>1546</v>
      </c>
      <c r="E713" s="34">
        <v>100061</v>
      </c>
      <c r="F713" s="34">
        <v>8930</v>
      </c>
      <c r="G713" s="34">
        <v>5465</v>
      </c>
      <c r="H713" s="34">
        <v>92574</v>
      </c>
      <c r="I713" s="34"/>
      <c r="J713" s="34"/>
    </row>
    <row r="714" spans="1:10" x14ac:dyDescent="0.25">
      <c r="A714" s="10" t="s">
        <v>73</v>
      </c>
      <c r="B714" s="10" t="s">
        <v>44</v>
      </c>
      <c r="C714" s="38">
        <v>17926</v>
      </c>
      <c r="D714" s="38">
        <v>1707</v>
      </c>
      <c r="E714" s="38">
        <v>97685</v>
      </c>
      <c r="F714" s="38">
        <v>9479</v>
      </c>
      <c r="G714" s="34">
        <v>6142</v>
      </c>
      <c r="H714" s="34">
        <v>93502</v>
      </c>
      <c r="I714" s="34"/>
      <c r="J714" s="34"/>
    </row>
    <row r="715" spans="1:10" x14ac:dyDescent="0.25">
      <c r="A715" s="10" t="s">
        <v>73</v>
      </c>
      <c r="B715" s="10" t="s">
        <v>45</v>
      </c>
      <c r="C715" s="38">
        <v>15642</v>
      </c>
      <c r="D715" s="38">
        <v>1481</v>
      </c>
      <c r="E715" s="38">
        <v>100628</v>
      </c>
      <c r="F715" s="38">
        <v>9948</v>
      </c>
      <c r="G715" s="34">
        <v>6337</v>
      </c>
      <c r="H715" s="34">
        <v>94442</v>
      </c>
      <c r="I715" s="34"/>
      <c r="J715" s="34"/>
    </row>
    <row r="716" spans="1:10" x14ac:dyDescent="0.25">
      <c r="A716" s="10" t="s">
        <v>73</v>
      </c>
      <c r="B716" s="10" t="s">
        <v>46</v>
      </c>
      <c r="C716" s="38">
        <v>17304</v>
      </c>
      <c r="D716" s="38">
        <v>1620</v>
      </c>
      <c r="E716" s="38">
        <v>112808</v>
      </c>
      <c r="F716" s="38">
        <v>10843</v>
      </c>
      <c r="G716" s="34">
        <v>6411</v>
      </c>
      <c r="H716" s="34">
        <v>96253</v>
      </c>
      <c r="I716" s="34"/>
      <c r="J716" s="34"/>
    </row>
    <row r="717" spans="1:10" x14ac:dyDescent="0.25">
      <c r="A717" s="10" t="s">
        <v>73</v>
      </c>
      <c r="B717" s="10" t="s">
        <v>47</v>
      </c>
      <c r="C717" s="38">
        <v>15000</v>
      </c>
      <c r="D717" s="38">
        <v>1620</v>
      </c>
      <c r="E717" s="38">
        <v>111690</v>
      </c>
      <c r="F717" s="38">
        <v>10995</v>
      </c>
      <c r="G717" s="34">
        <v>6430</v>
      </c>
      <c r="H717" s="34">
        <v>97251</v>
      </c>
      <c r="I717" s="34"/>
      <c r="J717" s="34"/>
    </row>
    <row r="718" spans="1:10" x14ac:dyDescent="0.25">
      <c r="A718" s="10" t="s">
        <v>73</v>
      </c>
      <c r="B718" s="10" t="s">
        <v>48</v>
      </c>
      <c r="C718" s="38">
        <v>12855</v>
      </c>
      <c r="D718" s="38">
        <v>1692</v>
      </c>
      <c r="E718" s="38">
        <v>104030</v>
      </c>
      <c r="F718" s="38">
        <v>11383</v>
      </c>
      <c r="G718" s="34">
        <v>6450</v>
      </c>
      <c r="H718" s="34">
        <v>97364</v>
      </c>
      <c r="I718" s="34"/>
      <c r="J718" s="34"/>
    </row>
    <row r="719" spans="1:10" x14ac:dyDescent="0.25">
      <c r="A719" s="10" t="s">
        <v>73</v>
      </c>
      <c r="B719" s="10" t="s">
        <v>49</v>
      </c>
      <c r="C719" s="38">
        <v>12988</v>
      </c>
      <c r="D719" s="38">
        <v>1915</v>
      </c>
      <c r="E719" s="38">
        <v>106138</v>
      </c>
      <c r="F719" s="38">
        <v>10947</v>
      </c>
      <c r="G719" s="34">
        <v>6451</v>
      </c>
      <c r="H719" s="34">
        <v>95933</v>
      </c>
      <c r="I719" s="34"/>
      <c r="J719" s="34"/>
    </row>
    <row r="720" spans="1:10" x14ac:dyDescent="0.25">
      <c r="A720" s="10" t="s">
        <v>73</v>
      </c>
      <c r="B720" s="10" t="s">
        <v>50</v>
      </c>
      <c r="C720" s="38">
        <v>12343</v>
      </c>
      <c r="D720" s="38">
        <v>1964</v>
      </c>
      <c r="E720" s="38">
        <v>108953</v>
      </c>
      <c r="F720" s="38">
        <v>11098</v>
      </c>
      <c r="G720" s="34">
        <v>6636</v>
      </c>
      <c r="H720" s="34">
        <v>96074</v>
      </c>
      <c r="I720" s="34"/>
      <c r="J720" s="34"/>
    </row>
    <row r="721" spans="1:10" x14ac:dyDescent="0.25">
      <c r="A721" s="10" t="s">
        <v>73</v>
      </c>
      <c r="B721" s="10" t="s">
        <v>51</v>
      </c>
      <c r="C721" s="38">
        <v>11331</v>
      </c>
      <c r="D721" s="38">
        <v>2139</v>
      </c>
      <c r="E721" s="38">
        <v>112486</v>
      </c>
      <c r="F721" s="38">
        <v>11337</v>
      </c>
      <c r="G721" s="34">
        <v>6820</v>
      </c>
      <c r="H721" s="34">
        <v>95444</v>
      </c>
      <c r="I721" s="34"/>
      <c r="J721" s="34"/>
    </row>
    <row r="722" spans="1:10" x14ac:dyDescent="0.25">
      <c r="A722" s="10" t="s">
        <v>73</v>
      </c>
      <c r="B722" s="12" t="s">
        <v>52</v>
      </c>
      <c r="C722" s="38">
        <v>11503</v>
      </c>
      <c r="D722" s="38">
        <v>2348</v>
      </c>
      <c r="E722" s="38">
        <v>116116</v>
      </c>
      <c r="F722" s="38">
        <v>11517</v>
      </c>
      <c r="G722" s="34">
        <v>7777</v>
      </c>
      <c r="H722" s="34">
        <v>96620</v>
      </c>
      <c r="I722" s="34"/>
      <c r="J722" s="34"/>
    </row>
    <row r="723" spans="1:10" x14ac:dyDescent="0.25">
      <c r="A723" s="10" t="s">
        <v>73</v>
      </c>
      <c r="B723" s="12" t="s">
        <v>53</v>
      </c>
      <c r="C723" s="34">
        <v>11832</v>
      </c>
      <c r="D723" s="34">
        <v>2600</v>
      </c>
      <c r="E723" s="34">
        <v>114461</v>
      </c>
      <c r="F723" s="34">
        <v>12034</v>
      </c>
      <c r="G723" s="34">
        <v>8090</v>
      </c>
      <c r="H723" s="34">
        <v>99533</v>
      </c>
      <c r="I723" s="34"/>
      <c r="J723" s="34"/>
    </row>
    <row r="724" spans="1:10" x14ac:dyDescent="0.25">
      <c r="A724" s="10" t="s">
        <v>73</v>
      </c>
      <c r="B724" s="12" t="s">
        <v>54</v>
      </c>
      <c r="C724" s="38">
        <v>12408</v>
      </c>
      <c r="D724" s="38">
        <v>3068</v>
      </c>
      <c r="E724" s="38">
        <v>97695</v>
      </c>
      <c r="F724" s="38">
        <v>12292</v>
      </c>
      <c r="G724" s="34">
        <v>8890</v>
      </c>
      <c r="H724" s="34">
        <v>102373</v>
      </c>
      <c r="I724" s="34"/>
      <c r="J724" s="34"/>
    </row>
    <row r="725" spans="1:10" x14ac:dyDescent="0.25">
      <c r="A725" s="10" t="s">
        <v>73</v>
      </c>
      <c r="B725" s="12" t="s">
        <v>55</v>
      </c>
      <c r="C725" s="38">
        <v>12746</v>
      </c>
      <c r="D725" s="38">
        <v>2295</v>
      </c>
      <c r="E725" s="38">
        <v>88686</v>
      </c>
      <c r="F725" s="38">
        <v>11016</v>
      </c>
      <c r="G725" s="34">
        <v>9315</v>
      </c>
      <c r="H725" s="34">
        <v>101597</v>
      </c>
      <c r="I725" s="34"/>
      <c r="J725" s="34"/>
    </row>
    <row r="726" spans="1:10" x14ac:dyDescent="0.25">
      <c r="A726" s="10" t="s">
        <v>73</v>
      </c>
      <c r="B726" s="12" t="s">
        <v>56</v>
      </c>
      <c r="C726" s="34">
        <v>12995</v>
      </c>
      <c r="D726" s="34">
        <v>1698</v>
      </c>
      <c r="E726" s="34">
        <v>75881</v>
      </c>
      <c r="F726" s="34">
        <v>10200</v>
      </c>
      <c r="G726" s="34">
        <v>9723</v>
      </c>
      <c r="H726" s="34">
        <v>101483</v>
      </c>
      <c r="I726" s="34"/>
      <c r="J726" s="34"/>
    </row>
    <row r="727" spans="1:10" x14ac:dyDescent="0.25">
      <c r="A727" s="10" t="s">
        <v>73</v>
      </c>
      <c r="B727" s="12" t="s">
        <v>57</v>
      </c>
      <c r="C727" s="34">
        <v>11054</v>
      </c>
      <c r="D727" s="34">
        <v>2265</v>
      </c>
      <c r="E727" s="34">
        <v>74421</v>
      </c>
      <c r="F727" s="34">
        <v>10043</v>
      </c>
      <c r="G727" s="34">
        <v>10070</v>
      </c>
      <c r="H727" s="34">
        <v>100879</v>
      </c>
      <c r="I727" s="34"/>
      <c r="J727" s="34"/>
    </row>
    <row r="728" spans="1:10" x14ac:dyDescent="0.25">
      <c r="A728" s="10" t="s">
        <v>73</v>
      </c>
      <c r="B728" s="12" t="s">
        <v>58</v>
      </c>
      <c r="C728" s="34">
        <v>8995</v>
      </c>
      <c r="D728" s="34">
        <v>2371</v>
      </c>
      <c r="E728" s="34">
        <v>70525</v>
      </c>
      <c r="F728" s="34">
        <v>10515</v>
      </c>
      <c r="G728" s="34">
        <v>10450</v>
      </c>
      <c r="H728" s="34">
        <v>101830</v>
      </c>
      <c r="I728" s="34"/>
      <c r="J728" s="34"/>
    </row>
    <row r="729" spans="1:10" x14ac:dyDescent="0.25">
      <c r="A729" s="10" t="s">
        <v>73</v>
      </c>
      <c r="B729" s="12" t="s">
        <v>59</v>
      </c>
      <c r="C729" s="34">
        <v>10230</v>
      </c>
      <c r="D729" s="34">
        <v>2134</v>
      </c>
      <c r="E729" s="34">
        <v>70542</v>
      </c>
      <c r="F729" s="34">
        <v>9995</v>
      </c>
      <c r="G729" s="34">
        <v>10450</v>
      </c>
      <c r="H729" s="34">
        <v>100071</v>
      </c>
      <c r="I729" s="34"/>
      <c r="J729" s="34"/>
    </row>
    <row r="730" spans="1:10" x14ac:dyDescent="0.25">
      <c r="A730" s="10" t="s">
        <v>73</v>
      </c>
      <c r="B730" s="12" t="s">
        <v>60</v>
      </c>
      <c r="C730" s="34">
        <v>11481</v>
      </c>
      <c r="D730" s="34">
        <v>1323</v>
      </c>
      <c r="E730" s="34">
        <v>72337</v>
      </c>
      <c r="F730" s="34">
        <v>11725</v>
      </c>
      <c r="G730" s="34">
        <v>10730</v>
      </c>
      <c r="H730" s="34">
        <v>101853</v>
      </c>
      <c r="I730" s="34"/>
      <c r="J730" s="34"/>
    </row>
    <row r="731" spans="1:10" x14ac:dyDescent="0.25">
      <c r="A731" s="10" t="s">
        <v>73</v>
      </c>
      <c r="B731" s="12" t="s">
        <v>61</v>
      </c>
      <c r="C731" s="34">
        <v>9690</v>
      </c>
      <c r="D731" s="34">
        <v>2327</v>
      </c>
      <c r="E731" s="34">
        <v>70767</v>
      </c>
      <c r="F731" s="34">
        <v>10326</v>
      </c>
      <c r="G731" s="34">
        <v>10790</v>
      </c>
      <c r="H731" s="34">
        <v>100573</v>
      </c>
      <c r="I731" s="34"/>
      <c r="J731" s="34"/>
    </row>
    <row r="732" spans="1:10" x14ac:dyDescent="0.25">
      <c r="A732" s="10" t="s">
        <v>73</v>
      </c>
      <c r="B732" s="12" t="s">
        <v>62</v>
      </c>
      <c r="C732" s="34">
        <v>9204</v>
      </c>
      <c r="D732" s="34">
        <v>1888</v>
      </c>
      <c r="E732" s="34">
        <v>74201.67</v>
      </c>
      <c r="F732" s="34">
        <v>12403</v>
      </c>
      <c r="G732" s="34">
        <v>10790</v>
      </c>
      <c r="H732" s="34">
        <v>105286</v>
      </c>
      <c r="I732" s="34"/>
      <c r="J732" s="34"/>
    </row>
    <row r="733" spans="1:10" x14ac:dyDescent="0.25">
      <c r="A733" s="10" t="s">
        <v>73</v>
      </c>
      <c r="B733" s="12" t="s">
        <v>123</v>
      </c>
      <c r="C733" s="34">
        <v>7822</v>
      </c>
      <c r="D733" s="34">
        <v>1726</v>
      </c>
      <c r="E733" s="34">
        <v>65696</v>
      </c>
      <c r="F733" s="34">
        <v>10322</v>
      </c>
      <c r="G733" s="34">
        <v>10800</v>
      </c>
      <c r="H733" s="34">
        <v>101179</v>
      </c>
      <c r="I733" s="34"/>
      <c r="J733" s="34"/>
    </row>
    <row r="734" spans="1:10" x14ac:dyDescent="0.25">
      <c r="A734" s="10" t="s">
        <v>74</v>
      </c>
      <c r="B734" s="36" t="s">
        <v>3</v>
      </c>
      <c r="C734" s="34">
        <v>98402.228977806997</v>
      </c>
      <c r="D734" s="34">
        <v>6093.5808660294906</v>
      </c>
      <c r="E734" s="34">
        <v>190646.59617292741</v>
      </c>
      <c r="F734" s="34">
        <v>45183.887273598528</v>
      </c>
      <c r="G734" s="34">
        <v>4055.8767160323232</v>
      </c>
      <c r="H734" s="34">
        <v>58204.994404377016</v>
      </c>
      <c r="I734" s="34"/>
      <c r="J734" s="34"/>
    </row>
    <row r="735" spans="1:10" x14ac:dyDescent="0.25">
      <c r="A735" s="10" t="s">
        <v>74</v>
      </c>
      <c r="B735" s="36" t="s">
        <v>4</v>
      </c>
      <c r="C735" s="34">
        <v>99016</v>
      </c>
      <c r="D735" s="34">
        <v>6253</v>
      </c>
      <c r="E735" s="34">
        <v>190955</v>
      </c>
      <c r="F735" s="34">
        <v>45522</v>
      </c>
      <c r="G735" s="34">
        <v>4924</v>
      </c>
      <c r="H735" s="34">
        <v>60437</v>
      </c>
      <c r="I735" s="34"/>
      <c r="J735" s="34"/>
    </row>
    <row r="736" spans="1:10" x14ac:dyDescent="0.25">
      <c r="A736" s="10" t="s">
        <v>74</v>
      </c>
      <c r="B736" s="36" t="s">
        <v>5</v>
      </c>
      <c r="C736" s="35">
        <v>99228.682700095087</v>
      </c>
      <c r="D736" s="35">
        <v>6542.4677400509436</v>
      </c>
      <c r="E736" s="35">
        <v>193202.89834557436</v>
      </c>
      <c r="F736" s="35">
        <v>46740.325979265283</v>
      </c>
      <c r="G736" s="35">
        <v>5399.9467291497695</v>
      </c>
      <c r="H736" s="35">
        <v>61760.505001519799</v>
      </c>
      <c r="I736" s="34"/>
      <c r="J736" s="34"/>
    </row>
    <row r="737" spans="1:10" x14ac:dyDescent="0.25">
      <c r="A737" s="10" t="s">
        <v>74</v>
      </c>
      <c r="B737" s="36" t="s">
        <v>6</v>
      </c>
      <c r="C737" s="35">
        <v>99298.414732913137</v>
      </c>
      <c r="D737" s="35">
        <v>7006.843549178604</v>
      </c>
      <c r="E737" s="35">
        <v>198529.17145252964</v>
      </c>
      <c r="F737" s="35">
        <v>48396.989904615126</v>
      </c>
      <c r="G737" s="35">
        <v>5755.4399351137017</v>
      </c>
      <c r="H737" s="35">
        <v>63762.880391831772</v>
      </c>
      <c r="I737" s="34"/>
      <c r="J737" s="34"/>
    </row>
    <row r="738" spans="1:10" x14ac:dyDescent="0.25">
      <c r="A738" s="10" t="s">
        <v>74</v>
      </c>
      <c r="B738" s="36" t="s">
        <v>7</v>
      </c>
      <c r="C738" s="34">
        <v>95693</v>
      </c>
      <c r="D738" s="34">
        <v>7081</v>
      </c>
      <c r="E738" s="34">
        <v>198160</v>
      </c>
      <c r="F738" s="34">
        <v>48414</v>
      </c>
      <c r="G738" s="34">
        <v>10382</v>
      </c>
      <c r="H738" s="34">
        <v>69356</v>
      </c>
      <c r="I738" s="34"/>
      <c r="J738" s="34"/>
    </row>
    <row r="739" spans="1:10" x14ac:dyDescent="0.25">
      <c r="A739" s="10" t="s">
        <v>74</v>
      </c>
      <c r="B739" s="36" t="s">
        <v>8</v>
      </c>
      <c r="C739" s="34">
        <v>92422</v>
      </c>
      <c r="D739" s="34">
        <v>7511</v>
      </c>
      <c r="E739" s="34">
        <v>195353</v>
      </c>
      <c r="F739" s="34">
        <v>48472</v>
      </c>
      <c r="G739" s="34">
        <v>12304</v>
      </c>
      <c r="H739" s="34">
        <v>71930</v>
      </c>
      <c r="I739" s="34"/>
      <c r="J739" s="34"/>
    </row>
    <row r="740" spans="1:10" x14ac:dyDescent="0.25">
      <c r="A740" s="10" t="s">
        <v>74</v>
      </c>
      <c r="B740" s="36" t="s">
        <v>9</v>
      </c>
      <c r="C740" s="34">
        <v>93883</v>
      </c>
      <c r="D740" s="34">
        <v>7511</v>
      </c>
      <c r="E740" s="34">
        <v>217233</v>
      </c>
      <c r="F740" s="34">
        <v>66744</v>
      </c>
      <c r="G740" s="34">
        <v>12442</v>
      </c>
      <c r="H740" s="34">
        <v>89991</v>
      </c>
      <c r="I740" s="34"/>
      <c r="J740" s="34"/>
    </row>
    <row r="741" spans="1:10" x14ac:dyDescent="0.25">
      <c r="A741" s="10" t="s">
        <v>74</v>
      </c>
      <c r="B741" s="36" t="s">
        <v>10</v>
      </c>
      <c r="C741" s="34">
        <v>95727</v>
      </c>
      <c r="D741" s="34">
        <v>5861</v>
      </c>
      <c r="E741" s="34">
        <v>221673</v>
      </c>
      <c r="F741" s="34">
        <v>67239</v>
      </c>
      <c r="G741" s="34">
        <v>12441</v>
      </c>
      <c r="H741" s="34">
        <v>90389</v>
      </c>
      <c r="I741" s="34"/>
      <c r="J741" s="34"/>
    </row>
    <row r="742" spans="1:10" x14ac:dyDescent="0.25">
      <c r="A742" s="10" t="s">
        <v>74</v>
      </c>
      <c r="B742" s="36" t="s">
        <v>11</v>
      </c>
      <c r="C742" s="34">
        <v>95228</v>
      </c>
      <c r="D742" s="34">
        <v>7723</v>
      </c>
      <c r="E742" s="34">
        <v>223156</v>
      </c>
      <c r="F742" s="34">
        <v>69944</v>
      </c>
      <c r="G742" s="34">
        <v>12774</v>
      </c>
      <c r="H742" s="34">
        <v>93818</v>
      </c>
      <c r="I742" s="34"/>
      <c r="J742" s="34"/>
    </row>
    <row r="743" spans="1:10" x14ac:dyDescent="0.25">
      <c r="A743" s="10" t="s">
        <v>74</v>
      </c>
      <c r="B743" s="36" t="s">
        <v>12</v>
      </c>
      <c r="C743" s="34">
        <v>94244</v>
      </c>
      <c r="D743" s="34">
        <v>7523</v>
      </c>
      <c r="E743" s="34">
        <v>224417</v>
      </c>
      <c r="F743" s="34">
        <v>73716</v>
      </c>
      <c r="G743" s="34">
        <v>12834</v>
      </c>
      <c r="H743" s="34">
        <v>98075</v>
      </c>
      <c r="I743" s="34"/>
      <c r="J743" s="34"/>
    </row>
    <row r="744" spans="1:10" x14ac:dyDescent="0.25">
      <c r="A744" s="10" t="s">
        <v>74</v>
      </c>
      <c r="B744" s="37" t="s">
        <v>13</v>
      </c>
      <c r="C744" s="34">
        <v>92878</v>
      </c>
      <c r="D744" s="34">
        <v>5956</v>
      </c>
      <c r="E744" s="34">
        <v>218005</v>
      </c>
      <c r="F744" s="34">
        <v>76061</v>
      </c>
      <c r="G744" s="34">
        <v>12913</v>
      </c>
      <c r="H744" s="34">
        <v>100928</v>
      </c>
      <c r="I744" s="34"/>
      <c r="J744" s="34"/>
    </row>
    <row r="745" spans="1:10" x14ac:dyDescent="0.25">
      <c r="A745" s="10" t="s">
        <v>74</v>
      </c>
      <c r="B745" s="10" t="s">
        <v>14</v>
      </c>
      <c r="C745" s="34">
        <v>93651</v>
      </c>
      <c r="D745" s="34">
        <v>6786</v>
      </c>
      <c r="E745" s="34">
        <v>226433</v>
      </c>
      <c r="F745" s="34">
        <v>78571</v>
      </c>
      <c r="G745" s="34">
        <v>13714</v>
      </c>
      <c r="H745" s="34">
        <v>106579</v>
      </c>
      <c r="I745" s="34"/>
      <c r="J745" s="34"/>
    </row>
    <row r="746" spans="1:10" x14ac:dyDescent="0.25">
      <c r="A746" s="10" t="s">
        <v>74</v>
      </c>
      <c r="B746" s="10" t="s">
        <v>15</v>
      </c>
      <c r="C746" s="34">
        <v>97653</v>
      </c>
      <c r="D746" s="34">
        <v>8822</v>
      </c>
      <c r="E746" s="34">
        <v>229458</v>
      </c>
      <c r="F746" s="34">
        <v>90393</v>
      </c>
      <c r="G746" s="34">
        <v>14018</v>
      </c>
      <c r="H746" s="34">
        <v>113944</v>
      </c>
      <c r="I746" s="34"/>
      <c r="J746" s="34"/>
    </row>
    <row r="747" spans="1:10" x14ac:dyDescent="0.25">
      <c r="A747" s="10" t="s">
        <v>74</v>
      </c>
      <c r="B747" s="10" t="s">
        <v>16</v>
      </c>
      <c r="C747" s="34">
        <v>98653</v>
      </c>
      <c r="D747" s="34">
        <v>8759</v>
      </c>
      <c r="E747" s="34">
        <v>245803</v>
      </c>
      <c r="F747" s="34">
        <v>94878</v>
      </c>
      <c r="G747" s="34">
        <v>14759</v>
      </c>
      <c r="H747" s="34">
        <v>124085</v>
      </c>
      <c r="I747" s="34"/>
      <c r="J747" s="34"/>
    </row>
    <row r="748" spans="1:10" x14ac:dyDescent="0.25">
      <c r="A748" s="10" t="s">
        <v>74</v>
      </c>
      <c r="B748" s="10" t="s">
        <v>17</v>
      </c>
      <c r="C748" s="34">
        <v>98692</v>
      </c>
      <c r="D748" s="34">
        <v>7136</v>
      </c>
      <c r="E748" s="34">
        <v>242965</v>
      </c>
      <c r="F748" s="34">
        <v>93235</v>
      </c>
      <c r="G748" s="34">
        <v>15079</v>
      </c>
      <c r="H748" s="34">
        <v>123240</v>
      </c>
      <c r="I748" s="34"/>
      <c r="J748" s="34"/>
    </row>
    <row r="749" spans="1:10" x14ac:dyDescent="0.25">
      <c r="A749" s="10" t="s">
        <v>74</v>
      </c>
      <c r="B749" s="10" t="s">
        <v>18</v>
      </c>
      <c r="C749" s="34">
        <v>98702</v>
      </c>
      <c r="D749" s="34">
        <v>6994</v>
      </c>
      <c r="E749" s="34">
        <v>240853</v>
      </c>
      <c r="F749" s="34">
        <v>88575</v>
      </c>
      <c r="G749" s="34">
        <v>15259</v>
      </c>
      <c r="H749" s="34">
        <v>117830</v>
      </c>
      <c r="I749" s="34"/>
      <c r="J749" s="34"/>
    </row>
    <row r="750" spans="1:10" x14ac:dyDescent="0.25">
      <c r="A750" s="10" t="s">
        <v>74</v>
      </c>
      <c r="B750" s="10" t="s">
        <v>19</v>
      </c>
      <c r="C750" s="34">
        <v>97957</v>
      </c>
      <c r="D750" s="34">
        <v>7344</v>
      </c>
      <c r="E750" s="34">
        <v>241845</v>
      </c>
      <c r="F750" s="34">
        <v>91223</v>
      </c>
      <c r="G750" s="34">
        <v>16160</v>
      </c>
      <c r="H750" s="34">
        <v>122007</v>
      </c>
      <c r="I750" s="34"/>
      <c r="J750" s="34"/>
    </row>
    <row r="751" spans="1:10" x14ac:dyDescent="0.25">
      <c r="A751" s="10" t="s">
        <v>74</v>
      </c>
      <c r="B751" s="10" t="s">
        <v>20</v>
      </c>
      <c r="C751" s="34">
        <v>98075</v>
      </c>
      <c r="D751" s="34">
        <v>7711</v>
      </c>
      <c r="E751" s="34">
        <v>224174</v>
      </c>
      <c r="F751" s="34">
        <v>91223</v>
      </c>
      <c r="G751" s="34">
        <v>18981</v>
      </c>
      <c r="H751" s="34">
        <v>125864</v>
      </c>
      <c r="I751" s="34"/>
      <c r="J751" s="34"/>
    </row>
    <row r="752" spans="1:10" x14ac:dyDescent="0.25">
      <c r="A752" s="10" t="s">
        <v>74</v>
      </c>
      <c r="B752" s="10" t="s">
        <v>21</v>
      </c>
      <c r="C752" s="34">
        <v>97961</v>
      </c>
      <c r="D752" s="34">
        <v>8251</v>
      </c>
      <c r="E752" s="34">
        <v>227006</v>
      </c>
      <c r="F752" s="34">
        <v>92277</v>
      </c>
      <c r="G752" s="34">
        <v>19223</v>
      </c>
      <c r="H752" s="34">
        <v>127506</v>
      </c>
      <c r="I752" s="34"/>
      <c r="J752" s="34"/>
    </row>
    <row r="753" spans="1:10" x14ac:dyDescent="0.25">
      <c r="A753" s="10" t="s">
        <v>74</v>
      </c>
      <c r="B753" s="10" t="s">
        <v>22</v>
      </c>
      <c r="C753" s="34">
        <v>84466</v>
      </c>
      <c r="D753" s="34">
        <v>21499</v>
      </c>
      <c r="E753" s="34">
        <v>250433</v>
      </c>
      <c r="F753" s="34">
        <v>92198</v>
      </c>
      <c r="G753" s="34">
        <v>22125</v>
      </c>
      <c r="H753" s="34">
        <v>132769</v>
      </c>
      <c r="I753" s="34"/>
      <c r="J753" s="34"/>
    </row>
    <row r="754" spans="1:10" x14ac:dyDescent="0.25">
      <c r="A754" s="10" t="s">
        <v>74</v>
      </c>
      <c r="B754" s="10" t="s">
        <v>23</v>
      </c>
      <c r="C754" s="34">
        <v>81459</v>
      </c>
      <c r="D754" s="34">
        <v>22706</v>
      </c>
      <c r="E754" s="34">
        <v>238904</v>
      </c>
      <c r="F754" s="34">
        <v>92575</v>
      </c>
      <c r="G754" s="34">
        <v>20559</v>
      </c>
      <c r="H754" s="34">
        <v>131583</v>
      </c>
      <c r="I754" s="34"/>
      <c r="J754" s="34"/>
    </row>
    <row r="755" spans="1:10" x14ac:dyDescent="0.25">
      <c r="A755" s="10" t="s">
        <v>74</v>
      </c>
      <c r="B755" s="10" t="s">
        <v>24</v>
      </c>
      <c r="C755" s="34">
        <v>78523</v>
      </c>
      <c r="D755" s="34">
        <v>21329</v>
      </c>
      <c r="E755" s="34">
        <v>236551</v>
      </c>
      <c r="F755" s="34">
        <v>94256</v>
      </c>
      <c r="G755" s="34">
        <v>20935</v>
      </c>
      <c r="H755" s="34">
        <v>150955</v>
      </c>
      <c r="I755" s="34"/>
      <c r="J755" s="34"/>
    </row>
    <row r="756" spans="1:10" x14ac:dyDescent="0.25">
      <c r="A756" s="10" t="s">
        <v>74</v>
      </c>
      <c r="B756" s="10" t="s">
        <v>25</v>
      </c>
      <c r="C756" s="34">
        <v>72825</v>
      </c>
      <c r="D756" s="34">
        <v>23461</v>
      </c>
      <c r="E756" s="34">
        <v>241141</v>
      </c>
      <c r="F756" s="34">
        <v>85541</v>
      </c>
      <c r="G756" s="34">
        <v>21188</v>
      </c>
      <c r="H756" s="34">
        <v>144047</v>
      </c>
      <c r="I756" s="34"/>
      <c r="J756" s="34"/>
    </row>
    <row r="757" spans="1:10" x14ac:dyDescent="0.25">
      <c r="A757" s="10" t="s">
        <v>74</v>
      </c>
      <c r="B757" s="10" t="s">
        <v>26</v>
      </c>
      <c r="C757" s="34">
        <v>73497</v>
      </c>
      <c r="D757" s="34">
        <v>18322</v>
      </c>
      <c r="E757" s="34">
        <v>244658</v>
      </c>
      <c r="F757" s="34">
        <v>77109</v>
      </c>
      <c r="G757" s="34">
        <v>21538</v>
      </c>
      <c r="H757" s="34">
        <v>138461</v>
      </c>
      <c r="I757" s="34"/>
      <c r="J757" s="34"/>
    </row>
    <row r="758" spans="1:10" x14ac:dyDescent="0.25">
      <c r="A758" s="10" t="s">
        <v>74</v>
      </c>
      <c r="B758" s="10" t="s">
        <v>27</v>
      </c>
      <c r="C758" s="34">
        <v>73465</v>
      </c>
      <c r="D758" s="34">
        <v>18765</v>
      </c>
      <c r="E758" s="34">
        <v>243948</v>
      </c>
      <c r="F758" s="34">
        <v>72980</v>
      </c>
      <c r="G758" s="34">
        <v>23934</v>
      </c>
      <c r="H758" s="34">
        <v>139274</v>
      </c>
      <c r="I758" s="34"/>
      <c r="J758" s="34"/>
    </row>
    <row r="759" spans="1:10" x14ac:dyDescent="0.25">
      <c r="A759" s="10" t="s">
        <v>74</v>
      </c>
      <c r="B759" s="10" t="s">
        <v>28</v>
      </c>
      <c r="C759" s="34">
        <v>60411</v>
      </c>
      <c r="D759" s="34">
        <v>17963</v>
      </c>
      <c r="E759" s="34">
        <v>223587</v>
      </c>
      <c r="F759" s="34">
        <v>77012</v>
      </c>
      <c r="G759" s="34">
        <v>11370</v>
      </c>
      <c r="H759" s="34">
        <v>106965</v>
      </c>
      <c r="I759" s="34"/>
      <c r="J759" s="34"/>
    </row>
    <row r="760" spans="1:10" x14ac:dyDescent="0.25">
      <c r="A760" s="10" t="s">
        <v>74</v>
      </c>
      <c r="B760" s="10" t="s">
        <v>29</v>
      </c>
      <c r="C760" s="34">
        <v>59440</v>
      </c>
      <c r="D760" s="34">
        <v>18711</v>
      </c>
      <c r="E760" s="34">
        <v>221408</v>
      </c>
      <c r="F760" s="34">
        <v>78295</v>
      </c>
      <c r="G760" s="34">
        <v>27182</v>
      </c>
      <c r="H760" s="34">
        <v>123634</v>
      </c>
      <c r="I760" s="34"/>
      <c r="J760" s="34"/>
    </row>
    <row r="761" spans="1:10" x14ac:dyDescent="0.25">
      <c r="A761" s="10" t="s">
        <v>74</v>
      </c>
      <c r="B761" s="10" t="s">
        <v>30</v>
      </c>
      <c r="C761" s="34">
        <v>56572</v>
      </c>
      <c r="D761" s="34">
        <v>18124</v>
      </c>
      <c r="E761" s="34">
        <v>216600</v>
      </c>
      <c r="F761" s="34">
        <v>81876</v>
      </c>
      <c r="G761" s="34">
        <v>22330</v>
      </c>
      <c r="H761" s="34">
        <v>120600</v>
      </c>
      <c r="I761" s="34"/>
      <c r="J761" s="34"/>
    </row>
    <row r="762" spans="1:10" x14ac:dyDescent="0.25">
      <c r="A762" s="10" t="s">
        <v>74</v>
      </c>
      <c r="B762" s="10" t="s">
        <v>31</v>
      </c>
      <c r="C762" s="34">
        <v>52066</v>
      </c>
      <c r="D762" s="34">
        <v>17196</v>
      </c>
      <c r="E762" s="34">
        <v>206353</v>
      </c>
      <c r="F762" s="34">
        <v>90063</v>
      </c>
      <c r="G762" s="34">
        <v>29111</v>
      </c>
      <c r="H762" s="34">
        <v>133806</v>
      </c>
      <c r="I762" s="34"/>
      <c r="J762" s="34"/>
    </row>
    <row r="763" spans="1:10" x14ac:dyDescent="0.25">
      <c r="A763" s="10" t="s">
        <v>74</v>
      </c>
      <c r="B763" s="10" t="s">
        <v>32</v>
      </c>
      <c r="C763" s="34">
        <v>28268</v>
      </c>
      <c r="D763" s="34">
        <v>8719</v>
      </c>
      <c r="E763" s="34">
        <v>124338</v>
      </c>
      <c r="F763" s="34">
        <v>60386</v>
      </c>
      <c r="G763" s="34">
        <v>16884</v>
      </c>
      <c r="H763" s="34">
        <v>87104</v>
      </c>
      <c r="I763" s="34"/>
      <c r="J763" s="34"/>
    </row>
    <row r="764" spans="1:10" x14ac:dyDescent="0.25">
      <c r="A764" s="10" t="s">
        <v>74</v>
      </c>
      <c r="B764" s="10" t="s">
        <v>33</v>
      </c>
      <c r="C764" s="34">
        <v>26961</v>
      </c>
      <c r="D764" s="34">
        <v>7830</v>
      </c>
      <c r="E764" s="34">
        <v>121179</v>
      </c>
      <c r="F764" s="34">
        <v>63303</v>
      </c>
      <c r="G764" s="34">
        <v>19752</v>
      </c>
      <c r="H764" s="34">
        <v>92882</v>
      </c>
      <c r="I764" s="34"/>
      <c r="J764" s="34"/>
    </row>
    <row r="765" spans="1:10" x14ac:dyDescent="0.25">
      <c r="A765" s="10" t="s">
        <v>74</v>
      </c>
      <c r="B765" s="10" t="s">
        <v>34</v>
      </c>
      <c r="C765" s="34">
        <v>22505</v>
      </c>
      <c r="D765" s="34">
        <v>7011</v>
      </c>
      <c r="E765" s="34">
        <v>123500</v>
      </c>
      <c r="F765" s="34">
        <v>71705</v>
      </c>
      <c r="G765" s="34">
        <v>17460</v>
      </c>
      <c r="H765" s="34">
        <v>99088</v>
      </c>
      <c r="I765" s="34"/>
      <c r="J765" s="34"/>
    </row>
    <row r="766" spans="1:10" x14ac:dyDescent="0.25">
      <c r="A766" s="10" t="s">
        <v>74</v>
      </c>
      <c r="B766" s="10" t="s">
        <v>35</v>
      </c>
      <c r="C766" s="34">
        <v>20804</v>
      </c>
      <c r="D766" s="34">
        <v>6990</v>
      </c>
      <c r="E766" s="34">
        <v>125740</v>
      </c>
      <c r="F766" s="34">
        <v>74907</v>
      </c>
      <c r="G766" s="34">
        <v>19738</v>
      </c>
      <c r="H766" s="34">
        <v>104875</v>
      </c>
      <c r="I766" s="34"/>
      <c r="J766" s="34"/>
    </row>
    <row r="767" spans="1:10" x14ac:dyDescent="0.25">
      <c r="A767" s="10" t="s">
        <v>74</v>
      </c>
      <c r="B767" s="10" t="s">
        <v>36</v>
      </c>
      <c r="C767" s="34">
        <v>20982</v>
      </c>
      <c r="D767" s="34">
        <v>6280</v>
      </c>
      <c r="E767" s="34">
        <v>133528</v>
      </c>
      <c r="F767" s="34">
        <v>82153</v>
      </c>
      <c r="G767" s="34">
        <v>20810</v>
      </c>
      <c r="H767" s="34">
        <v>113939</v>
      </c>
      <c r="I767" s="34"/>
      <c r="J767" s="34"/>
    </row>
    <row r="768" spans="1:10" x14ac:dyDescent="0.25">
      <c r="A768" s="10" t="s">
        <v>74</v>
      </c>
      <c r="B768" s="10" t="s">
        <v>37</v>
      </c>
      <c r="C768" s="34">
        <v>19582</v>
      </c>
      <c r="D768" s="34">
        <v>6115</v>
      </c>
      <c r="E768" s="34">
        <v>136333</v>
      </c>
      <c r="F768" s="34">
        <v>91893</v>
      </c>
      <c r="G768" s="34">
        <v>23098</v>
      </c>
      <c r="H768" s="34">
        <v>124951</v>
      </c>
      <c r="I768" s="34"/>
      <c r="J768" s="34"/>
    </row>
    <row r="769" spans="1:10" x14ac:dyDescent="0.25">
      <c r="A769" s="10" t="s">
        <v>74</v>
      </c>
      <c r="B769" s="10" t="s">
        <v>38</v>
      </c>
      <c r="C769" s="34">
        <v>20333</v>
      </c>
      <c r="D769" s="34">
        <v>6386</v>
      </c>
      <c r="E769" s="34">
        <v>141105</v>
      </c>
      <c r="F769" s="34">
        <v>90113</v>
      </c>
      <c r="G769" s="34">
        <v>24354</v>
      </c>
      <c r="H769" s="34">
        <v>124453</v>
      </c>
      <c r="I769" s="34"/>
      <c r="J769" s="34"/>
    </row>
    <row r="770" spans="1:10" x14ac:dyDescent="0.25">
      <c r="A770" s="10" t="s">
        <v>74</v>
      </c>
      <c r="B770" s="10" t="s">
        <v>39</v>
      </c>
      <c r="C770" s="34">
        <v>18334</v>
      </c>
      <c r="D770" s="34">
        <v>6634</v>
      </c>
      <c r="E770" s="34">
        <v>140544</v>
      </c>
      <c r="F770" s="34">
        <v>93304</v>
      </c>
      <c r="G770" s="34">
        <v>27015</v>
      </c>
      <c r="H770" s="34">
        <v>129915</v>
      </c>
      <c r="I770" s="34"/>
      <c r="J770" s="34"/>
    </row>
    <row r="771" spans="1:10" x14ac:dyDescent="0.25">
      <c r="A771" s="10" t="s">
        <v>74</v>
      </c>
      <c r="B771" s="10" t="s">
        <v>40</v>
      </c>
      <c r="C771" s="34">
        <v>18149</v>
      </c>
      <c r="D771" s="34">
        <v>6898</v>
      </c>
      <c r="E771" s="34">
        <v>140626</v>
      </c>
      <c r="F771" s="34">
        <v>98579</v>
      </c>
      <c r="G771" s="34">
        <v>25948</v>
      </c>
      <c r="H771" s="34">
        <v>135858</v>
      </c>
      <c r="I771" s="34"/>
      <c r="J771" s="34"/>
    </row>
    <row r="772" spans="1:10" x14ac:dyDescent="0.25">
      <c r="A772" s="10" t="s">
        <v>74</v>
      </c>
      <c r="B772" s="10" t="s">
        <v>41</v>
      </c>
      <c r="C772" s="34">
        <v>17302</v>
      </c>
      <c r="D772" s="34">
        <v>6557</v>
      </c>
      <c r="E772" s="34">
        <v>139950</v>
      </c>
      <c r="F772" s="34">
        <v>99625</v>
      </c>
      <c r="G772" s="34">
        <v>27173</v>
      </c>
      <c r="H772" s="34">
        <v>137632</v>
      </c>
      <c r="I772" s="34"/>
      <c r="J772" s="34"/>
    </row>
    <row r="773" spans="1:10" x14ac:dyDescent="0.25">
      <c r="A773" s="10" t="s">
        <v>74</v>
      </c>
      <c r="B773" s="10" t="s">
        <v>42</v>
      </c>
      <c r="C773" s="34">
        <v>16801</v>
      </c>
      <c r="D773" s="34">
        <v>4786</v>
      </c>
      <c r="E773" s="34">
        <v>137931</v>
      </c>
      <c r="F773" s="34">
        <v>98977</v>
      </c>
      <c r="G773" s="34">
        <v>28420</v>
      </c>
      <c r="H773" s="34">
        <v>138557</v>
      </c>
      <c r="I773" s="34"/>
      <c r="J773" s="34"/>
    </row>
    <row r="774" spans="1:10" x14ac:dyDescent="0.25">
      <c r="A774" s="10" t="s">
        <v>74</v>
      </c>
      <c r="B774" s="10" t="s">
        <v>43</v>
      </c>
      <c r="C774" s="38">
        <v>15421</v>
      </c>
      <c r="D774" s="38">
        <v>4755</v>
      </c>
      <c r="E774" s="38">
        <v>139391</v>
      </c>
      <c r="F774" s="38">
        <v>98630</v>
      </c>
      <c r="G774" s="34">
        <v>30456</v>
      </c>
      <c r="H774" s="34">
        <v>140850</v>
      </c>
      <c r="I774" s="34"/>
      <c r="J774" s="34"/>
    </row>
    <row r="775" spans="1:10" x14ac:dyDescent="0.25">
      <c r="A775" s="10" t="s">
        <v>74</v>
      </c>
      <c r="B775" s="10" t="s">
        <v>44</v>
      </c>
      <c r="C775" s="38">
        <v>15648</v>
      </c>
      <c r="D775" s="38">
        <v>5420</v>
      </c>
      <c r="E775" s="38">
        <v>130532</v>
      </c>
      <c r="F775" s="38">
        <v>97365</v>
      </c>
      <c r="G775" s="34">
        <v>32730</v>
      </c>
      <c r="H775" s="34">
        <v>143231</v>
      </c>
      <c r="I775" s="34"/>
      <c r="J775" s="34"/>
    </row>
    <row r="776" spans="1:10" x14ac:dyDescent="0.25">
      <c r="A776" s="10" t="s">
        <v>74</v>
      </c>
      <c r="B776" s="10" t="s">
        <v>45</v>
      </c>
      <c r="C776" s="38">
        <v>13878</v>
      </c>
      <c r="D776" s="38">
        <v>4733</v>
      </c>
      <c r="E776" s="38">
        <v>127378</v>
      </c>
      <c r="F776" s="38">
        <v>95118</v>
      </c>
      <c r="G776" s="34">
        <v>33554</v>
      </c>
      <c r="H776" s="34">
        <v>143609</v>
      </c>
      <c r="I776" s="34"/>
      <c r="J776" s="34"/>
    </row>
    <row r="777" spans="1:10" x14ac:dyDescent="0.25">
      <c r="A777" s="10" t="s">
        <v>74</v>
      </c>
      <c r="B777" s="10" t="s">
        <v>46</v>
      </c>
      <c r="C777" s="38">
        <v>11710</v>
      </c>
      <c r="D777" s="38">
        <v>3996</v>
      </c>
      <c r="E777" s="38">
        <v>123636</v>
      </c>
      <c r="F777" s="38">
        <v>95257</v>
      </c>
      <c r="G777" s="34">
        <v>33806</v>
      </c>
      <c r="H777" s="34">
        <v>146613</v>
      </c>
      <c r="I777" s="34"/>
      <c r="J777" s="34"/>
    </row>
    <row r="778" spans="1:10" x14ac:dyDescent="0.25">
      <c r="A778" s="10" t="s">
        <v>74</v>
      </c>
      <c r="B778" s="10" t="s">
        <v>47</v>
      </c>
      <c r="C778" s="38">
        <v>11791</v>
      </c>
      <c r="D778" s="38">
        <v>3945</v>
      </c>
      <c r="E778" s="38">
        <v>126216</v>
      </c>
      <c r="F778" s="38">
        <v>96975</v>
      </c>
      <c r="G778" s="34">
        <v>33944</v>
      </c>
      <c r="H778" s="34">
        <v>148622</v>
      </c>
      <c r="I778" s="34"/>
      <c r="J778" s="34"/>
    </row>
    <row r="779" spans="1:10" x14ac:dyDescent="0.25">
      <c r="A779" s="10" t="s">
        <v>74</v>
      </c>
      <c r="B779" s="10" t="s">
        <v>48</v>
      </c>
      <c r="C779" s="38">
        <v>10987</v>
      </c>
      <c r="D779" s="38">
        <v>3420</v>
      </c>
      <c r="E779" s="38">
        <v>122048</v>
      </c>
      <c r="F779" s="38">
        <v>95712</v>
      </c>
      <c r="G779" s="34">
        <v>34012</v>
      </c>
      <c r="H779" s="34">
        <v>146418</v>
      </c>
      <c r="I779" s="34"/>
      <c r="J779" s="34"/>
    </row>
    <row r="780" spans="1:10" x14ac:dyDescent="0.25">
      <c r="A780" s="10" t="s">
        <v>74</v>
      </c>
      <c r="B780" s="10" t="s">
        <v>49</v>
      </c>
      <c r="C780" s="38">
        <v>11323</v>
      </c>
      <c r="D780" s="38">
        <v>3247</v>
      </c>
      <c r="E780" s="38">
        <v>119676</v>
      </c>
      <c r="F780" s="38">
        <v>94217</v>
      </c>
      <c r="G780" s="34">
        <v>34085</v>
      </c>
      <c r="H780" s="34">
        <v>144105</v>
      </c>
      <c r="I780" s="34"/>
      <c r="J780" s="34"/>
    </row>
    <row r="781" spans="1:10" x14ac:dyDescent="0.25">
      <c r="A781" s="10" t="s">
        <v>74</v>
      </c>
      <c r="B781" s="10" t="s">
        <v>50</v>
      </c>
      <c r="C781" s="38">
        <v>9461</v>
      </c>
      <c r="D781" s="38">
        <v>2659</v>
      </c>
      <c r="E781" s="38">
        <v>115067</v>
      </c>
      <c r="F781" s="38">
        <v>95278</v>
      </c>
      <c r="G781" s="34">
        <v>34581</v>
      </c>
      <c r="H781" s="34">
        <v>142144</v>
      </c>
      <c r="I781" s="34"/>
      <c r="J781" s="34"/>
    </row>
    <row r="782" spans="1:10" x14ac:dyDescent="0.25">
      <c r="A782" s="10" t="s">
        <v>74</v>
      </c>
      <c r="B782" s="12" t="s">
        <v>51</v>
      </c>
      <c r="C782" s="34">
        <v>9102</v>
      </c>
      <c r="D782" s="34">
        <v>2607</v>
      </c>
      <c r="E782" s="34">
        <v>115777</v>
      </c>
      <c r="F782" s="34">
        <v>94518</v>
      </c>
      <c r="G782" s="34">
        <v>35133</v>
      </c>
      <c r="H782" s="34">
        <v>141766</v>
      </c>
      <c r="I782" s="34"/>
      <c r="J782" s="34"/>
    </row>
    <row r="783" spans="1:10" x14ac:dyDescent="0.25">
      <c r="A783" s="10" t="s">
        <v>74</v>
      </c>
      <c r="B783" s="12" t="s">
        <v>52</v>
      </c>
      <c r="C783" s="34">
        <v>9223</v>
      </c>
      <c r="D783" s="34">
        <v>2442</v>
      </c>
      <c r="E783" s="34">
        <v>113988</v>
      </c>
      <c r="F783" s="34">
        <v>93934</v>
      </c>
      <c r="G783" s="34">
        <v>38366</v>
      </c>
      <c r="H783" s="34">
        <v>144049</v>
      </c>
      <c r="I783" s="34"/>
      <c r="J783" s="34"/>
    </row>
    <row r="784" spans="1:10" x14ac:dyDescent="0.25">
      <c r="A784" s="10" t="s">
        <v>74</v>
      </c>
      <c r="B784" s="12" t="s">
        <v>53</v>
      </c>
      <c r="C784" s="34">
        <v>8842</v>
      </c>
      <c r="D784" s="34">
        <v>2102</v>
      </c>
      <c r="E784" s="34">
        <v>96124</v>
      </c>
      <c r="F784" s="34">
        <v>91393</v>
      </c>
      <c r="G784" s="34">
        <v>39740</v>
      </c>
      <c r="H784" s="34">
        <v>146057</v>
      </c>
      <c r="I784" s="34"/>
      <c r="J784" s="34"/>
    </row>
    <row r="785" spans="1:19" x14ac:dyDescent="0.25">
      <c r="A785" s="10" t="s">
        <v>74</v>
      </c>
      <c r="B785" s="12" t="s">
        <v>54</v>
      </c>
      <c r="C785" s="34">
        <v>7232</v>
      </c>
      <c r="D785" s="34">
        <v>1831</v>
      </c>
      <c r="E785" s="34">
        <v>80443</v>
      </c>
      <c r="F785" s="34">
        <v>82223</v>
      </c>
      <c r="G785" s="34">
        <v>41580</v>
      </c>
      <c r="H785" s="34">
        <v>138154</v>
      </c>
      <c r="I785" s="34"/>
      <c r="J785" s="34"/>
    </row>
    <row r="786" spans="1:19" x14ac:dyDescent="0.25">
      <c r="A786" s="10" t="s">
        <v>74</v>
      </c>
      <c r="B786" s="12" t="s">
        <v>55</v>
      </c>
      <c r="C786" s="34">
        <v>7649</v>
      </c>
      <c r="D786" s="34">
        <v>2111</v>
      </c>
      <c r="E786" s="34">
        <v>77254</v>
      </c>
      <c r="F786" s="34">
        <v>77705</v>
      </c>
      <c r="G786" s="34">
        <v>42370</v>
      </c>
      <c r="H786" s="34">
        <v>135416</v>
      </c>
      <c r="I786" s="34"/>
      <c r="J786" s="34"/>
    </row>
    <row r="787" spans="1:19" x14ac:dyDescent="0.25">
      <c r="A787" s="10" t="s">
        <v>74</v>
      </c>
      <c r="B787" s="12" t="s">
        <v>56</v>
      </c>
      <c r="C787" s="34">
        <v>7130</v>
      </c>
      <c r="D787" s="34">
        <v>2083</v>
      </c>
      <c r="E787" s="34">
        <v>77306</v>
      </c>
      <c r="F787" s="34">
        <v>78024</v>
      </c>
      <c r="G787" s="34">
        <v>43819</v>
      </c>
      <c r="H787" s="34">
        <v>136386</v>
      </c>
      <c r="I787" s="34"/>
      <c r="J787" s="34"/>
    </row>
    <row r="788" spans="1:19" x14ac:dyDescent="0.25">
      <c r="A788" s="10" t="s">
        <v>74</v>
      </c>
      <c r="B788" s="12" t="s">
        <v>57</v>
      </c>
      <c r="C788" s="34">
        <v>6339</v>
      </c>
      <c r="D788" s="34">
        <v>1819</v>
      </c>
      <c r="E788" s="34">
        <v>74076</v>
      </c>
      <c r="F788" s="34">
        <v>76917</v>
      </c>
      <c r="G788" s="34">
        <v>44780</v>
      </c>
      <c r="H788" s="34">
        <v>136775</v>
      </c>
      <c r="I788" s="34"/>
      <c r="J788" s="34"/>
    </row>
    <row r="789" spans="1:19" x14ac:dyDescent="0.25">
      <c r="A789" s="10" t="s">
        <v>74</v>
      </c>
      <c r="B789" s="12" t="s">
        <v>58</v>
      </c>
      <c r="C789" s="34">
        <v>5740</v>
      </c>
      <c r="D789" s="34">
        <v>1776</v>
      </c>
      <c r="E789" s="34">
        <v>75828</v>
      </c>
      <c r="F789" s="34">
        <v>90350</v>
      </c>
      <c r="G789" s="34">
        <v>46160</v>
      </c>
      <c r="H789" s="34">
        <v>150742</v>
      </c>
      <c r="I789" s="34"/>
      <c r="J789" s="34"/>
    </row>
    <row r="790" spans="1:19" x14ac:dyDescent="0.25">
      <c r="A790" s="10" t="s">
        <v>74</v>
      </c>
      <c r="B790" s="12" t="s">
        <v>59</v>
      </c>
      <c r="C790" s="34">
        <v>6684</v>
      </c>
      <c r="D790" s="34">
        <v>1751</v>
      </c>
      <c r="E790" s="34">
        <v>76175</v>
      </c>
      <c r="F790" s="34">
        <v>86818</v>
      </c>
      <c r="G790" s="34">
        <v>46160</v>
      </c>
      <c r="H790" s="34">
        <v>146688</v>
      </c>
      <c r="I790" s="34"/>
      <c r="J790" s="34"/>
    </row>
    <row r="791" spans="1:19" x14ac:dyDescent="0.25">
      <c r="A791" s="10" t="s">
        <v>74</v>
      </c>
      <c r="B791" s="12" t="s">
        <v>60</v>
      </c>
      <c r="C791" s="34">
        <v>5080</v>
      </c>
      <c r="D791" s="34">
        <v>1553</v>
      </c>
      <c r="E791" s="34">
        <v>71357</v>
      </c>
      <c r="F791" s="34">
        <v>85063</v>
      </c>
      <c r="G791" s="34">
        <v>47735</v>
      </c>
      <c r="H791" s="34">
        <v>148099</v>
      </c>
      <c r="I791" s="34"/>
      <c r="J791" s="34"/>
    </row>
    <row r="792" spans="1:19" x14ac:dyDescent="0.25">
      <c r="A792" s="10" t="s">
        <v>74</v>
      </c>
      <c r="B792" s="12" t="s">
        <v>61</v>
      </c>
      <c r="C792" s="34">
        <v>4955</v>
      </c>
      <c r="D792" s="34">
        <v>2127</v>
      </c>
      <c r="E792" s="34">
        <v>71154</v>
      </c>
      <c r="F792" s="34">
        <v>85807</v>
      </c>
      <c r="G792" s="34">
        <v>47970</v>
      </c>
      <c r="H792" s="34">
        <v>149956</v>
      </c>
      <c r="I792" s="34"/>
      <c r="J792" s="34"/>
    </row>
    <row r="793" spans="1:19" x14ac:dyDescent="0.25">
      <c r="A793" s="10" t="s">
        <v>74</v>
      </c>
      <c r="B793" s="12" t="s">
        <v>62</v>
      </c>
      <c r="C793" s="34">
        <v>5478</v>
      </c>
      <c r="D793" s="34">
        <v>1696</v>
      </c>
      <c r="E793" s="34">
        <v>71704.789999999994</v>
      </c>
      <c r="F793" s="34">
        <v>89238</v>
      </c>
      <c r="G793" s="34">
        <v>48050</v>
      </c>
      <c r="H793" s="34">
        <v>153737</v>
      </c>
      <c r="I793" s="34"/>
      <c r="J793" s="34"/>
    </row>
    <row r="794" spans="1:19" x14ac:dyDescent="0.25">
      <c r="A794" s="10" t="s">
        <v>74</v>
      </c>
      <c r="B794" s="36" t="s">
        <v>123</v>
      </c>
      <c r="C794" s="34">
        <v>4671</v>
      </c>
      <c r="D794" s="34">
        <v>1661</v>
      </c>
      <c r="E794" s="34">
        <v>69858.64</v>
      </c>
      <c r="F794" s="34">
        <v>88217</v>
      </c>
      <c r="G794" s="34">
        <v>48070</v>
      </c>
      <c r="H794" s="34">
        <v>151508</v>
      </c>
      <c r="I794" s="34"/>
      <c r="J794" s="34"/>
    </row>
    <row r="795" spans="1:19" x14ac:dyDescent="0.25">
      <c r="A795" s="10" t="s">
        <v>75</v>
      </c>
      <c r="B795" s="36" t="s">
        <v>3</v>
      </c>
      <c r="C795" s="34"/>
      <c r="D795" s="34"/>
      <c r="E795" s="34"/>
      <c r="F795" s="34"/>
      <c r="G795" s="34"/>
      <c r="H795" s="34"/>
      <c r="I795" s="34"/>
      <c r="J795" s="34"/>
      <c r="K795" s="10"/>
      <c r="L795" s="36"/>
      <c r="M795" s="12"/>
      <c r="N795" s="34"/>
      <c r="O795" s="34"/>
      <c r="P795" s="34"/>
      <c r="Q795" s="34"/>
      <c r="R795" s="34"/>
      <c r="S795" s="34"/>
    </row>
    <row r="796" spans="1:19" x14ac:dyDescent="0.25">
      <c r="A796" s="10" t="s">
        <v>75</v>
      </c>
      <c r="B796" s="36" t="s">
        <v>4</v>
      </c>
      <c r="C796" s="34"/>
      <c r="D796" s="34"/>
      <c r="E796" s="34"/>
      <c r="F796" s="34"/>
      <c r="G796" s="34"/>
      <c r="H796" s="34"/>
      <c r="I796" s="34"/>
      <c r="J796" s="34"/>
      <c r="K796" s="10"/>
      <c r="L796" s="36"/>
      <c r="M796" s="12"/>
      <c r="N796" s="34"/>
      <c r="O796" s="34"/>
      <c r="P796" s="34"/>
      <c r="Q796" s="34"/>
      <c r="R796" s="34"/>
      <c r="S796" s="34"/>
    </row>
    <row r="797" spans="1:19" x14ac:dyDescent="0.25">
      <c r="A797" s="10" t="s">
        <v>75</v>
      </c>
      <c r="B797" s="36" t="s">
        <v>5</v>
      </c>
      <c r="C797" s="34"/>
      <c r="D797" s="34"/>
      <c r="E797" s="34"/>
      <c r="F797" s="34"/>
      <c r="G797" s="34"/>
      <c r="H797" s="34"/>
      <c r="I797" s="34"/>
      <c r="J797" s="34"/>
      <c r="K797" s="10"/>
      <c r="L797" s="36"/>
      <c r="M797" s="12"/>
      <c r="N797" s="34"/>
      <c r="O797" s="34"/>
      <c r="P797" s="34"/>
      <c r="Q797" s="34"/>
      <c r="R797" s="34"/>
      <c r="S797" s="34"/>
    </row>
    <row r="798" spans="1:19" x14ac:dyDescent="0.25">
      <c r="A798" s="10" t="s">
        <v>75</v>
      </c>
      <c r="B798" s="36" t="s">
        <v>6</v>
      </c>
      <c r="C798" s="34"/>
      <c r="D798" s="34"/>
      <c r="E798" s="34"/>
      <c r="F798" s="34"/>
      <c r="G798" s="34"/>
      <c r="H798" s="34"/>
      <c r="I798" s="34"/>
      <c r="J798" s="34"/>
      <c r="K798" s="10"/>
      <c r="L798" s="36"/>
      <c r="M798" s="12"/>
      <c r="N798" s="34"/>
      <c r="O798" s="34"/>
      <c r="P798" s="34"/>
      <c r="Q798" s="34"/>
      <c r="R798" s="34"/>
      <c r="S798" s="34"/>
    </row>
    <row r="799" spans="1:19" x14ac:dyDescent="0.25">
      <c r="A799" s="10" t="s">
        <v>75</v>
      </c>
      <c r="B799" s="36" t="s">
        <v>7</v>
      </c>
      <c r="C799" s="34"/>
      <c r="D799" s="34"/>
      <c r="E799" s="34"/>
      <c r="F799" s="34"/>
      <c r="G799" s="34"/>
      <c r="H799" s="34"/>
      <c r="I799" s="34"/>
      <c r="J799" s="34"/>
      <c r="K799" s="10"/>
      <c r="L799" s="36"/>
      <c r="M799" s="12"/>
      <c r="N799" s="34"/>
      <c r="O799" s="34"/>
      <c r="P799" s="34"/>
      <c r="Q799" s="34"/>
      <c r="R799" s="34"/>
      <c r="S799" s="34"/>
    </row>
    <row r="800" spans="1:19" x14ac:dyDescent="0.25">
      <c r="A800" s="10" t="s">
        <v>75</v>
      </c>
      <c r="B800" s="36" t="s">
        <v>8</v>
      </c>
      <c r="C800" s="34"/>
      <c r="D800" s="34"/>
      <c r="E800" s="34"/>
      <c r="F800" s="34"/>
      <c r="G800" s="34"/>
      <c r="H800" s="34"/>
      <c r="I800" s="34"/>
      <c r="J800" s="34"/>
      <c r="K800" s="10"/>
      <c r="L800" s="36"/>
      <c r="M800" s="12"/>
      <c r="N800" s="34"/>
      <c r="O800" s="34"/>
      <c r="P800" s="34"/>
      <c r="Q800" s="34"/>
      <c r="R800" s="34"/>
      <c r="S800" s="34"/>
    </row>
    <row r="801" spans="1:19" x14ac:dyDescent="0.25">
      <c r="A801" s="10" t="s">
        <v>75</v>
      </c>
      <c r="B801" s="36" t="s">
        <v>9</v>
      </c>
      <c r="C801" s="34"/>
      <c r="D801" s="34"/>
      <c r="E801" s="34"/>
      <c r="F801" s="34"/>
      <c r="G801" s="34"/>
      <c r="H801" s="34"/>
      <c r="I801" s="34"/>
      <c r="J801" s="34"/>
      <c r="K801" s="10"/>
      <c r="L801" s="36"/>
      <c r="M801" s="12"/>
      <c r="N801" s="34"/>
      <c r="O801" s="34"/>
      <c r="P801" s="34"/>
      <c r="Q801" s="34"/>
      <c r="R801" s="34"/>
      <c r="S801" s="34"/>
    </row>
    <row r="802" spans="1:19" x14ac:dyDescent="0.25">
      <c r="A802" s="10" t="s">
        <v>75</v>
      </c>
      <c r="B802" s="36" t="s">
        <v>10</v>
      </c>
      <c r="C802" s="34"/>
      <c r="D802" s="34"/>
      <c r="E802" s="34"/>
      <c r="F802" s="34"/>
      <c r="G802" s="34"/>
      <c r="H802" s="34"/>
      <c r="I802" s="34"/>
      <c r="J802" s="34"/>
      <c r="K802" s="10"/>
      <c r="L802" s="36"/>
      <c r="M802" s="12"/>
      <c r="N802" s="34"/>
      <c r="O802" s="34"/>
      <c r="P802" s="34"/>
      <c r="Q802" s="34"/>
      <c r="R802" s="34"/>
      <c r="S802" s="34"/>
    </row>
    <row r="803" spans="1:19" x14ac:dyDescent="0.25">
      <c r="A803" s="10" t="s">
        <v>75</v>
      </c>
      <c r="B803" s="36" t="s">
        <v>11</v>
      </c>
      <c r="C803" s="34"/>
      <c r="D803" s="34"/>
      <c r="E803" s="34"/>
      <c r="F803" s="34"/>
      <c r="G803" s="34"/>
      <c r="H803" s="34"/>
      <c r="I803" s="34"/>
      <c r="J803" s="34"/>
      <c r="K803" s="10"/>
      <c r="L803" s="36"/>
      <c r="M803" s="12"/>
      <c r="N803" s="34"/>
      <c r="O803" s="34"/>
      <c r="P803" s="34"/>
      <c r="Q803" s="34"/>
      <c r="R803" s="34"/>
      <c r="S803" s="34"/>
    </row>
    <row r="804" spans="1:19" x14ac:dyDescent="0.25">
      <c r="A804" s="10" t="s">
        <v>75</v>
      </c>
      <c r="B804" s="37" t="s">
        <v>12</v>
      </c>
      <c r="C804" s="34"/>
      <c r="D804" s="34"/>
      <c r="E804" s="34"/>
      <c r="F804" s="34"/>
      <c r="G804" s="34"/>
      <c r="H804" s="34"/>
      <c r="I804" s="34"/>
      <c r="J804" s="34"/>
      <c r="K804" s="10"/>
      <c r="L804" s="37"/>
      <c r="M804" s="12"/>
      <c r="N804" s="34"/>
      <c r="O804" s="34"/>
      <c r="P804" s="34"/>
      <c r="Q804" s="34"/>
      <c r="R804" s="34"/>
      <c r="S804" s="34"/>
    </row>
    <row r="805" spans="1:19" x14ac:dyDescent="0.25">
      <c r="A805" s="10" t="s">
        <v>75</v>
      </c>
      <c r="B805" s="10" t="s">
        <v>13</v>
      </c>
      <c r="C805" s="34"/>
      <c r="D805" s="34"/>
      <c r="E805" s="34"/>
      <c r="F805" s="34"/>
      <c r="G805" s="34"/>
      <c r="H805" s="34"/>
      <c r="I805" s="34"/>
      <c r="J805" s="34"/>
      <c r="K805" s="10"/>
      <c r="L805" s="10"/>
      <c r="M805" s="12"/>
      <c r="N805" s="34"/>
      <c r="O805" s="34"/>
      <c r="P805" s="34"/>
      <c r="Q805" s="34"/>
      <c r="R805" s="34"/>
      <c r="S805" s="34"/>
    </row>
    <row r="806" spans="1:19" x14ac:dyDescent="0.25">
      <c r="A806" s="10" t="s">
        <v>75</v>
      </c>
      <c r="B806" s="10" t="s">
        <v>14</v>
      </c>
      <c r="C806" s="34"/>
      <c r="D806" s="34"/>
      <c r="E806" s="34"/>
      <c r="F806" s="34"/>
      <c r="G806" s="34"/>
      <c r="H806" s="34"/>
      <c r="I806" s="34"/>
      <c r="J806" s="34"/>
      <c r="K806" s="10"/>
      <c r="L806" s="10"/>
      <c r="M806" s="12"/>
      <c r="N806" s="34"/>
      <c r="O806" s="34"/>
      <c r="P806" s="34"/>
      <c r="Q806" s="34"/>
      <c r="R806" s="34"/>
      <c r="S806" s="34"/>
    </row>
    <row r="807" spans="1:19" x14ac:dyDescent="0.25">
      <c r="A807" s="10" t="s">
        <v>75</v>
      </c>
      <c r="B807" s="10" t="s">
        <v>15</v>
      </c>
      <c r="C807" s="34"/>
      <c r="D807" s="34"/>
      <c r="E807" s="34"/>
      <c r="F807" s="34"/>
      <c r="G807" s="34"/>
      <c r="H807" s="34"/>
      <c r="I807" s="34"/>
      <c r="J807" s="34"/>
      <c r="K807" s="10"/>
      <c r="L807" s="10"/>
      <c r="M807" s="12"/>
      <c r="N807" s="34"/>
      <c r="O807" s="34"/>
      <c r="P807" s="34"/>
      <c r="Q807" s="34"/>
      <c r="R807" s="34"/>
      <c r="S807" s="34"/>
    </row>
    <row r="808" spans="1:19" x14ac:dyDescent="0.25">
      <c r="A808" s="10" t="s">
        <v>75</v>
      </c>
      <c r="B808" s="10" t="s">
        <v>16</v>
      </c>
      <c r="C808" s="34"/>
      <c r="D808" s="34"/>
      <c r="E808" s="34"/>
      <c r="F808" s="34"/>
      <c r="G808" s="34"/>
      <c r="H808" s="34"/>
      <c r="I808" s="34"/>
      <c r="J808" s="34"/>
      <c r="K808" s="10"/>
      <c r="L808" s="10"/>
      <c r="M808" s="12"/>
      <c r="N808" s="34"/>
      <c r="O808" s="34"/>
      <c r="P808" s="34"/>
      <c r="Q808" s="34"/>
      <c r="R808" s="34"/>
      <c r="S808" s="34"/>
    </row>
    <row r="809" spans="1:19" x14ac:dyDescent="0.25">
      <c r="A809" s="10" t="s">
        <v>75</v>
      </c>
      <c r="B809" s="10" t="s">
        <v>17</v>
      </c>
      <c r="C809" s="34"/>
      <c r="D809" s="34"/>
      <c r="E809" s="34"/>
      <c r="F809" s="34"/>
      <c r="G809" s="34"/>
      <c r="H809" s="34"/>
      <c r="I809" s="34"/>
      <c r="J809" s="34"/>
      <c r="K809" s="10"/>
      <c r="L809" s="10"/>
      <c r="M809" s="12"/>
      <c r="N809" s="34"/>
      <c r="O809" s="34"/>
      <c r="P809" s="34"/>
      <c r="Q809" s="34"/>
      <c r="R809" s="34"/>
      <c r="S809" s="34"/>
    </row>
    <row r="810" spans="1:19" x14ac:dyDescent="0.25">
      <c r="A810" s="10" t="s">
        <v>75</v>
      </c>
      <c r="B810" s="10" t="s">
        <v>18</v>
      </c>
      <c r="C810" s="34"/>
      <c r="D810" s="34"/>
      <c r="E810" s="34"/>
      <c r="F810" s="34"/>
      <c r="G810" s="34"/>
      <c r="H810" s="34"/>
      <c r="I810" s="34"/>
      <c r="J810" s="34"/>
      <c r="K810" s="10"/>
      <c r="L810" s="10"/>
      <c r="M810" s="12"/>
      <c r="N810" s="34"/>
      <c r="O810" s="34"/>
      <c r="P810" s="34"/>
      <c r="Q810" s="34"/>
      <c r="R810" s="34"/>
      <c r="S810" s="34"/>
    </row>
    <row r="811" spans="1:19" x14ac:dyDescent="0.25">
      <c r="A811" s="10" t="s">
        <v>75</v>
      </c>
      <c r="B811" s="10" t="s">
        <v>19</v>
      </c>
      <c r="C811" s="34"/>
      <c r="D811" s="34"/>
      <c r="E811" s="34"/>
      <c r="F811" s="34"/>
      <c r="G811" s="34"/>
      <c r="H811" s="34"/>
      <c r="I811" s="34"/>
      <c r="J811" s="34"/>
      <c r="K811" s="10"/>
      <c r="L811" s="10"/>
      <c r="M811" s="12"/>
      <c r="N811" s="34"/>
      <c r="O811" s="34"/>
      <c r="P811" s="34"/>
      <c r="Q811" s="34"/>
      <c r="R811" s="34"/>
      <c r="S811" s="34"/>
    </row>
    <row r="812" spans="1:19" x14ac:dyDescent="0.25">
      <c r="A812" s="10" t="s">
        <v>75</v>
      </c>
      <c r="B812" s="10" t="s">
        <v>20</v>
      </c>
      <c r="C812" s="34"/>
      <c r="D812" s="34"/>
      <c r="E812" s="34"/>
      <c r="F812" s="34"/>
      <c r="G812" s="34"/>
      <c r="H812" s="34"/>
      <c r="I812" s="34"/>
      <c r="J812" s="34"/>
      <c r="K812" s="10"/>
      <c r="L812" s="10"/>
      <c r="M812" s="12"/>
      <c r="N812" s="34"/>
      <c r="O812" s="34"/>
      <c r="P812" s="34"/>
      <c r="Q812" s="34"/>
      <c r="R812" s="34"/>
      <c r="S812" s="34"/>
    </row>
    <row r="813" spans="1:19" x14ac:dyDescent="0.25">
      <c r="A813" s="10" t="s">
        <v>75</v>
      </c>
      <c r="B813" s="10" t="s">
        <v>21</v>
      </c>
      <c r="C813" s="34"/>
      <c r="D813" s="34"/>
      <c r="E813" s="34"/>
      <c r="F813" s="34"/>
      <c r="G813" s="34"/>
      <c r="H813" s="34"/>
      <c r="I813" s="34"/>
      <c r="J813" s="34"/>
      <c r="K813" s="10"/>
      <c r="L813" s="10"/>
      <c r="M813" s="12"/>
      <c r="N813" s="34"/>
      <c r="O813" s="34"/>
      <c r="P813" s="34"/>
      <c r="Q813" s="34"/>
      <c r="R813" s="34"/>
      <c r="S813" s="34"/>
    </row>
    <row r="814" spans="1:19" x14ac:dyDescent="0.25">
      <c r="A814" s="10" t="s">
        <v>75</v>
      </c>
      <c r="B814" s="10" t="s">
        <v>22</v>
      </c>
      <c r="C814" s="34"/>
      <c r="D814" s="34"/>
      <c r="E814" s="34"/>
      <c r="F814" s="34"/>
      <c r="G814" s="34"/>
      <c r="H814" s="34"/>
      <c r="I814" s="34"/>
      <c r="J814" s="34"/>
      <c r="K814" s="10"/>
      <c r="L814" s="10"/>
      <c r="M814" s="12"/>
      <c r="N814" s="34"/>
      <c r="O814" s="34"/>
      <c r="P814" s="34"/>
      <c r="Q814" s="34"/>
      <c r="R814" s="34"/>
      <c r="S814" s="34"/>
    </row>
    <row r="815" spans="1:19" x14ac:dyDescent="0.25">
      <c r="A815" s="10" t="s">
        <v>75</v>
      </c>
      <c r="B815" s="10" t="s">
        <v>23</v>
      </c>
      <c r="C815" s="34"/>
      <c r="D815" s="34"/>
      <c r="E815" s="34"/>
      <c r="F815" s="34"/>
      <c r="G815" s="34"/>
      <c r="H815" s="34"/>
      <c r="I815" s="34"/>
      <c r="J815" s="34"/>
      <c r="K815" s="10"/>
      <c r="L815" s="10"/>
      <c r="M815" s="12"/>
      <c r="N815" s="34"/>
      <c r="O815" s="34"/>
      <c r="P815" s="34"/>
      <c r="Q815" s="34"/>
      <c r="R815" s="34"/>
      <c r="S815" s="34"/>
    </row>
    <row r="816" spans="1:19" x14ac:dyDescent="0.25">
      <c r="A816" s="10" t="s">
        <v>75</v>
      </c>
      <c r="B816" s="10" t="s">
        <v>24</v>
      </c>
      <c r="C816" s="34"/>
      <c r="D816" s="34"/>
      <c r="E816" s="34"/>
      <c r="F816" s="34"/>
      <c r="G816" s="34"/>
      <c r="H816" s="34"/>
      <c r="I816" s="34"/>
      <c r="J816" s="34"/>
      <c r="K816" s="10"/>
      <c r="L816" s="10"/>
      <c r="M816" s="12"/>
      <c r="N816" s="34"/>
      <c r="O816" s="34"/>
      <c r="P816" s="34"/>
      <c r="Q816" s="34"/>
      <c r="R816" s="34"/>
      <c r="S816" s="34"/>
    </row>
    <row r="817" spans="1:19" x14ac:dyDescent="0.25">
      <c r="A817" s="10" t="s">
        <v>75</v>
      </c>
      <c r="B817" s="10" t="s">
        <v>25</v>
      </c>
      <c r="C817" s="34"/>
      <c r="D817" s="34"/>
      <c r="E817" s="34"/>
      <c r="F817" s="34"/>
      <c r="G817" s="34"/>
      <c r="H817" s="34"/>
      <c r="I817" s="34"/>
      <c r="J817" s="34"/>
      <c r="K817" s="10"/>
      <c r="L817" s="10"/>
      <c r="M817" s="12"/>
      <c r="N817" s="34"/>
      <c r="O817" s="34"/>
      <c r="P817" s="34"/>
      <c r="Q817" s="34"/>
      <c r="R817" s="34"/>
      <c r="S817" s="34"/>
    </row>
    <row r="818" spans="1:19" x14ac:dyDescent="0.25">
      <c r="A818" s="10" t="s">
        <v>75</v>
      </c>
      <c r="B818" s="10" t="s">
        <v>26</v>
      </c>
      <c r="C818" s="34"/>
      <c r="D818" s="34"/>
      <c r="E818" s="34"/>
      <c r="F818" s="34"/>
      <c r="G818" s="34"/>
      <c r="H818" s="34"/>
      <c r="I818" s="34"/>
      <c r="J818" s="34"/>
      <c r="K818" s="10"/>
      <c r="L818" s="10"/>
      <c r="M818" s="12"/>
      <c r="N818" s="34"/>
      <c r="O818" s="34"/>
      <c r="P818" s="34"/>
      <c r="Q818" s="34"/>
      <c r="R818" s="34"/>
      <c r="S818" s="34"/>
    </row>
    <row r="819" spans="1:19" x14ac:dyDescent="0.25">
      <c r="A819" s="10" t="s">
        <v>75</v>
      </c>
      <c r="B819" s="10" t="s">
        <v>27</v>
      </c>
      <c r="C819" s="34"/>
      <c r="D819" s="34"/>
      <c r="E819" s="34"/>
      <c r="F819" s="34"/>
      <c r="G819" s="34"/>
      <c r="H819" s="34"/>
      <c r="I819" s="34"/>
      <c r="J819" s="34"/>
      <c r="K819" s="10"/>
      <c r="L819" s="10"/>
      <c r="M819" s="12"/>
      <c r="N819" s="34"/>
      <c r="O819" s="34"/>
      <c r="P819" s="34"/>
      <c r="Q819" s="34"/>
      <c r="R819" s="34"/>
      <c r="S819" s="34"/>
    </row>
    <row r="820" spans="1:19" x14ac:dyDescent="0.25">
      <c r="A820" s="10" t="s">
        <v>75</v>
      </c>
      <c r="B820" s="10" t="s">
        <v>28</v>
      </c>
      <c r="C820" s="34"/>
      <c r="D820" s="34"/>
      <c r="E820" s="34"/>
      <c r="F820" s="34"/>
      <c r="G820" s="34"/>
      <c r="H820" s="34"/>
      <c r="I820" s="34"/>
      <c r="J820" s="34"/>
      <c r="K820" s="10"/>
      <c r="L820" s="10"/>
      <c r="M820" s="12"/>
      <c r="N820" s="34"/>
      <c r="O820" s="34"/>
      <c r="P820" s="34"/>
      <c r="Q820" s="34"/>
      <c r="R820" s="34"/>
      <c r="S820" s="34"/>
    </row>
    <row r="821" spans="1:19" x14ac:dyDescent="0.25">
      <c r="A821" s="10" t="s">
        <v>75</v>
      </c>
      <c r="B821" s="10" t="s">
        <v>29</v>
      </c>
      <c r="C821" s="34"/>
      <c r="D821" s="34"/>
      <c r="E821" s="34"/>
      <c r="F821" s="34"/>
      <c r="G821" s="34"/>
      <c r="H821" s="34"/>
      <c r="I821" s="34"/>
      <c r="J821" s="34"/>
      <c r="K821" s="10"/>
      <c r="L821" s="10"/>
      <c r="M821" s="12"/>
      <c r="N821" s="34"/>
      <c r="O821" s="34"/>
      <c r="P821" s="34"/>
      <c r="Q821" s="34"/>
      <c r="R821" s="34"/>
      <c r="S821" s="34"/>
    </row>
    <row r="822" spans="1:19" x14ac:dyDescent="0.25">
      <c r="A822" s="10" t="s">
        <v>75</v>
      </c>
      <c r="B822" s="10" t="s">
        <v>30</v>
      </c>
      <c r="C822" s="34"/>
      <c r="D822" s="34"/>
      <c r="E822" s="34"/>
      <c r="F822" s="34"/>
      <c r="G822" s="34"/>
      <c r="H822" s="34"/>
      <c r="I822" s="34"/>
      <c r="J822" s="34"/>
      <c r="K822" s="10"/>
      <c r="L822" s="10"/>
      <c r="M822" s="12"/>
      <c r="N822" s="34"/>
      <c r="O822" s="34"/>
      <c r="P822" s="34"/>
      <c r="Q822" s="34"/>
      <c r="R822" s="34"/>
      <c r="S822" s="34"/>
    </row>
    <row r="823" spans="1:19" x14ac:dyDescent="0.25">
      <c r="A823" s="10" t="s">
        <v>75</v>
      </c>
      <c r="B823" s="10" t="s">
        <v>31</v>
      </c>
      <c r="C823" s="34"/>
      <c r="D823" s="34"/>
      <c r="E823" s="34"/>
      <c r="F823" s="34"/>
      <c r="G823" s="34"/>
      <c r="H823" s="34"/>
      <c r="I823" s="34"/>
      <c r="J823" s="34"/>
      <c r="K823" s="10"/>
      <c r="L823" s="10"/>
      <c r="M823" s="12"/>
      <c r="N823" s="34"/>
      <c r="O823" s="34"/>
      <c r="P823" s="34"/>
      <c r="Q823" s="34"/>
      <c r="R823" s="34"/>
      <c r="S823" s="34"/>
    </row>
    <row r="824" spans="1:19" x14ac:dyDescent="0.25">
      <c r="A824" s="10" t="s">
        <v>75</v>
      </c>
      <c r="B824" s="10" t="s">
        <v>32</v>
      </c>
      <c r="C824" s="34">
        <v>22336</v>
      </c>
      <c r="D824" s="34">
        <v>5520</v>
      </c>
      <c r="E824" s="34">
        <v>86263</v>
      </c>
      <c r="F824" s="34">
        <v>34977</v>
      </c>
      <c r="G824" s="34">
        <v>13200</v>
      </c>
      <c r="H824" s="34">
        <v>55363</v>
      </c>
      <c r="I824" s="34"/>
      <c r="J824" s="34"/>
      <c r="K824" s="10"/>
      <c r="L824" s="10"/>
      <c r="M824" s="12"/>
      <c r="N824" s="34"/>
      <c r="O824" s="34"/>
      <c r="P824" s="34"/>
      <c r="Q824" s="34"/>
      <c r="R824" s="34"/>
      <c r="S824" s="34"/>
    </row>
    <row r="825" spans="1:19" x14ac:dyDescent="0.25">
      <c r="A825" s="10" t="s">
        <v>75</v>
      </c>
      <c r="B825" s="10" t="s">
        <v>33</v>
      </c>
      <c r="C825" s="34">
        <v>21280</v>
      </c>
      <c r="D825" s="34">
        <v>3830</v>
      </c>
      <c r="E825" s="34">
        <v>80700</v>
      </c>
      <c r="F825" s="34">
        <v>34472</v>
      </c>
      <c r="G825" s="34">
        <v>14873</v>
      </c>
      <c r="H825" s="34">
        <v>57252</v>
      </c>
      <c r="I825" s="34"/>
      <c r="J825" s="34"/>
      <c r="K825" s="10"/>
      <c r="L825" s="10"/>
      <c r="M825" s="12"/>
      <c r="N825" s="34"/>
      <c r="O825" s="34"/>
      <c r="P825" s="34"/>
      <c r="Q825" s="34"/>
      <c r="R825" s="34"/>
      <c r="S825" s="34"/>
    </row>
    <row r="826" spans="1:19" x14ac:dyDescent="0.25">
      <c r="A826" s="10" t="s">
        <v>75</v>
      </c>
      <c r="B826" s="10" t="s">
        <v>34</v>
      </c>
      <c r="C826" s="34">
        <v>15954</v>
      </c>
      <c r="D826" s="34">
        <v>2905</v>
      </c>
      <c r="E826" s="34">
        <v>76946</v>
      </c>
      <c r="F826" s="34">
        <v>38260</v>
      </c>
      <c r="G826" s="34">
        <v>12180</v>
      </c>
      <c r="H826" s="34">
        <v>57552</v>
      </c>
      <c r="I826" s="34"/>
      <c r="J826" s="34"/>
      <c r="K826" s="10"/>
      <c r="L826" s="10"/>
      <c r="M826" s="12"/>
      <c r="N826" s="34"/>
      <c r="O826" s="34"/>
      <c r="P826" s="34"/>
      <c r="Q826" s="34"/>
      <c r="R826" s="34"/>
      <c r="S826" s="34"/>
    </row>
    <row r="827" spans="1:19" x14ac:dyDescent="0.25">
      <c r="A827" s="10" t="s">
        <v>75</v>
      </c>
      <c r="B827" s="10" t="s">
        <v>35</v>
      </c>
      <c r="C827" s="34">
        <v>16480</v>
      </c>
      <c r="D827" s="34">
        <v>2814</v>
      </c>
      <c r="E827" s="34">
        <v>78155</v>
      </c>
      <c r="F827" s="34">
        <v>38861</v>
      </c>
      <c r="G827" s="34">
        <v>14394</v>
      </c>
      <c r="H827" s="34">
        <v>60166</v>
      </c>
      <c r="I827" s="34"/>
      <c r="J827" s="34"/>
      <c r="K827" s="10"/>
      <c r="L827" s="10"/>
      <c r="M827" s="12"/>
      <c r="N827" s="34"/>
      <c r="O827" s="34"/>
      <c r="P827" s="34"/>
      <c r="Q827" s="34"/>
      <c r="R827" s="34"/>
      <c r="S827" s="34"/>
    </row>
    <row r="828" spans="1:19" x14ac:dyDescent="0.25">
      <c r="A828" s="10" t="s">
        <v>75</v>
      </c>
      <c r="B828" s="10" t="s">
        <v>36</v>
      </c>
      <c r="C828" s="34">
        <v>16220</v>
      </c>
      <c r="D828" s="34">
        <v>2515</v>
      </c>
      <c r="E828" s="34">
        <v>76796</v>
      </c>
      <c r="F828" s="34">
        <v>43931</v>
      </c>
      <c r="G828" s="34">
        <v>15994</v>
      </c>
      <c r="H828" s="34">
        <v>66497</v>
      </c>
      <c r="I828" s="34"/>
      <c r="J828" s="34"/>
      <c r="K828" s="10"/>
      <c r="L828" s="10"/>
      <c r="M828" s="12"/>
      <c r="N828" s="34"/>
      <c r="O828" s="34"/>
      <c r="P828" s="34"/>
      <c r="Q828" s="34"/>
      <c r="R828" s="34"/>
      <c r="S828" s="34"/>
    </row>
    <row r="829" spans="1:19" x14ac:dyDescent="0.25">
      <c r="A829" s="10" t="s">
        <v>75</v>
      </c>
      <c r="B829" s="10" t="s">
        <v>37</v>
      </c>
      <c r="C829" s="34">
        <v>14292</v>
      </c>
      <c r="D829" s="34">
        <v>2433</v>
      </c>
      <c r="E829" s="34">
        <v>73237</v>
      </c>
      <c r="F829" s="34">
        <v>44334</v>
      </c>
      <c r="G829" s="34">
        <v>18308</v>
      </c>
      <c r="H829" s="34">
        <v>68493</v>
      </c>
      <c r="I829" s="34"/>
      <c r="J829" s="34"/>
      <c r="K829" s="10"/>
      <c r="L829" s="10"/>
      <c r="M829" s="12"/>
      <c r="N829" s="34"/>
      <c r="O829" s="34"/>
      <c r="P829" s="34"/>
      <c r="Q829" s="34"/>
      <c r="R829" s="34"/>
      <c r="S829" s="34"/>
    </row>
    <row r="830" spans="1:19" x14ac:dyDescent="0.25">
      <c r="A830" s="10" t="s">
        <v>75</v>
      </c>
      <c r="B830" s="10" t="s">
        <v>38</v>
      </c>
      <c r="C830" s="34">
        <v>13430</v>
      </c>
      <c r="D830" s="34">
        <v>2163</v>
      </c>
      <c r="E830" s="34">
        <v>70661</v>
      </c>
      <c r="F830" s="34">
        <v>46802</v>
      </c>
      <c r="G830" s="34">
        <v>17686</v>
      </c>
      <c r="H830" s="34">
        <v>70096</v>
      </c>
      <c r="I830" s="34"/>
      <c r="J830" s="34"/>
      <c r="K830" s="10"/>
      <c r="L830" s="10"/>
      <c r="M830" s="12"/>
      <c r="N830" s="34"/>
      <c r="O830" s="34"/>
      <c r="P830" s="34"/>
      <c r="Q830" s="34"/>
      <c r="R830" s="34"/>
      <c r="S830" s="34"/>
    </row>
    <row r="831" spans="1:19" x14ac:dyDescent="0.25">
      <c r="A831" s="10" t="s">
        <v>75</v>
      </c>
      <c r="B831" s="10" t="s">
        <v>39</v>
      </c>
      <c r="C831" s="34">
        <v>14170</v>
      </c>
      <c r="D831" s="34">
        <v>2276</v>
      </c>
      <c r="E831" s="34">
        <v>73836</v>
      </c>
      <c r="F831" s="34">
        <v>48165</v>
      </c>
      <c r="G831" s="34">
        <v>18217</v>
      </c>
      <c r="H831" s="34">
        <v>72140</v>
      </c>
      <c r="I831" s="34"/>
      <c r="J831" s="34"/>
      <c r="K831" s="10"/>
      <c r="L831" s="10"/>
      <c r="M831" s="12"/>
      <c r="N831" s="34"/>
      <c r="O831" s="34"/>
      <c r="P831" s="34"/>
      <c r="Q831" s="34"/>
      <c r="R831" s="34"/>
      <c r="S831" s="34"/>
    </row>
    <row r="832" spans="1:19" x14ac:dyDescent="0.25">
      <c r="A832" s="10" t="s">
        <v>75</v>
      </c>
      <c r="B832" s="10" t="s">
        <v>40</v>
      </c>
      <c r="C832" s="34">
        <v>13973</v>
      </c>
      <c r="D832" s="34">
        <v>2061</v>
      </c>
      <c r="E832" s="34">
        <v>76017</v>
      </c>
      <c r="F832" s="34">
        <v>50028</v>
      </c>
      <c r="G832" s="34">
        <v>18678</v>
      </c>
      <c r="H832" s="34">
        <v>75442</v>
      </c>
      <c r="I832" s="34"/>
      <c r="J832" s="34"/>
      <c r="K832" s="10"/>
      <c r="L832" s="10"/>
      <c r="M832" s="12"/>
      <c r="N832" s="34"/>
      <c r="O832" s="34"/>
      <c r="P832" s="34"/>
      <c r="Q832" s="34"/>
      <c r="R832" s="34"/>
      <c r="S832" s="34"/>
    </row>
    <row r="833" spans="1:19" x14ac:dyDescent="0.25">
      <c r="A833" s="10" t="s">
        <v>75</v>
      </c>
      <c r="B833" s="10" t="s">
        <v>41</v>
      </c>
      <c r="C833" s="34">
        <v>12237</v>
      </c>
      <c r="D833" s="34">
        <v>1734</v>
      </c>
      <c r="E833" s="34">
        <v>71160</v>
      </c>
      <c r="F833" s="34">
        <v>55933</v>
      </c>
      <c r="G833" s="34">
        <v>19027</v>
      </c>
      <c r="H833" s="34">
        <v>81777</v>
      </c>
      <c r="I833" s="34"/>
      <c r="J833" s="34"/>
      <c r="K833" s="10"/>
      <c r="L833" s="10"/>
      <c r="M833" s="12"/>
      <c r="N833" s="34"/>
      <c r="O833" s="34"/>
      <c r="P833" s="34"/>
      <c r="Q833" s="34"/>
      <c r="R833" s="34"/>
      <c r="S833" s="34"/>
    </row>
    <row r="834" spans="1:19" x14ac:dyDescent="0.25">
      <c r="A834" s="10" t="s">
        <v>75</v>
      </c>
      <c r="B834" s="10" t="s">
        <v>42</v>
      </c>
      <c r="C834" s="38">
        <v>11659</v>
      </c>
      <c r="D834" s="38">
        <v>1485</v>
      </c>
      <c r="E834" s="38">
        <v>70053</v>
      </c>
      <c r="F834" s="38">
        <v>60197</v>
      </c>
      <c r="G834" s="34">
        <v>19280</v>
      </c>
      <c r="H834" s="34">
        <v>87727</v>
      </c>
      <c r="I834" s="34"/>
      <c r="J834" s="34"/>
      <c r="K834" s="10"/>
      <c r="L834" s="10"/>
      <c r="M834" s="12"/>
      <c r="N834" s="38"/>
      <c r="O834" s="38"/>
      <c r="P834" s="38"/>
      <c r="Q834" s="38"/>
      <c r="R834" s="34"/>
      <c r="S834" s="34"/>
    </row>
    <row r="835" spans="1:19" x14ac:dyDescent="0.25">
      <c r="A835" s="10" t="s">
        <v>75</v>
      </c>
      <c r="B835" s="10" t="s">
        <v>43</v>
      </c>
      <c r="C835" s="38">
        <v>11107</v>
      </c>
      <c r="D835" s="38">
        <v>1371</v>
      </c>
      <c r="E835" s="38">
        <v>66776</v>
      </c>
      <c r="F835" s="38">
        <v>55632</v>
      </c>
      <c r="G835" s="34">
        <v>19906</v>
      </c>
      <c r="H835" s="34">
        <v>83550</v>
      </c>
      <c r="I835" s="34"/>
      <c r="J835" s="34"/>
      <c r="K835" s="10"/>
      <c r="L835" s="10"/>
      <c r="M835" s="12"/>
      <c r="N835" s="38"/>
      <c r="O835" s="38"/>
      <c r="P835" s="38"/>
      <c r="Q835" s="38"/>
      <c r="R835" s="34"/>
      <c r="S835" s="34"/>
    </row>
    <row r="836" spans="1:19" x14ac:dyDescent="0.25">
      <c r="A836" s="10" t="s">
        <v>75</v>
      </c>
      <c r="B836" s="10" t="s">
        <v>44</v>
      </c>
      <c r="C836" s="38">
        <v>7986</v>
      </c>
      <c r="D836" s="38">
        <v>1185</v>
      </c>
      <c r="E836" s="38">
        <v>62758</v>
      </c>
      <c r="F836" s="38">
        <v>55271</v>
      </c>
      <c r="G836" s="34">
        <v>21265</v>
      </c>
      <c r="H836" s="34">
        <v>83573</v>
      </c>
      <c r="I836" s="34"/>
      <c r="J836" s="34"/>
      <c r="K836" s="10"/>
      <c r="L836" s="10"/>
      <c r="M836" s="12"/>
      <c r="N836" s="38"/>
      <c r="O836" s="38"/>
      <c r="P836" s="38"/>
      <c r="Q836" s="38"/>
      <c r="R836" s="34"/>
      <c r="S836" s="34"/>
    </row>
    <row r="837" spans="1:19" x14ac:dyDescent="0.25">
      <c r="A837" s="10" t="s">
        <v>75</v>
      </c>
      <c r="B837" s="10" t="s">
        <v>45</v>
      </c>
      <c r="C837" s="38">
        <v>8008</v>
      </c>
      <c r="D837" s="38">
        <v>1092</v>
      </c>
      <c r="E837" s="38">
        <v>59864</v>
      </c>
      <c r="F837" s="38">
        <v>48596</v>
      </c>
      <c r="G837" s="34">
        <v>21963</v>
      </c>
      <c r="H837" s="34">
        <v>79026</v>
      </c>
      <c r="I837" s="34"/>
      <c r="J837" s="34"/>
      <c r="K837" s="10"/>
      <c r="L837" s="10"/>
      <c r="M837" s="12"/>
      <c r="N837" s="38"/>
      <c r="O837" s="38"/>
      <c r="P837" s="38"/>
      <c r="Q837" s="38"/>
      <c r="R837" s="34"/>
      <c r="S837" s="34"/>
    </row>
    <row r="838" spans="1:19" x14ac:dyDescent="0.25">
      <c r="A838" s="10" t="s">
        <v>75</v>
      </c>
      <c r="B838" s="10" t="s">
        <v>46</v>
      </c>
      <c r="C838" s="38">
        <v>8386</v>
      </c>
      <c r="D838" s="38">
        <v>1280</v>
      </c>
      <c r="E838" s="38">
        <v>62594</v>
      </c>
      <c r="F838" s="38">
        <v>56183</v>
      </c>
      <c r="G838" s="34">
        <v>22248</v>
      </c>
      <c r="H838" s="34">
        <v>85941</v>
      </c>
      <c r="I838" s="34"/>
      <c r="J838" s="34"/>
      <c r="K838" s="10"/>
      <c r="L838" s="10"/>
      <c r="M838" s="12"/>
      <c r="N838" s="38"/>
      <c r="O838" s="38"/>
      <c r="P838" s="38"/>
      <c r="Q838" s="38"/>
      <c r="R838" s="34"/>
      <c r="S838" s="34"/>
    </row>
    <row r="839" spans="1:19" x14ac:dyDescent="0.25">
      <c r="A839" s="10" t="s">
        <v>75</v>
      </c>
      <c r="B839" s="10" t="s">
        <v>47</v>
      </c>
      <c r="C839" s="38">
        <v>9158</v>
      </c>
      <c r="D839" s="38">
        <v>1373</v>
      </c>
      <c r="E839" s="38">
        <v>64643</v>
      </c>
      <c r="F839" s="38">
        <v>59073</v>
      </c>
      <c r="G839" s="34">
        <v>22232</v>
      </c>
      <c r="H839" s="34">
        <v>89460</v>
      </c>
      <c r="I839" s="34"/>
      <c r="J839" s="34"/>
      <c r="K839" s="10"/>
      <c r="L839" s="10"/>
      <c r="M839" s="12"/>
      <c r="N839" s="38"/>
      <c r="O839" s="38"/>
      <c r="P839" s="38"/>
      <c r="Q839" s="38"/>
      <c r="R839" s="34"/>
      <c r="S839" s="34"/>
    </row>
    <row r="840" spans="1:19" x14ac:dyDescent="0.25">
      <c r="A840" s="10" t="s">
        <v>75</v>
      </c>
      <c r="B840" s="10" t="s">
        <v>48</v>
      </c>
      <c r="C840" s="38">
        <v>7413</v>
      </c>
      <c r="D840" s="38">
        <v>1326</v>
      </c>
      <c r="E840" s="38">
        <v>64140</v>
      </c>
      <c r="F840" s="38">
        <v>57285</v>
      </c>
      <c r="G840" s="34">
        <v>22348</v>
      </c>
      <c r="H840" s="34">
        <v>88277</v>
      </c>
      <c r="I840" s="34"/>
      <c r="J840" s="34"/>
      <c r="K840" s="10"/>
      <c r="L840" s="10"/>
      <c r="M840" s="12"/>
      <c r="N840" s="38"/>
      <c r="O840" s="38"/>
      <c r="P840" s="38"/>
      <c r="Q840" s="38"/>
      <c r="R840" s="34"/>
      <c r="S840" s="34"/>
    </row>
    <row r="841" spans="1:19" x14ac:dyDescent="0.25">
      <c r="A841" s="10" t="s">
        <v>75</v>
      </c>
      <c r="B841" s="10" t="s">
        <v>49</v>
      </c>
      <c r="C841" s="38">
        <v>7196</v>
      </c>
      <c r="D841" s="38">
        <v>1148</v>
      </c>
      <c r="E841" s="38">
        <v>64907</v>
      </c>
      <c r="F841" s="38">
        <v>56236</v>
      </c>
      <c r="G841" s="34">
        <v>22420</v>
      </c>
      <c r="H841" s="34">
        <v>86675</v>
      </c>
      <c r="I841" s="34"/>
      <c r="J841" s="34"/>
      <c r="K841" s="10"/>
      <c r="L841" s="10"/>
      <c r="M841" s="12"/>
      <c r="N841" s="38"/>
      <c r="O841" s="38"/>
      <c r="P841" s="38"/>
      <c r="Q841" s="38"/>
      <c r="R841" s="34"/>
      <c r="S841" s="34"/>
    </row>
    <row r="842" spans="1:19" x14ac:dyDescent="0.25">
      <c r="A842" s="23" t="s">
        <v>75</v>
      </c>
      <c r="B842" s="23" t="s">
        <v>50</v>
      </c>
      <c r="C842" s="38">
        <v>6263</v>
      </c>
      <c r="D842" s="38">
        <v>757</v>
      </c>
      <c r="E842" s="38">
        <v>63698</v>
      </c>
      <c r="F842" s="38">
        <v>57811</v>
      </c>
      <c r="G842" s="34">
        <v>22772</v>
      </c>
      <c r="H842" s="34">
        <v>88394</v>
      </c>
      <c r="I842" s="34"/>
      <c r="J842" s="34"/>
      <c r="M842" s="12"/>
      <c r="N842" s="38"/>
      <c r="O842" s="38"/>
      <c r="P842" s="38"/>
      <c r="Q842" s="38"/>
      <c r="R842" s="34"/>
      <c r="S842" s="34"/>
    </row>
    <row r="843" spans="1:19" x14ac:dyDescent="0.25">
      <c r="A843" s="23" t="s">
        <v>75</v>
      </c>
      <c r="B843" s="23" t="s">
        <v>51</v>
      </c>
      <c r="C843" s="38">
        <v>5675</v>
      </c>
      <c r="D843" s="38">
        <v>717</v>
      </c>
      <c r="E843" s="38">
        <v>63633</v>
      </c>
      <c r="F843" s="38">
        <v>57906</v>
      </c>
      <c r="G843" s="34">
        <v>23099</v>
      </c>
      <c r="H843" s="34">
        <v>88588</v>
      </c>
      <c r="I843" s="34"/>
      <c r="J843" s="34"/>
      <c r="M843" s="12"/>
      <c r="N843" s="38"/>
      <c r="O843" s="38"/>
      <c r="P843" s="38"/>
      <c r="Q843" s="38"/>
      <c r="R843" s="34"/>
      <c r="S843" s="34"/>
    </row>
    <row r="844" spans="1:19" x14ac:dyDescent="0.25">
      <c r="A844" s="23" t="s">
        <v>75</v>
      </c>
      <c r="B844" s="23" t="s">
        <v>52</v>
      </c>
      <c r="C844" s="38">
        <v>6030</v>
      </c>
      <c r="D844" s="38">
        <v>576</v>
      </c>
      <c r="E844" s="38">
        <v>63896</v>
      </c>
      <c r="F844" s="38">
        <v>58088</v>
      </c>
      <c r="G844" s="34">
        <v>25374</v>
      </c>
      <c r="H844" s="34">
        <v>90901</v>
      </c>
      <c r="I844" s="34"/>
      <c r="J844" s="34"/>
      <c r="M844" s="12"/>
      <c r="N844" s="38"/>
      <c r="O844" s="38"/>
      <c r="P844" s="38"/>
      <c r="Q844" s="38"/>
      <c r="R844" s="34"/>
      <c r="S844" s="34"/>
    </row>
    <row r="845" spans="1:19" x14ac:dyDescent="0.25">
      <c r="A845" s="23" t="s">
        <v>75</v>
      </c>
      <c r="B845" s="23" t="s">
        <v>53</v>
      </c>
      <c r="C845" s="38">
        <v>5323</v>
      </c>
      <c r="D845" s="38">
        <v>503</v>
      </c>
      <c r="E845" s="38">
        <v>54696</v>
      </c>
      <c r="F845" s="38">
        <v>58236</v>
      </c>
      <c r="G845" s="34">
        <v>26620</v>
      </c>
      <c r="H845" s="34">
        <v>92361</v>
      </c>
      <c r="I845" s="34"/>
      <c r="J845" s="34"/>
      <c r="M845" s="12"/>
      <c r="N845" s="38"/>
      <c r="O845" s="38"/>
      <c r="P845" s="38"/>
      <c r="Q845" s="38"/>
      <c r="R845" s="34"/>
      <c r="S845" s="34"/>
    </row>
    <row r="846" spans="1:19" x14ac:dyDescent="0.25">
      <c r="A846" s="23" t="s">
        <v>75</v>
      </c>
      <c r="B846" s="23" t="s">
        <v>54</v>
      </c>
      <c r="C846" s="38">
        <v>5164</v>
      </c>
      <c r="D846" s="38">
        <v>452</v>
      </c>
      <c r="E846" s="38">
        <v>50236</v>
      </c>
      <c r="F846" s="38">
        <v>57057</v>
      </c>
      <c r="G846" s="34">
        <v>28230</v>
      </c>
      <c r="H846" s="34">
        <v>94847</v>
      </c>
      <c r="I846" s="34"/>
      <c r="J846" s="34"/>
      <c r="M846" s="12"/>
      <c r="N846" s="38"/>
      <c r="O846" s="38"/>
      <c r="P846" s="38"/>
      <c r="Q846" s="38"/>
      <c r="R846" s="34"/>
      <c r="S846" s="34"/>
    </row>
    <row r="847" spans="1:19" x14ac:dyDescent="0.25">
      <c r="A847" s="23" t="s">
        <v>75</v>
      </c>
      <c r="B847" s="23" t="s">
        <v>55</v>
      </c>
      <c r="C847" s="38">
        <v>4991</v>
      </c>
      <c r="D847" s="38">
        <v>245</v>
      </c>
      <c r="E847" s="38">
        <v>45418</v>
      </c>
      <c r="F847" s="38">
        <v>52266</v>
      </c>
      <c r="G847" s="34">
        <v>29380</v>
      </c>
      <c r="H847" s="34">
        <v>93979</v>
      </c>
      <c r="I847" s="34"/>
      <c r="J847" s="34"/>
      <c r="M847" s="12"/>
      <c r="N847" s="38"/>
      <c r="O847" s="38"/>
      <c r="P847" s="38"/>
      <c r="Q847" s="38"/>
      <c r="R847" s="34"/>
      <c r="S847" s="34"/>
    </row>
    <row r="848" spans="1:19" x14ac:dyDescent="0.25">
      <c r="A848" s="23" t="s">
        <v>75</v>
      </c>
      <c r="B848" s="23" t="s">
        <v>56</v>
      </c>
      <c r="C848" s="38">
        <v>4394</v>
      </c>
      <c r="D848" s="38">
        <v>389</v>
      </c>
      <c r="E848" s="38">
        <v>42281</v>
      </c>
      <c r="F848" s="38">
        <v>54224</v>
      </c>
      <c r="G848" s="34">
        <v>30624</v>
      </c>
      <c r="H848" s="34">
        <v>95884</v>
      </c>
      <c r="I848" s="34"/>
      <c r="J848" s="34"/>
      <c r="M848" s="12"/>
      <c r="N848" s="38"/>
      <c r="O848" s="38"/>
      <c r="P848" s="38"/>
      <c r="Q848" s="38"/>
      <c r="R848" s="34"/>
      <c r="S848" s="34"/>
    </row>
    <row r="849" spans="1:19" x14ac:dyDescent="0.25">
      <c r="A849" s="23" t="s">
        <v>75</v>
      </c>
      <c r="B849" s="23" t="s">
        <v>57</v>
      </c>
      <c r="C849" s="38">
        <v>4155</v>
      </c>
      <c r="D849" s="38">
        <v>335</v>
      </c>
      <c r="E849" s="38">
        <v>45234</v>
      </c>
      <c r="F849" s="38">
        <v>56174</v>
      </c>
      <c r="G849" s="34">
        <v>31740</v>
      </c>
      <c r="H849" s="34">
        <v>99687</v>
      </c>
      <c r="I849" s="34"/>
      <c r="J849" s="34"/>
      <c r="M849" s="12"/>
      <c r="N849" s="38"/>
      <c r="O849" s="38"/>
      <c r="P849" s="38"/>
      <c r="Q849" s="38"/>
      <c r="R849" s="34"/>
      <c r="S849" s="34"/>
    </row>
    <row r="850" spans="1:19" x14ac:dyDescent="0.25">
      <c r="A850" s="23" t="s">
        <v>75</v>
      </c>
      <c r="B850" s="23" t="s">
        <v>58</v>
      </c>
      <c r="C850" s="38">
        <v>3857</v>
      </c>
      <c r="D850" s="38">
        <v>292</v>
      </c>
      <c r="E850" s="38">
        <v>45371</v>
      </c>
      <c r="F850" s="38">
        <v>59656</v>
      </c>
      <c r="G850" s="34">
        <v>32650</v>
      </c>
      <c r="H850" s="34">
        <v>105402</v>
      </c>
      <c r="I850" s="34"/>
      <c r="J850" s="34"/>
      <c r="M850" s="12"/>
      <c r="N850" s="38"/>
      <c r="O850" s="38"/>
      <c r="P850" s="38"/>
      <c r="Q850" s="38"/>
      <c r="R850" s="34"/>
      <c r="S850" s="34"/>
    </row>
    <row r="851" spans="1:19" x14ac:dyDescent="0.25">
      <c r="A851" s="23" t="s">
        <v>75</v>
      </c>
      <c r="B851" s="23" t="s">
        <v>59</v>
      </c>
      <c r="C851" s="38">
        <v>3514</v>
      </c>
      <c r="D851" s="38">
        <v>274</v>
      </c>
      <c r="E851" s="38">
        <v>44285</v>
      </c>
      <c r="F851" s="38">
        <v>58836</v>
      </c>
      <c r="G851" s="34">
        <v>32650</v>
      </c>
      <c r="H851" s="34">
        <v>103983</v>
      </c>
      <c r="I851" s="34"/>
      <c r="J851" s="34"/>
      <c r="M851" s="12"/>
      <c r="N851" s="38"/>
      <c r="O851" s="38"/>
      <c r="P851" s="38"/>
      <c r="Q851" s="38"/>
      <c r="R851" s="34"/>
      <c r="S851" s="34"/>
    </row>
    <row r="852" spans="1:19" x14ac:dyDescent="0.25">
      <c r="A852" s="23" t="s">
        <v>75</v>
      </c>
      <c r="B852" s="23" t="s">
        <v>60</v>
      </c>
      <c r="C852" s="38">
        <v>4205</v>
      </c>
      <c r="D852" s="38">
        <v>331</v>
      </c>
      <c r="E852" s="38">
        <v>44996</v>
      </c>
      <c r="F852" s="38">
        <v>61836</v>
      </c>
      <c r="G852" s="34">
        <v>33705</v>
      </c>
      <c r="H852" s="34">
        <v>106875</v>
      </c>
      <c r="I852" s="34"/>
      <c r="J852" s="34"/>
      <c r="M852" s="12"/>
      <c r="N852" s="38"/>
      <c r="O852" s="38"/>
      <c r="P852" s="38"/>
      <c r="Q852" s="38"/>
      <c r="R852" s="34"/>
      <c r="S852" s="34"/>
    </row>
    <row r="853" spans="1:19" x14ac:dyDescent="0.25">
      <c r="A853" s="23" t="s">
        <v>75</v>
      </c>
      <c r="B853" s="23" t="s">
        <v>61</v>
      </c>
      <c r="C853" s="38">
        <v>2665</v>
      </c>
      <c r="D853" s="38">
        <v>413</v>
      </c>
      <c r="E853" s="38">
        <v>43925</v>
      </c>
      <c r="F853" s="38">
        <v>63791</v>
      </c>
      <c r="G853" s="34">
        <v>33860</v>
      </c>
      <c r="H853" s="34">
        <v>108707</v>
      </c>
      <c r="I853" s="34"/>
      <c r="J853" s="34"/>
      <c r="M853" s="12"/>
      <c r="N853" s="38"/>
      <c r="O853" s="38"/>
      <c r="P853" s="38"/>
      <c r="Q853" s="38"/>
      <c r="R853" s="34"/>
      <c r="S853" s="34"/>
    </row>
    <row r="854" spans="1:19" x14ac:dyDescent="0.25">
      <c r="A854" s="23" t="s">
        <v>75</v>
      </c>
      <c r="B854" s="23" t="s">
        <v>62</v>
      </c>
      <c r="C854" s="38">
        <v>3843</v>
      </c>
      <c r="D854" s="38">
        <v>504</v>
      </c>
      <c r="E854" s="38">
        <v>45841.59</v>
      </c>
      <c r="F854" s="38">
        <v>64335</v>
      </c>
      <c r="G854" s="34">
        <v>33910</v>
      </c>
      <c r="H854" s="34">
        <v>109656</v>
      </c>
      <c r="I854" s="34"/>
      <c r="J854" s="34"/>
      <c r="M854" s="12"/>
      <c r="N854" s="38"/>
      <c r="O854" s="38"/>
      <c r="P854" s="38"/>
      <c r="Q854" s="38"/>
      <c r="R854" s="34"/>
      <c r="S854" s="34"/>
    </row>
    <row r="855" spans="1:19" x14ac:dyDescent="0.25">
      <c r="A855" s="23" t="s">
        <v>75</v>
      </c>
      <c r="B855" s="23" t="s">
        <v>123</v>
      </c>
      <c r="C855" s="38">
        <v>2737</v>
      </c>
      <c r="D855" s="38">
        <v>443</v>
      </c>
      <c r="E855" s="38">
        <v>44897</v>
      </c>
      <c r="F855" s="38">
        <v>65243</v>
      </c>
      <c r="G855" s="34">
        <v>33920</v>
      </c>
      <c r="H855" s="34">
        <v>110892</v>
      </c>
      <c r="I855" s="34"/>
      <c r="J855" s="34"/>
      <c r="M855" s="12"/>
      <c r="N855" s="38"/>
      <c r="O855" s="38"/>
      <c r="P855" s="38"/>
      <c r="Q855" s="38"/>
      <c r="R855" s="34"/>
      <c r="S855" s="34"/>
    </row>
    <row r="856" spans="1:19" x14ac:dyDescent="0.25">
      <c r="A856" s="23" t="s">
        <v>76</v>
      </c>
      <c r="B856" s="23" t="s">
        <v>3</v>
      </c>
      <c r="C856" s="38">
        <v>762020</v>
      </c>
      <c r="D856" s="38">
        <v>208510</v>
      </c>
      <c r="E856" s="38">
        <v>1481140</v>
      </c>
      <c r="F856" s="38">
        <v>459840</v>
      </c>
      <c r="G856" s="34">
        <v>82260</v>
      </c>
      <c r="H856" s="34">
        <v>697050</v>
      </c>
      <c r="I856" s="34"/>
      <c r="J856" s="34"/>
    </row>
    <row r="857" spans="1:19" x14ac:dyDescent="0.25">
      <c r="A857" s="23" t="s">
        <v>76</v>
      </c>
      <c r="B857" s="23" t="s">
        <v>4</v>
      </c>
      <c r="C857" s="38">
        <v>766773</v>
      </c>
      <c r="D857" s="38">
        <v>213965</v>
      </c>
      <c r="E857" s="38">
        <v>1483536</v>
      </c>
      <c r="F857" s="38">
        <v>463281</v>
      </c>
      <c r="G857" s="34">
        <v>99867</v>
      </c>
      <c r="H857" s="34">
        <v>723780</v>
      </c>
      <c r="I857" s="34"/>
      <c r="J857" s="34"/>
    </row>
    <row r="858" spans="1:19" x14ac:dyDescent="0.25">
      <c r="A858" s="23" t="s">
        <v>76</v>
      </c>
      <c r="B858" s="23" t="s">
        <v>5</v>
      </c>
      <c r="C858" s="38">
        <v>768420</v>
      </c>
      <c r="D858" s="38">
        <v>223870</v>
      </c>
      <c r="E858" s="38">
        <v>1501000</v>
      </c>
      <c r="F858" s="38">
        <v>475680</v>
      </c>
      <c r="G858" s="34">
        <v>109520</v>
      </c>
      <c r="H858" s="34">
        <v>739630</v>
      </c>
      <c r="I858" s="34"/>
      <c r="J858" s="34"/>
    </row>
    <row r="859" spans="1:19" x14ac:dyDescent="0.25">
      <c r="A859" s="23" t="s">
        <v>76</v>
      </c>
      <c r="B859" s="23" t="s">
        <v>6</v>
      </c>
      <c r="C859" s="38">
        <v>768960</v>
      </c>
      <c r="D859" s="38">
        <v>239760</v>
      </c>
      <c r="E859" s="38">
        <v>1542380</v>
      </c>
      <c r="F859" s="38">
        <v>492540</v>
      </c>
      <c r="G859" s="34">
        <v>116730</v>
      </c>
      <c r="H859" s="34">
        <v>763610</v>
      </c>
      <c r="I859" s="34"/>
      <c r="J859" s="34"/>
    </row>
    <row r="860" spans="1:19" x14ac:dyDescent="0.25">
      <c r="A860" s="23" t="s">
        <v>76</v>
      </c>
      <c r="B860" s="23" t="s">
        <v>7</v>
      </c>
      <c r="C860" s="38">
        <v>778913</v>
      </c>
      <c r="D860" s="38">
        <v>242206</v>
      </c>
      <c r="E860" s="38">
        <v>1565154</v>
      </c>
      <c r="F860" s="38">
        <v>500768</v>
      </c>
      <c r="G860" s="34">
        <v>122868</v>
      </c>
      <c r="H860" s="34">
        <v>783806</v>
      </c>
      <c r="I860" s="34"/>
      <c r="J860" s="34"/>
    </row>
    <row r="861" spans="1:19" x14ac:dyDescent="0.25">
      <c r="A861" s="23" t="s">
        <v>76</v>
      </c>
      <c r="B861" s="23" t="s">
        <v>8</v>
      </c>
      <c r="C861" s="38">
        <v>752692</v>
      </c>
      <c r="D861" s="38">
        <v>236680</v>
      </c>
      <c r="E861" s="38">
        <v>1539530</v>
      </c>
      <c r="F861" s="38">
        <v>504830</v>
      </c>
      <c r="G861" s="34">
        <v>133079</v>
      </c>
      <c r="H861" s="34">
        <v>801674</v>
      </c>
      <c r="I861" s="34"/>
      <c r="J861" s="34"/>
    </row>
    <row r="862" spans="1:19" x14ac:dyDescent="0.25">
      <c r="A862" s="23" t="s">
        <v>76</v>
      </c>
      <c r="B862" s="23" t="s">
        <v>9</v>
      </c>
      <c r="C862" s="38">
        <v>802665</v>
      </c>
      <c r="D862" s="38">
        <v>221621</v>
      </c>
      <c r="E862" s="38">
        <v>1601878</v>
      </c>
      <c r="F862" s="38">
        <v>539269</v>
      </c>
      <c r="G862" s="34">
        <v>137912</v>
      </c>
      <c r="H862" s="34">
        <v>844780</v>
      </c>
      <c r="I862" s="34"/>
      <c r="J862" s="34"/>
    </row>
    <row r="863" spans="1:19" x14ac:dyDescent="0.25">
      <c r="A863" s="23" t="s">
        <v>76</v>
      </c>
      <c r="B863" s="23" t="s">
        <v>10</v>
      </c>
      <c r="C863" s="38">
        <v>805089</v>
      </c>
      <c r="D863" s="38">
        <v>209910</v>
      </c>
      <c r="E863" s="38">
        <v>1604490</v>
      </c>
      <c r="F863" s="38">
        <v>544997</v>
      </c>
      <c r="G863" s="34">
        <v>142909</v>
      </c>
      <c r="H863" s="34">
        <v>857193</v>
      </c>
      <c r="I863" s="34"/>
      <c r="J863" s="34"/>
    </row>
    <row r="864" spans="1:19" x14ac:dyDescent="0.25">
      <c r="A864" s="23" t="s">
        <v>76</v>
      </c>
      <c r="B864" s="23" t="s">
        <v>11</v>
      </c>
      <c r="C864" s="38">
        <v>801121</v>
      </c>
      <c r="D864" s="38">
        <v>209371</v>
      </c>
      <c r="E864" s="38">
        <v>1607921</v>
      </c>
      <c r="F864" s="38">
        <v>558991</v>
      </c>
      <c r="G864" s="34">
        <v>146952</v>
      </c>
      <c r="H864" s="34">
        <v>868746</v>
      </c>
      <c r="I864" s="34"/>
      <c r="J864" s="34"/>
    </row>
    <row r="865" spans="1:10" x14ac:dyDescent="0.25">
      <c r="A865" s="23" t="s">
        <v>76</v>
      </c>
      <c r="B865" s="23" t="s">
        <v>12</v>
      </c>
      <c r="C865" s="38">
        <v>802329</v>
      </c>
      <c r="D865" s="38">
        <v>229684</v>
      </c>
      <c r="E865" s="38">
        <v>1635326</v>
      </c>
      <c r="F865" s="38">
        <v>586313</v>
      </c>
      <c r="G865" s="34">
        <v>149634</v>
      </c>
      <c r="H865" s="34">
        <v>916017</v>
      </c>
      <c r="I865" s="34"/>
      <c r="J865" s="34"/>
    </row>
    <row r="866" spans="1:10" x14ac:dyDescent="0.25">
      <c r="A866" s="23" t="s">
        <v>76</v>
      </c>
      <c r="B866" s="23" t="s">
        <v>13</v>
      </c>
      <c r="C866" s="38">
        <v>799438</v>
      </c>
      <c r="D866" s="38">
        <v>244647</v>
      </c>
      <c r="E866" s="38">
        <v>1676822</v>
      </c>
      <c r="F866" s="38">
        <v>609583</v>
      </c>
      <c r="G866" s="34">
        <v>153357</v>
      </c>
      <c r="H866" s="34">
        <v>945149</v>
      </c>
      <c r="I866" s="34"/>
      <c r="J866" s="34"/>
    </row>
    <row r="867" spans="1:10" x14ac:dyDescent="0.25">
      <c r="A867" s="23" t="s">
        <v>76</v>
      </c>
      <c r="B867" s="23" t="s">
        <v>14</v>
      </c>
      <c r="C867" s="38">
        <v>809544</v>
      </c>
      <c r="D867" s="38">
        <v>297646</v>
      </c>
      <c r="E867" s="38">
        <v>1762790</v>
      </c>
      <c r="F867" s="38">
        <v>638721</v>
      </c>
      <c r="G867" s="34">
        <v>162933</v>
      </c>
      <c r="H867" s="34">
        <v>994649</v>
      </c>
      <c r="I867" s="34"/>
      <c r="J867" s="34"/>
    </row>
    <row r="868" spans="1:10" x14ac:dyDescent="0.25">
      <c r="A868" s="23" t="s">
        <v>76</v>
      </c>
      <c r="B868" s="23" t="s">
        <v>15</v>
      </c>
      <c r="C868" s="38">
        <v>873871</v>
      </c>
      <c r="D868" s="38">
        <v>299661</v>
      </c>
      <c r="E868" s="38">
        <v>1820806</v>
      </c>
      <c r="F868" s="38">
        <v>686063</v>
      </c>
      <c r="G868" s="34">
        <v>166735</v>
      </c>
      <c r="H868" s="34">
        <v>1031823</v>
      </c>
      <c r="I868" s="34"/>
      <c r="J868" s="34"/>
    </row>
    <row r="869" spans="1:10" x14ac:dyDescent="0.25">
      <c r="A869" s="23" t="s">
        <v>76</v>
      </c>
      <c r="B869" s="23" t="s">
        <v>16</v>
      </c>
      <c r="C869" s="38">
        <v>874059</v>
      </c>
      <c r="D869" s="38">
        <v>295585</v>
      </c>
      <c r="E869" s="38">
        <v>1844210</v>
      </c>
      <c r="F869" s="38">
        <v>707786</v>
      </c>
      <c r="G869" s="34">
        <v>175190</v>
      </c>
      <c r="H869" s="34">
        <v>1071880</v>
      </c>
      <c r="I869" s="34"/>
      <c r="J869" s="34"/>
    </row>
    <row r="870" spans="1:10" x14ac:dyDescent="0.25">
      <c r="A870" s="23" t="s">
        <v>76</v>
      </c>
      <c r="B870" s="23" t="s">
        <v>17</v>
      </c>
      <c r="C870" s="38">
        <v>874930</v>
      </c>
      <c r="D870" s="38">
        <v>293550</v>
      </c>
      <c r="E870" s="38">
        <v>1844310</v>
      </c>
      <c r="F870" s="38">
        <v>719140</v>
      </c>
      <c r="G870" s="34">
        <v>179260</v>
      </c>
      <c r="H870" s="34">
        <v>1088240</v>
      </c>
      <c r="I870" s="34"/>
      <c r="J870" s="34"/>
    </row>
    <row r="871" spans="1:10" x14ac:dyDescent="0.25">
      <c r="A871" s="23" t="s">
        <v>76</v>
      </c>
      <c r="B871" s="23" t="s">
        <v>18</v>
      </c>
      <c r="C871" s="38">
        <v>875160</v>
      </c>
      <c r="D871" s="38">
        <v>303260</v>
      </c>
      <c r="E871" s="38">
        <v>1846990</v>
      </c>
      <c r="F871" s="38">
        <v>730260</v>
      </c>
      <c r="G871" s="34">
        <v>188610</v>
      </c>
      <c r="H871" s="34">
        <v>1111360</v>
      </c>
      <c r="I871" s="34"/>
      <c r="J871" s="34"/>
    </row>
    <row r="872" spans="1:10" x14ac:dyDescent="0.25">
      <c r="A872" s="23" t="s">
        <v>76</v>
      </c>
      <c r="B872" s="23" t="s">
        <v>19</v>
      </c>
      <c r="C872" s="38">
        <v>873700</v>
      </c>
      <c r="D872" s="38">
        <v>304830</v>
      </c>
      <c r="E872" s="38">
        <v>1849900</v>
      </c>
      <c r="F872" s="38">
        <v>745430</v>
      </c>
      <c r="G872" s="34">
        <v>195600</v>
      </c>
      <c r="H872" s="34">
        <v>1136580</v>
      </c>
      <c r="I872" s="34"/>
      <c r="J872" s="34"/>
    </row>
    <row r="873" spans="1:10" x14ac:dyDescent="0.25">
      <c r="A873" s="23" t="s">
        <v>76</v>
      </c>
      <c r="B873" s="23" t="s">
        <v>20</v>
      </c>
      <c r="C873" s="38">
        <v>874675</v>
      </c>
      <c r="D873" s="38">
        <v>306446</v>
      </c>
      <c r="E873" s="38">
        <v>1864504</v>
      </c>
      <c r="F873" s="38">
        <v>744828</v>
      </c>
      <c r="G873" s="34">
        <v>199604</v>
      </c>
      <c r="H873" s="34">
        <v>1140177</v>
      </c>
      <c r="I873" s="34"/>
      <c r="J873" s="34"/>
    </row>
    <row r="874" spans="1:10" x14ac:dyDescent="0.25">
      <c r="A874" s="23" t="s">
        <v>76</v>
      </c>
      <c r="B874" s="23" t="s">
        <v>21</v>
      </c>
      <c r="C874" s="38">
        <v>881466</v>
      </c>
      <c r="D874" s="38">
        <v>317880</v>
      </c>
      <c r="E874" s="38">
        <v>1885876</v>
      </c>
      <c r="F874" s="38">
        <v>748165</v>
      </c>
      <c r="G874" s="34">
        <v>202318</v>
      </c>
      <c r="H874" s="34">
        <v>1142199</v>
      </c>
      <c r="I874" s="34"/>
      <c r="J874" s="34"/>
    </row>
    <row r="875" spans="1:10" x14ac:dyDescent="0.25">
      <c r="A875" s="23" t="s">
        <v>76</v>
      </c>
      <c r="B875" s="23" t="s">
        <v>22</v>
      </c>
      <c r="C875" s="38">
        <v>876022</v>
      </c>
      <c r="D875" s="38">
        <v>326865</v>
      </c>
      <c r="E875" s="38">
        <v>1909205</v>
      </c>
      <c r="F875" s="38">
        <v>692945</v>
      </c>
      <c r="G875" s="34">
        <v>206686</v>
      </c>
      <c r="H875" s="34">
        <v>1072074</v>
      </c>
      <c r="I875" s="34"/>
      <c r="J875" s="34"/>
    </row>
    <row r="876" spans="1:10" x14ac:dyDescent="0.25">
      <c r="A876" s="23" t="s">
        <v>76</v>
      </c>
      <c r="B876" s="23" t="s">
        <v>23</v>
      </c>
      <c r="C876" s="38">
        <v>854374</v>
      </c>
      <c r="D876" s="38">
        <v>323278</v>
      </c>
      <c r="E876" s="38">
        <v>1868891</v>
      </c>
      <c r="F876" s="38">
        <v>694985</v>
      </c>
      <c r="G876" s="34">
        <v>209723</v>
      </c>
      <c r="H876" s="34">
        <v>1064559</v>
      </c>
      <c r="I876" s="34"/>
      <c r="J876" s="34"/>
    </row>
    <row r="877" spans="1:10" x14ac:dyDescent="0.25">
      <c r="A877" s="23" t="s">
        <v>76</v>
      </c>
      <c r="B877" s="23" t="s">
        <v>24</v>
      </c>
      <c r="C877" s="38">
        <v>840374</v>
      </c>
      <c r="D877" s="38">
        <v>289722</v>
      </c>
      <c r="E877" s="38">
        <v>1837616</v>
      </c>
      <c r="F877" s="38">
        <v>673479</v>
      </c>
      <c r="G877" s="34">
        <v>212271</v>
      </c>
      <c r="H877" s="34">
        <v>1086188</v>
      </c>
      <c r="I877" s="34"/>
      <c r="J877" s="34"/>
    </row>
    <row r="878" spans="1:10" x14ac:dyDescent="0.25">
      <c r="A878" s="23" t="s">
        <v>76</v>
      </c>
      <c r="B878" s="23" t="s">
        <v>25</v>
      </c>
      <c r="C878" s="38">
        <v>799238</v>
      </c>
      <c r="D878" s="38">
        <v>273483</v>
      </c>
      <c r="E878" s="38">
        <v>1804045</v>
      </c>
      <c r="F878" s="38">
        <v>660628</v>
      </c>
      <c r="G878" s="34">
        <v>214415</v>
      </c>
      <c r="H878" s="34">
        <v>1081665</v>
      </c>
      <c r="I878" s="34"/>
      <c r="J878" s="34"/>
    </row>
    <row r="879" spans="1:10" x14ac:dyDescent="0.25">
      <c r="A879" s="23" t="s">
        <v>76</v>
      </c>
      <c r="B879" s="23" t="s">
        <v>26</v>
      </c>
      <c r="C879" s="38">
        <v>793266</v>
      </c>
      <c r="D879" s="38">
        <v>243763</v>
      </c>
      <c r="E879" s="38">
        <v>1756849</v>
      </c>
      <c r="F879" s="38">
        <v>662657</v>
      </c>
      <c r="G879" s="34">
        <v>215474</v>
      </c>
      <c r="H879" s="34">
        <v>1097206</v>
      </c>
      <c r="I879" s="34"/>
      <c r="J879" s="34"/>
    </row>
    <row r="880" spans="1:10" x14ac:dyDescent="0.25">
      <c r="A880" s="23" t="s">
        <v>76</v>
      </c>
      <c r="B880" s="23" t="s">
        <v>27</v>
      </c>
      <c r="C880" s="38">
        <v>801699</v>
      </c>
      <c r="D880" s="38">
        <v>244990</v>
      </c>
      <c r="E880" s="38">
        <v>1778001</v>
      </c>
      <c r="F880" s="38">
        <v>651370</v>
      </c>
      <c r="G880" s="34">
        <v>237769</v>
      </c>
      <c r="H880" s="34">
        <v>1106839</v>
      </c>
      <c r="I880" s="34"/>
      <c r="J880" s="34"/>
    </row>
    <row r="881" spans="1:10" x14ac:dyDescent="0.25">
      <c r="A881" s="23" t="s">
        <v>76</v>
      </c>
      <c r="B881" s="23" t="s">
        <v>28</v>
      </c>
      <c r="C881" s="38">
        <v>806851</v>
      </c>
      <c r="D881" s="38">
        <v>248069</v>
      </c>
      <c r="E881" s="38">
        <v>1781932</v>
      </c>
      <c r="F881" s="38">
        <v>666618</v>
      </c>
      <c r="G881" s="34">
        <v>237769</v>
      </c>
      <c r="H881" s="34">
        <v>1123325</v>
      </c>
      <c r="I881" s="34"/>
      <c r="J881" s="34"/>
    </row>
    <row r="882" spans="1:10" x14ac:dyDescent="0.25">
      <c r="A882" s="23" t="s">
        <v>76</v>
      </c>
      <c r="B882" s="23" t="s">
        <v>29</v>
      </c>
      <c r="C882" s="38">
        <v>778490</v>
      </c>
      <c r="D882" s="38">
        <v>227617</v>
      </c>
      <c r="E882" s="38">
        <v>1714378</v>
      </c>
      <c r="F882" s="38">
        <v>674378</v>
      </c>
      <c r="G882" s="34">
        <v>256283</v>
      </c>
      <c r="H882" s="34">
        <v>1147695</v>
      </c>
      <c r="I882" s="34"/>
      <c r="J882" s="34"/>
    </row>
    <row r="883" spans="1:10" x14ac:dyDescent="0.25">
      <c r="A883" s="23" t="s">
        <v>76</v>
      </c>
      <c r="B883" s="23" t="s">
        <v>30</v>
      </c>
      <c r="C883" s="38">
        <v>740086</v>
      </c>
      <c r="D883" s="38">
        <v>233010</v>
      </c>
      <c r="E883" s="38">
        <v>1690125</v>
      </c>
      <c r="F883" s="38">
        <v>682281</v>
      </c>
      <c r="G883" s="34">
        <v>271200</v>
      </c>
      <c r="H883" s="34">
        <v>1171577</v>
      </c>
      <c r="I883" s="34"/>
      <c r="J883" s="34"/>
    </row>
    <row r="884" spans="1:10" x14ac:dyDescent="0.25">
      <c r="A884" s="23" t="s">
        <v>76</v>
      </c>
      <c r="B884" s="23" t="s">
        <v>31</v>
      </c>
      <c r="C884" s="38">
        <v>730379</v>
      </c>
      <c r="D884" s="38">
        <v>216742</v>
      </c>
      <c r="E884" s="38">
        <v>1650794</v>
      </c>
      <c r="F884" s="38">
        <v>687483</v>
      </c>
      <c r="G884" s="34">
        <v>311976</v>
      </c>
      <c r="H884" s="34">
        <v>1223849</v>
      </c>
      <c r="I884" s="34"/>
      <c r="J884" s="34"/>
    </row>
    <row r="885" spans="1:10" x14ac:dyDescent="0.25">
      <c r="A885" s="23" t="s">
        <v>76</v>
      </c>
      <c r="B885" s="23" t="s">
        <v>32</v>
      </c>
      <c r="C885" s="38">
        <v>678281</v>
      </c>
      <c r="D885" s="38">
        <v>202919</v>
      </c>
      <c r="E885" s="38">
        <v>1606208</v>
      </c>
      <c r="F885" s="38">
        <v>704682</v>
      </c>
      <c r="G885" s="34">
        <v>330315</v>
      </c>
      <c r="H885" s="34">
        <v>1260344</v>
      </c>
      <c r="I885" s="34"/>
      <c r="J885" s="34"/>
    </row>
    <row r="886" spans="1:10" x14ac:dyDescent="0.25">
      <c r="A886" s="23" t="s">
        <v>76</v>
      </c>
      <c r="B886" s="23" t="s">
        <v>33</v>
      </c>
      <c r="C886" s="38">
        <v>663803</v>
      </c>
      <c r="D886" s="38">
        <v>192878</v>
      </c>
      <c r="E886" s="38">
        <v>1590931</v>
      </c>
      <c r="F886" s="38">
        <v>706107</v>
      </c>
      <c r="G886" s="34">
        <v>347814</v>
      </c>
      <c r="H886" s="34">
        <v>1279383</v>
      </c>
      <c r="I886" s="34"/>
      <c r="J886" s="34"/>
    </row>
    <row r="887" spans="1:10" x14ac:dyDescent="0.25">
      <c r="A887" s="23" t="s">
        <v>76</v>
      </c>
      <c r="B887" s="23" t="s">
        <v>34</v>
      </c>
      <c r="C887" s="38">
        <v>604082</v>
      </c>
      <c r="D887" s="38">
        <v>172908</v>
      </c>
      <c r="E887" s="38">
        <v>1536014</v>
      </c>
      <c r="F887" s="38">
        <v>775365</v>
      </c>
      <c r="G887" s="34">
        <v>358957</v>
      </c>
      <c r="H887" s="34">
        <v>1363441</v>
      </c>
      <c r="I887" s="34"/>
      <c r="J887" s="34"/>
    </row>
    <row r="888" spans="1:10" x14ac:dyDescent="0.25">
      <c r="A888" s="23" t="s">
        <v>76</v>
      </c>
      <c r="B888" s="23" t="s">
        <v>35</v>
      </c>
      <c r="C888" s="38">
        <v>577557</v>
      </c>
      <c r="D888" s="38">
        <v>169475</v>
      </c>
      <c r="E888" s="38">
        <v>1537351</v>
      </c>
      <c r="F888" s="38">
        <v>816880</v>
      </c>
      <c r="G888" s="34">
        <v>379666</v>
      </c>
      <c r="H888" s="34">
        <v>1426122</v>
      </c>
      <c r="I888" s="34"/>
      <c r="J888" s="34"/>
    </row>
    <row r="889" spans="1:10" x14ac:dyDescent="0.25">
      <c r="A889" s="23" t="s">
        <v>76</v>
      </c>
      <c r="B889" s="23" t="s">
        <v>36</v>
      </c>
      <c r="C889" s="38">
        <v>583388</v>
      </c>
      <c r="D889" s="38">
        <v>160145</v>
      </c>
      <c r="E889" s="38">
        <v>1550342</v>
      </c>
      <c r="F889" s="38">
        <v>832174</v>
      </c>
      <c r="G889" s="34">
        <v>396474</v>
      </c>
      <c r="H889" s="34">
        <v>1468677</v>
      </c>
      <c r="I889" s="34"/>
      <c r="J889" s="34"/>
    </row>
    <row r="890" spans="1:10" x14ac:dyDescent="0.25">
      <c r="A890" s="23" t="s">
        <v>76</v>
      </c>
      <c r="B890" s="23" t="s">
        <v>37</v>
      </c>
      <c r="C890" s="38">
        <v>559450</v>
      </c>
      <c r="D890" s="38">
        <v>146493</v>
      </c>
      <c r="E890" s="38">
        <v>1496182</v>
      </c>
      <c r="F890" s="38">
        <v>870022</v>
      </c>
      <c r="G890" s="34">
        <v>411615</v>
      </c>
      <c r="H890" s="34">
        <v>1523798</v>
      </c>
      <c r="I890" s="34"/>
      <c r="J890" s="34"/>
    </row>
    <row r="891" spans="1:10" x14ac:dyDescent="0.25">
      <c r="A891" s="23" t="s">
        <v>76</v>
      </c>
      <c r="B891" s="23" t="s">
        <v>38</v>
      </c>
      <c r="C891" s="38">
        <v>541327</v>
      </c>
      <c r="D891" s="38">
        <v>141881</v>
      </c>
      <c r="E891" s="38">
        <v>1480258</v>
      </c>
      <c r="F891" s="38">
        <v>863061</v>
      </c>
      <c r="G891" s="34">
        <v>425768</v>
      </c>
      <c r="H891" s="34">
        <v>1540858</v>
      </c>
      <c r="I891" s="34"/>
      <c r="J891" s="34"/>
    </row>
    <row r="892" spans="1:10" x14ac:dyDescent="0.25">
      <c r="A892" s="23" t="s">
        <v>76</v>
      </c>
      <c r="B892" s="23" t="s">
        <v>39</v>
      </c>
      <c r="C892" s="38">
        <v>537608</v>
      </c>
      <c r="D892" s="38">
        <v>135033</v>
      </c>
      <c r="E892" s="38">
        <v>1469961</v>
      </c>
      <c r="F892" s="38">
        <v>877012</v>
      </c>
      <c r="G892" s="34">
        <v>444096</v>
      </c>
      <c r="H892" s="34">
        <v>1576510</v>
      </c>
      <c r="I892" s="34"/>
      <c r="J892" s="34"/>
    </row>
    <row r="893" spans="1:10" x14ac:dyDescent="0.25">
      <c r="A893" s="23" t="s">
        <v>76</v>
      </c>
      <c r="B893" s="23" t="s">
        <v>40</v>
      </c>
      <c r="C893" s="38">
        <v>507832</v>
      </c>
      <c r="D893" s="38">
        <v>130987</v>
      </c>
      <c r="E893" s="38">
        <v>1455302</v>
      </c>
      <c r="F893" s="38">
        <v>882293</v>
      </c>
      <c r="G893" s="34">
        <v>437100</v>
      </c>
      <c r="H893" s="34">
        <v>1587399</v>
      </c>
      <c r="I893" s="34"/>
      <c r="J893" s="34"/>
    </row>
    <row r="894" spans="1:10" x14ac:dyDescent="0.25">
      <c r="A894" s="23" t="s">
        <v>76</v>
      </c>
      <c r="B894" s="23" t="s">
        <v>41</v>
      </c>
      <c r="C894" s="38">
        <v>503290</v>
      </c>
      <c r="D894" s="38">
        <v>114289</v>
      </c>
      <c r="E894" s="38">
        <v>1434688</v>
      </c>
      <c r="F894" s="38">
        <v>910963</v>
      </c>
      <c r="G894" s="34">
        <v>443300</v>
      </c>
      <c r="H894" s="34">
        <v>1613622</v>
      </c>
      <c r="I894" s="34"/>
      <c r="J894" s="34"/>
    </row>
    <row r="895" spans="1:10" x14ac:dyDescent="0.25">
      <c r="A895" s="23" t="s">
        <v>76</v>
      </c>
      <c r="B895" s="23" t="s">
        <v>42</v>
      </c>
      <c r="C895" s="38">
        <v>471150</v>
      </c>
      <c r="D895" s="38">
        <v>113601</v>
      </c>
      <c r="E895" s="38">
        <v>1441390</v>
      </c>
      <c r="F895" s="38">
        <v>914370</v>
      </c>
      <c r="G895" s="34">
        <v>448988</v>
      </c>
      <c r="H895" s="34">
        <v>1625832</v>
      </c>
      <c r="I895" s="34"/>
      <c r="J895" s="34"/>
    </row>
    <row r="896" spans="1:10" x14ac:dyDescent="0.25">
      <c r="A896" s="23" t="s">
        <v>76</v>
      </c>
      <c r="B896" s="23" t="s">
        <v>43</v>
      </c>
      <c r="C896" s="38">
        <v>430826</v>
      </c>
      <c r="D896" s="38">
        <v>120387</v>
      </c>
      <c r="E896" s="38">
        <v>1398549</v>
      </c>
      <c r="F896" s="38">
        <v>902104</v>
      </c>
      <c r="G896" s="34">
        <v>455566</v>
      </c>
      <c r="H896" s="34">
        <v>1622675</v>
      </c>
      <c r="I896" s="34"/>
      <c r="J896" s="34"/>
    </row>
    <row r="897" spans="1:10" x14ac:dyDescent="0.25">
      <c r="A897" s="23" t="s">
        <v>76</v>
      </c>
      <c r="B897" s="23" t="s">
        <v>44</v>
      </c>
      <c r="C897" s="38">
        <v>387122</v>
      </c>
      <c r="D897" s="38">
        <v>121389</v>
      </c>
      <c r="E897" s="38">
        <v>1345891</v>
      </c>
      <c r="F897" s="38">
        <v>884344</v>
      </c>
      <c r="G897" s="34">
        <v>465282</v>
      </c>
      <c r="H897" s="34">
        <v>1623111</v>
      </c>
      <c r="I897" s="34"/>
      <c r="J897" s="34"/>
    </row>
    <row r="898" spans="1:10" x14ac:dyDescent="0.25">
      <c r="A898" s="23" t="s">
        <v>76</v>
      </c>
      <c r="B898" s="23" t="s">
        <v>45</v>
      </c>
      <c r="C898" s="38">
        <v>352631</v>
      </c>
      <c r="D898" s="38">
        <v>112774</v>
      </c>
      <c r="E898" s="38">
        <v>1295298</v>
      </c>
      <c r="F898" s="38">
        <v>882288</v>
      </c>
      <c r="G898" s="34">
        <v>469924</v>
      </c>
      <c r="H898" s="34">
        <v>1621207</v>
      </c>
      <c r="I898" s="34"/>
      <c r="J898" s="34"/>
    </row>
    <row r="899" spans="1:10" x14ac:dyDescent="0.25">
      <c r="A899" s="23" t="s">
        <v>76</v>
      </c>
      <c r="B899" s="23" t="s">
        <v>46</v>
      </c>
      <c r="C899" s="38">
        <v>349774</v>
      </c>
      <c r="D899" s="38">
        <v>111922</v>
      </c>
      <c r="E899" s="38">
        <v>1336000</v>
      </c>
      <c r="F899" s="38">
        <v>925035</v>
      </c>
      <c r="G899" s="34">
        <v>472900</v>
      </c>
      <c r="H899" s="34">
        <v>1665704</v>
      </c>
      <c r="I899" s="34"/>
      <c r="J899" s="34"/>
    </row>
    <row r="900" spans="1:10" x14ac:dyDescent="0.25">
      <c r="A900" s="23" t="s">
        <v>76</v>
      </c>
      <c r="B900" s="23" t="s">
        <v>47</v>
      </c>
      <c r="C900" s="38">
        <v>347455</v>
      </c>
      <c r="D900" s="38">
        <v>114609</v>
      </c>
      <c r="E900" s="38">
        <v>1349076</v>
      </c>
      <c r="F900" s="38">
        <v>925783</v>
      </c>
      <c r="G900" s="34">
        <v>474364</v>
      </c>
      <c r="H900" s="34">
        <v>1672606</v>
      </c>
      <c r="I900" s="34"/>
      <c r="J900" s="34"/>
    </row>
    <row r="901" spans="1:10" x14ac:dyDescent="0.25">
      <c r="A901" s="23" t="s">
        <v>76</v>
      </c>
      <c r="B901" s="23" t="s">
        <v>48</v>
      </c>
      <c r="C901" s="38">
        <v>322368</v>
      </c>
      <c r="D901" s="38">
        <v>111189</v>
      </c>
      <c r="E901" s="38">
        <v>1335409</v>
      </c>
      <c r="F901" s="38">
        <v>905718</v>
      </c>
      <c r="G901" s="34">
        <v>475039</v>
      </c>
      <c r="H901" s="34">
        <v>1656843</v>
      </c>
      <c r="I901" s="34"/>
      <c r="J901" s="34"/>
    </row>
    <row r="902" spans="1:10" x14ac:dyDescent="0.25">
      <c r="A902" s="23" t="s">
        <v>76</v>
      </c>
      <c r="B902" s="23" t="s">
        <v>49</v>
      </c>
      <c r="C902" s="38">
        <v>310521</v>
      </c>
      <c r="D902" s="38">
        <v>104179</v>
      </c>
      <c r="E902" s="38">
        <v>1321696</v>
      </c>
      <c r="F902" s="38">
        <v>899198</v>
      </c>
      <c r="G902" s="34">
        <v>476047</v>
      </c>
      <c r="H902" s="34">
        <v>1648688</v>
      </c>
      <c r="I902" s="34"/>
      <c r="J902" s="34"/>
    </row>
    <row r="903" spans="1:10" x14ac:dyDescent="0.25">
      <c r="A903" s="23" t="s">
        <v>76</v>
      </c>
      <c r="B903" s="23" t="s">
        <v>50</v>
      </c>
      <c r="C903" s="38">
        <v>287340</v>
      </c>
      <c r="D903" s="38">
        <v>94297</v>
      </c>
      <c r="E903" s="38">
        <v>1297542</v>
      </c>
      <c r="F903" s="38">
        <v>898498</v>
      </c>
      <c r="G903" s="34">
        <v>478402</v>
      </c>
      <c r="H903" s="34">
        <v>1656912</v>
      </c>
      <c r="I903" s="34"/>
      <c r="J903" s="34"/>
    </row>
    <row r="904" spans="1:10" x14ac:dyDescent="0.25">
      <c r="A904" s="23" t="s">
        <v>76</v>
      </c>
      <c r="B904" s="23" t="s">
        <v>51</v>
      </c>
      <c r="C904" s="38">
        <v>289974</v>
      </c>
      <c r="D904" s="38">
        <v>88486</v>
      </c>
      <c r="E904" s="38">
        <v>1342974</v>
      </c>
      <c r="F904" s="38">
        <v>899267</v>
      </c>
      <c r="G904" s="34">
        <v>480661</v>
      </c>
      <c r="H904" s="34">
        <v>1653319</v>
      </c>
      <c r="I904" s="34"/>
      <c r="J904" s="34"/>
    </row>
    <row r="905" spans="1:10" x14ac:dyDescent="0.25">
      <c r="A905" s="23" t="s">
        <v>76</v>
      </c>
      <c r="B905" s="23" t="s">
        <v>52</v>
      </c>
      <c r="C905" s="38">
        <v>275742</v>
      </c>
      <c r="D905" s="38">
        <v>90539</v>
      </c>
      <c r="E905" s="38">
        <v>1318644</v>
      </c>
      <c r="F905" s="38">
        <v>897833</v>
      </c>
      <c r="G905" s="34">
        <v>494400</v>
      </c>
      <c r="H905" s="34">
        <v>1667083</v>
      </c>
      <c r="I905" s="34"/>
      <c r="J905" s="34"/>
    </row>
    <row r="906" spans="1:10" x14ac:dyDescent="0.25">
      <c r="A906" s="23" t="s">
        <v>76</v>
      </c>
      <c r="B906" s="23" t="s">
        <v>53</v>
      </c>
      <c r="C906" s="38">
        <v>263529</v>
      </c>
      <c r="D906" s="38">
        <v>87128</v>
      </c>
      <c r="E906" s="38">
        <v>1240582</v>
      </c>
      <c r="F906" s="38">
        <v>872943</v>
      </c>
      <c r="G906" s="34">
        <v>502240</v>
      </c>
      <c r="H906" s="34">
        <v>1676959</v>
      </c>
      <c r="I906" s="34"/>
      <c r="J906" s="34"/>
    </row>
    <row r="907" spans="1:10" x14ac:dyDescent="0.25">
      <c r="A907" s="23" t="s">
        <v>76</v>
      </c>
      <c r="B907" s="23" t="s">
        <v>54</v>
      </c>
      <c r="C907" s="38">
        <v>228938</v>
      </c>
      <c r="D907" s="38">
        <v>83990</v>
      </c>
      <c r="E907" s="38">
        <v>1126495</v>
      </c>
      <c r="F907" s="38">
        <v>818812</v>
      </c>
      <c r="G907" s="34">
        <v>512045</v>
      </c>
      <c r="H907" s="34">
        <v>1634599</v>
      </c>
      <c r="I907" s="34"/>
      <c r="J907" s="34"/>
    </row>
    <row r="908" spans="1:10" x14ac:dyDescent="0.25">
      <c r="A908" s="23" t="s">
        <v>76</v>
      </c>
      <c r="B908" s="23" t="s">
        <v>55</v>
      </c>
      <c r="C908" s="38">
        <v>234265</v>
      </c>
      <c r="D908" s="38">
        <v>87241</v>
      </c>
      <c r="E908" s="38">
        <v>1081873</v>
      </c>
      <c r="F908" s="38">
        <v>787769</v>
      </c>
      <c r="G908" s="34">
        <v>517475</v>
      </c>
      <c r="H908" s="34">
        <v>1613070</v>
      </c>
      <c r="I908" s="34"/>
      <c r="J908" s="34"/>
    </row>
    <row r="909" spans="1:10" x14ac:dyDescent="0.25">
      <c r="A909" s="23" t="s">
        <v>76</v>
      </c>
      <c r="B909" s="23" t="s">
        <v>56</v>
      </c>
      <c r="C909" s="38">
        <v>234013</v>
      </c>
      <c r="D909" s="38">
        <v>74925</v>
      </c>
      <c r="E909" s="38">
        <v>1067468</v>
      </c>
      <c r="F909" s="38">
        <v>778618</v>
      </c>
      <c r="G909" s="34">
        <v>525408</v>
      </c>
      <c r="H909" s="34">
        <v>1601210</v>
      </c>
      <c r="I909" s="34"/>
      <c r="J909" s="34"/>
    </row>
    <row r="910" spans="1:10" x14ac:dyDescent="0.25">
      <c r="A910" s="23" t="s">
        <v>76</v>
      </c>
      <c r="B910" s="23" t="s">
        <v>57</v>
      </c>
      <c r="C910" s="38">
        <v>213187</v>
      </c>
      <c r="D910" s="38">
        <v>72284</v>
      </c>
      <c r="E910" s="38">
        <v>1041540</v>
      </c>
      <c r="F910" s="38">
        <v>770473</v>
      </c>
      <c r="G910" s="34">
        <v>534230</v>
      </c>
      <c r="H910" s="34">
        <v>1605921</v>
      </c>
      <c r="I910" s="34"/>
      <c r="J910" s="34"/>
    </row>
    <row r="911" spans="1:10" x14ac:dyDescent="0.25">
      <c r="A911" s="23" t="s">
        <v>76</v>
      </c>
      <c r="B911" s="23" t="s">
        <v>58</v>
      </c>
      <c r="C911" s="38">
        <v>208160</v>
      </c>
      <c r="D911" s="38">
        <v>74498</v>
      </c>
      <c r="E911" s="38">
        <v>995669</v>
      </c>
      <c r="F911" s="38">
        <v>820867</v>
      </c>
      <c r="G911" s="34">
        <v>539565</v>
      </c>
      <c r="H911" s="34">
        <v>1666088</v>
      </c>
      <c r="I911" s="34"/>
      <c r="J911" s="34"/>
    </row>
    <row r="912" spans="1:10" x14ac:dyDescent="0.25">
      <c r="A912" s="23" t="s">
        <v>76</v>
      </c>
      <c r="B912" s="23" t="s">
        <v>59</v>
      </c>
      <c r="C912" s="38">
        <v>197277</v>
      </c>
      <c r="D912" s="38">
        <v>69586</v>
      </c>
      <c r="E912" s="38">
        <v>966954</v>
      </c>
      <c r="F912" s="38">
        <v>798162</v>
      </c>
      <c r="G912" s="34">
        <v>539565</v>
      </c>
      <c r="H912" s="34">
        <v>1624780</v>
      </c>
      <c r="I912" s="34"/>
      <c r="J912" s="34"/>
    </row>
    <row r="913" spans="1:10" x14ac:dyDescent="0.25">
      <c r="A913" s="23" t="s">
        <v>76</v>
      </c>
      <c r="B913" s="23" t="s">
        <v>60</v>
      </c>
      <c r="C913" s="38">
        <v>199611</v>
      </c>
      <c r="D913" s="38">
        <v>67589</v>
      </c>
      <c r="E913" s="38">
        <v>970103</v>
      </c>
      <c r="F913" s="38">
        <v>808647</v>
      </c>
      <c r="G913" s="34">
        <v>548225</v>
      </c>
      <c r="H913" s="34">
        <v>1646567</v>
      </c>
      <c r="I913" s="34"/>
      <c r="J913" s="34"/>
    </row>
    <row r="914" spans="1:10" x14ac:dyDescent="0.25">
      <c r="A914" s="23" t="s">
        <v>76</v>
      </c>
      <c r="B914" s="23" t="s">
        <v>61</v>
      </c>
      <c r="C914" s="38">
        <v>198159</v>
      </c>
      <c r="D914" s="38">
        <v>75493</v>
      </c>
      <c r="E914" s="38">
        <v>981720</v>
      </c>
      <c r="F914" s="38">
        <v>793856</v>
      </c>
      <c r="G914" s="34">
        <v>549955</v>
      </c>
      <c r="H914" s="34">
        <v>1642904</v>
      </c>
      <c r="I914" s="34"/>
      <c r="J914" s="34"/>
    </row>
    <row r="915" spans="1:10" x14ac:dyDescent="0.25">
      <c r="A915" s="23" t="s">
        <v>76</v>
      </c>
      <c r="B915" s="23" t="s">
        <v>62</v>
      </c>
      <c r="C915" s="38">
        <v>196870</v>
      </c>
      <c r="D915" s="38">
        <v>69405</v>
      </c>
      <c r="E915" s="38">
        <v>982301.59</v>
      </c>
      <c r="F915" s="38">
        <v>790223</v>
      </c>
      <c r="G915" s="34">
        <v>550840</v>
      </c>
      <c r="H915" s="34">
        <v>1645275</v>
      </c>
      <c r="I915" s="34"/>
      <c r="J915" s="34"/>
    </row>
    <row r="916" spans="1:10" x14ac:dyDescent="0.25">
      <c r="A916" s="23" t="s">
        <v>76</v>
      </c>
      <c r="B916" s="23" t="s">
        <v>123</v>
      </c>
      <c r="C916" s="38">
        <v>171398</v>
      </c>
      <c r="D916" s="38">
        <v>68664</v>
      </c>
      <c r="E916" s="38">
        <v>945607.50199999998</v>
      </c>
      <c r="F916" s="38">
        <v>781496</v>
      </c>
      <c r="G916" s="34">
        <v>551050</v>
      </c>
      <c r="H916" s="34">
        <v>1638399.696</v>
      </c>
      <c r="I916" s="34"/>
      <c r="J916" s="34"/>
    </row>
    <row r="919" spans="1:10" x14ac:dyDescent="0.25">
      <c r="A919" s="5">
        <v>1</v>
      </c>
      <c r="B919" s="5" t="s">
        <v>127</v>
      </c>
    </row>
    <row r="920" spans="1:10" x14ac:dyDescent="0.25">
      <c r="B920" s="5" t="s">
        <v>124</v>
      </c>
      <c r="C920" s="5">
        <f>COUNT(C2:C916)</f>
        <v>804</v>
      </c>
      <c r="D920" s="5">
        <f>COUNT(D2:D916)</f>
        <v>804</v>
      </c>
      <c r="E920" s="5">
        <f t="shared" ref="E920:H920" si="35">COUNT(E2:E916)</f>
        <v>804</v>
      </c>
      <c r="F920" s="5">
        <f>COUNT(F2:F916)</f>
        <v>804</v>
      </c>
      <c r="G920" s="5">
        <f t="shared" si="35"/>
        <v>804</v>
      </c>
      <c r="H920" s="5">
        <f t="shared" si="35"/>
        <v>804</v>
      </c>
    </row>
    <row r="921" spans="1:10" x14ac:dyDescent="0.25">
      <c r="B921" s="5" t="s">
        <v>125</v>
      </c>
      <c r="C921" s="5">
        <f>COUNTBLANK(C2:C916)</f>
        <v>111</v>
      </c>
      <c r="D921" s="5">
        <f t="shared" ref="D921:H921" si="36">COUNTBLANK(D2:D916)</f>
        <v>111</v>
      </c>
      <c r="E921" s="5">
        <f t="shared" si="36"/>
        <v>111</v>
      </c>
      <c r="F921" s="5">
        <f t="shared" si="36"/>
        <v>111</v>
      </c>
      <c r="G921" s="5">
        <f t="shared" si="36"/>
        <v>111</v>
      </c>
      <c r="H921" s="5">
        <f t="shared" si="36"/>
        <v>111</v>
      </c>
    </row>
    <row r="922" spans="1:10" x14ac:dyDescent="0.25">
      <c r="B922" s="5" t="s">
        <v>126</v>
      </c>
      <c r="C922" s="5">
        <f>SUM(C920:C921)</f>
        <v>915</v>
      </c>
      <c r="D922" s="5">
        <f t="shared" ref="D922:H922" si="37">SUM(D920:D921)</f>
        <v>915</v>
      </c>
      <c r="E922" s="5">
        <f t="shared" si="37"/>
        <v>915</v>
      </c>
      <c r="F922" s="5">
        <f t="shared" si="37"/>
        <v>915</v>
      </c>
      <c r="G922" s="5">
        <f t="shared" si="37"/>
        <v>915</v>
      </c>
      <c r="H922" s="5">
        <f t="shared" si="37"/>
        <v>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33"/>
  <sheetViews>
    <sheetView workbookViewId="0">
      <selection activeCell="E3" sqref="E3"/>
    </sheetView>
  </sheetViews>
  <sheetFormatPr defaultRowHeight="15" x14ac:dyDescent="0.25"/>
  <cols>
    <col min="5" max="5" width="10" bestFit="1" customWidth="1"/>
  </cols>
  <sheetData>
    <row r="1" spans="1:9" x14ac:dyDescent="0.25">
      <c r="A1" s="5" t="s">
        <v>0</v>
      </c>
      <c r="B1" s="5" t="s">
        <v>1</v>
      </c>
      <c r="C1" s="5" t="s">
        <v>195</v>
      </c>
      <c r="D1" s="5" t="s">
        <v>77</v>
      </c>
      <c r="E1" s="5" t="s">
        <v>78</v>
      </c>
      <c r="F1" s="5" t="s">
        <v>79</v>
      </c>
      <c r="G1" s="5" t="s">
        <v>80</v>
      </c>
      <c r="H1" s="5" t="s">
        <v>81</v>
      </c>
      <c r="I1" s="5" t="s">
        <v>82</v>
      </c>
    </row>
    <row r="2" spans="1:9" x14ac:dyDescent="0.25">
      <c r="A2" s="5" t="s">
        <v>2</v>
      </c>
      <c r="B2" s="5" t="s">
        <v>3</v>
      </c>
      <c r="C2" s="5" t="str">
        <f>A2&amp;B2</f>
        <v>THIRUVANANTHAPURAM1956-57</v>
      </c>
      <c r="D2" s="21">
        <f>VLOOKUP($C2,Area_CALC!$M$2:$S$855,2,FALSE)</f>
        <v>37050.899862149556</v>
      </c>
      <c r="E2" s="21">
        <f>VLOOKUP($C2,Area_CALC!$M$2:$S$855,3,FALSE)</f>
        <v>54293.581380132266</v>
      </c>
      <c r="F2" s="21">
        <f>VLOOKUP($C2,Area_CALC!$M$2:$S$855,4,FALSE)</f>
        <v>132341.91407555999</v>
      </c>
      <c r="G2" s="21">
        <f>VLOOKUP($C2,Area_CALC!$M$2:$S$855,5,FALSE)</f>
        <v>55510.612004377479</v>
      </c>
      <c r="H2" s="21">
        <f>VLOOKUP($C2,Area_CALC!$M$2:$S$855,6,FALSE)</f>
        <v>2135.0187749707111</v>
      </c>
      <c r="I2" s="21">
        <f>VLOOKUP($C2,Area_CALC!$M$2:$S$855,7,FALSE)</f>
        <v>60179.285625466306</v>
      </c>
    </row>
    <row r="3" spans="1:9" x14ac:dyDescent="0.25">
      <c r="A3" s="5" t="s">
        <v>2</v>
      </c>
      <c r="B3" s="5" t="s">
        <v>4</v>
      </c>
      <c r="C3" s="5" t="str">
        <f t="shared" ref="C3:C66" si="0">A3&amp;B3</f>
        <v>THIRUVANANTHAPURAM1957-58</v>
      </c>
      <c r="D3" s="21">
        <f>VLOOKUP($C3,Area_CALC!$M$2:$S$855,2,FALSE)</f>
        <v>37282</v>
      </c>
      <c r="E3" s="21">
        <f>VLOOKUP($C3,Area_CALC!$M$2:$S$855,3,FALSE)</f>
        <v>55714</v>
      </c>
      <c r="F3" s="21">
        <f>VLOOKUP($C3,Area_CALC!$M$2:$S$855,4,FALSE)</f>
        <v>132556</v>
      </c>
      <c r="G3" s="21">
        <f>VLOOKUP($C3,Area_CALC!$M$2:$S$855,5,FALSE)</f>
        <v>55926</v>
      </c>
      <c r="H3" s="21">
        <f>VLOOKUP($C3,Area_CALC!$M$2:$S$855,6,FALSE)</f>
        <v>2592</v>
      </c>
      <c r="I3" s="21">
        <f>VLOOKUP($C3,Area_CALC!$M$2:$S$855,7,FALSE)</f>
        <v>62487</v>
      </c>
    </row>
    <row r="4" spans="1:9" x14ac:dyDescent="0.25">
      <c r="A4" s="5" t="s">
        <v>2</v>
      </c>
      <c r="B4" s="5" t="s">
        <v>5</v>
      </c>
      <c r="C4" s="5" t="str">
        <f t="shared" si="0"/>
        <v>THIRUVANANTHAPURAM1958-59</v>
      </c>
      <c r="D4" s="21">
        <f>VLOOKUP($C4,Area_CALC!$M$2:$S$855,2,FALSE)</f>
        <v>37362.080354942074</v>
      </c>
      <c r="E4" s="21">
        <f>VLOOKUP($C4,Area_CALC!$M$2:$S$855,3,FALSE)</f>
        <v>58293.146916551777</v>
      </c>
      <c r="F4" s="21">
        <f>VLOOKUP($C4,Area_CALC!$M$2:$S$855,4,FALSE)</f>
        <v>134116.43263122701</v>
      </c>
      <c r="G4" s="21">
        <f>VLOOKUP($C4,Area_CALC!$M$2:$S$855,5,FALSE)</f>
        <v>57422.772960686932</v>
      </c>
      <c r="H4" s="21">
        <f>VLOOKUP($C4,Area_CALC!$M$2:$S$855,6,FALSE)</f>
        <v>2842.538976839196</v>
      </c>
      <c r="I4" s="21">
        <f>VLOOKUP($C4,Area_CALC!$M$2:$S$855,7,FALSE)</f>
        <v>63855.397786620248</v>
      </c>
    </row>
    <row r="5" spans="1:9" x14ac:dyDescent="0.25">
      <c r="A5" s="5" t="s">
        <v>2</v>
      </c>
      <c r="B5" s="5" t="s">
        <v>6</v>
      </c>
      <c r="C5" s="5" t="str">
        <f t="shared" si="0"/>
        <v>THIRUVANANTHAPURAM1959-60</v>
      </c>
      <c r="D5" s="21">
        <f>VLOOKUP($C5,Area_CALC!$M$2:$S$855,2,FALSE)</f>
        <v>37388.336209021443</v>
      </c>
      <c r="E5" s="21">
        <f>VLOOKUP($C5,Area_CALC!$M$2:$S$855,3,FALSE)</f>
        <v>62430.71829504826</v>
      </c>
      <c r="F5" s="21">
        <f>VLOOKUP($C5,Area_CALC!$M$2:$S$855,4,FALSE)</f>
        <v>137813.79304580408</v>
      </c>
      <c r="G5" s="21">
        <f>VLOOKUP($C5,Area_CALC!$M$2:$S$855,5,FALSE)</f>
        <v>59458.065493728434</v>
      </c>
      <c r="H5" s="21">
        <f>VLOOKUP($C5,Area_CALC!$M$2:$S$855,6,FALSE)</f>
        <v>3029.6710625131423</v>
      </c>
      <c r="I5" s="21">
        <f>VLOOKUP($C5,Area_CALC!$M$2:$S$855,7,FALSE)</f>
        <v>65925.692986819209</v>
      </c>
    </row>
    <row r="6" spans="1:9" x14ac:dyDescent="0.25">
      <c r="A6" s="5" t="s">
        <v>2</v>
      </c>
      <c r="B6" s="5" t="s">
        <v>7</v>
      </c>
      <c r="C6" s="5" t="str">
        <f t="shared" si="0"/>
        <v>THIRUVANANTHAPURAM1960-61</v>
      </c>
      <c r="D6" s="21">
        <f>VLOOKUP($C6,Area_CALC!$M$2:$S$855,2,FALSE)</f>
        <v>37417</v>
      </c>
      <c r="E6" s="21">
        <f>VLOOKUP($C6,Area_CALC!$M$2:$S$855,3,FALSE)</f>
        <v>56918</v>
      </c>
      <c r="F6" s="21">
        <f>VLOOKUP($C6,Area_CALC!$M$2:$S$855,4,FALSE)</f>
        <v>133606</v>
      </c>
      <c r="G6" s="21">
        <f>VLOOKUP($C6,Area_CALC!$M$2:$S$855,5,FALSE)</f>
        <v>55039</v>
      </c>
      <c r="H6" s="21">
        <f>VLOOKUP($C6,Area_CALC!$M$2:$S$855,6,FALSE)</f>
        <v>3715</v>
      </c>
      <c r="I6" s="21">
        <f>VLOOKUP($C6,Area_CALC!$M$2:$S$855,7,FALSE)</f>
        <v>63004</v>
      </c>
    </row>
    <row r="7" spans="1:9" x14ac:dyDescent="0.25">
      <c r="A7" s="5" t="s">
        <v>2</v>
      </c>
      <c r="B7" s="5" t="s">
        <v>8</v>
      </c>
      <c r="C7" s="5" t="str">
        <f t="shared" si="0"/>
        <v>THIRUVANANTHAPURAM1961-62</v>
      </c>
      <c r="D7" s="21">
        <f>VLOOKUP($C7,Area_CALC!$M$2:$S$855,2,FALSE)</f>
        <v>36411</v>
      </c>
      <c r="E7" s="21">
        <f>VLOOKUP($C7,Area_CALC!$M$2:$S$855,3,FALSE)</f>
        <v>56464</v>
      </c>
      <c r="F7" s="21">
        <f>VLOOKUP($C7,Area_CALC!$M$2:$S$855,4,FALSE)</f>
        <v>133013</v>
      </c>
      <c r="G7" s="21">
        <f>VLOOKUP($C7,Area_CALC!$M$2:$S$855,5,FALSE)</f>
        <v>55326</v>
      </c>
      <c r="H7" s="21">
        <f>VLOOKUP($C7,Area_CALC!$M$2:$S$855,6,FALSE)</f>
        <v>4147</v>
      </c>
      <c r="I7" s="21">
        <f>VLOOKUP($C7,Area_CALC!$M$2:$S$855,7,FALSE)</f>
        <v>64729</v>
      </c>
    </row>
    <row r="8" spans="1:9" x14ac:dyDescent="0.25">
      <c r="A8" s="5" t="s">
        <v>2</v>
      </c>
      <c r="B8" s="5" t="s">
        <v>9</v>
      </c>
      <c r="C8" s="5" t="str">
        <f t="shared" si="0"/>
        <v>THIRUVANANTHAPURAM1962-63</v>
      </c>
      <c r="D8" s="21">
        <f>VLOOKUP($C8,Area_CALC!$M$2:$S$855,2,FALSE)</f>
        <v>38531</v>
      </c>
      <c r="E8" s="21">
        <f>VLOOKUP($C8,Area_CALC!$M$2:$S$855,3,FALSE)</f>
        <v>52286</v>
      </c>
      <c r="F8" s="21">
        <f>VLOOKUP($C8,Area_CALC!$M$2:$S$855,4,FALSE)</f>
        <v>132524</v>
      </c>
      <c r="G8" s="21">
        <f>VLOOKUP($C8,Area_CALC!$M$2:$S$855,5,FALSE)</f>
        <v>55815</v>
      </c>
      <c r="H8" s="21">
        <f>VLOOKUP($C8,Area_CALC!$M$2:$S$855,6,FALSE)</f>
        <v>4336</v>
      </c>
      <c r="I8" s="21">
        <f>VLOOKUP($C8,Area_CALC!$M$2:$S$855,7,FALSE)</f>
        <v>65583</v>
      </c>
    </row>
    <row r="9" spans="1:9" x14ac:dyDescent="0.25">
      <c r="A9" s="5" t="s">
        <v>2</v>
      </c>
      <c r="B9" s="5" t="s">
        <v>10</v>
      </c>
      <c r="C9" s="5" t="str">
        <f t="shared" si="0"/>
        <v>THIRUVANANTHAPURAM1963-64</v>
      </c>
      <c r="D9" s="21">
        <f>VLOOKUP($C9,Area_CALC!$M$2:$S$855,2,FALSE)</f>
        <v>38789</v>
      </c>
      <c r="E9" s="21">
        <f>VLOOKUP($C9,Area_CALC!$M$2:$S$855,3,FALSE)</f>
        <v>50183</v>
      </c>
      <c r="F9" s="21">
        <f>VLOOKUP($C9,Area_CALC!$M$2:$S$855,4,FALSE)</f>
        <v>129172</v>
      </c>
      <c r="G9" s="21">
        <f>VLOOKUP($C9,Area_CALC!$M$2:$S$855,5,FALSE)</f>
        <v>56864</v>
      </c>
      <c r="H9" s="21">
        <f>VLOOKUP($C9,Area_CALC!$M$2:$S$855,6,FALSE)</f>
        <v>4693</v>
      </c>
      <c r="I9" s="21">
        <f>VLOOKUP($C9,Area_CALC!$M$2:$S$855,7,FALSE)</f>
        <v>66914</v>
      </c>
    </row>
    <row r="10" spans="1:9" x14ac:dyDescent="0.25">
      <c r="A10" s="5" t="s">
        <v>2</v>
      </c>
      <c r="B10" s="5" t="s">
        <v>11</v>
      </c>
      <c r="C10" s="5" t="str">
        <f t="shared" si="0"/>
        <v>THIRUVANANTHAPURAM1964-65</v>
      </c>
      <c r="D10" s="21">
        <f>VLOOKUP($C10,Area_CALC!$M$2:$S$855,2,FALSE)</f>
        <v>38602</v>
      </c>
      <c r="E10" s="21">
        <f>VLOOKUP($C10,Area_CALC!$M$2:$S$855,3,FALSE)</f>
        <v>48114</v>
      </c>
      <c r="F10" s="21">
        <f>VLOOKUP($C10,Area_CALC!$M$2:$S$855,4,FALSE)</f>
        <v>128161</v>
      </c>
      <c r="G10" s="21">
        <f>VLOOKUP($C10,Area_CALC!$M$2:$S$855,5,FALSE)</f>
        <v>58711</v>
      </c>
      <c r="H10" s="21">
        <f>VLOOKUP($C10,Area_CALC!$M$2:$S$855,6,FALSE)</f>
        <v>4844</v>
      </c>
      <c r="I10" s="21">
        <f>VLOOKUP($C10,Area_CALC!$M$2:$S$855,7,FALSE)</f>
        <v>69061</v>
      </c>
    </row>
    <row r="11" spans="1:9" x14ac:dyDescent="0.25">
      <c r="A11" s="5" t="s">
        <v>2</v>
      </c>
      <c r="B11" s="5" t="s">
        <v>12</v>
      </c>
      <c r="C11" s="5" t="str">
        <f t="shared" si="0"/>
        <v>THIRUVANANTHAPURAM1965-66</v>
      </c>
      <c r="D11" s="21">
        <f>VLOOKUP($C11,Area_CALC!$M$2:$S$855,2,FALSE)</f>
        <v>38734</v>
      </c>
      <c r="E11" s="21">
        <f>VLOOKUP($C11,Area_CALC!$M$2:$S$855,3,FALSE)</f>
        <v>53844</v>
      </c>
      <c r="F11" s="21">
        <f>VLOOKUP($C11,Area_CALC!$M$2:$S$855,4,FALSE)</f>
        <v>134510</v>
      </c>
      <c r="G11" s="21">
        <f>VLOOKUP($C11,Area_CALC!$M$2:$S$855,5,FALSE)</f>
        <v>61150</v>
      </c>
      <c r="H11" s="21">
        <f>VLOOKUP($C11,Area_CALC!$M$2:$S$855,6,FALSE)</f>
        <v>4844</v>
      </c>
      <c r="I11" s="21">
        <f>VLOOKUP($C11,Area_CALC!$M$2:$S$855,7,FALSE)</f>
        <v>71634</v>
      </c>
    </row>
    <row r="12" spans="1:9" x14ac:dyDescent="0.25">
      <c r="A12" s="5" t="s">
        <v>2</v>
      </c>
      <c r="B12" s="5" t="s">
        <v>13</v>
      </c>
      <c r="C12" s="5" t="str">
        <f t="shared" si="0"/>
        <v>THIRUVANANTHAPURAM1966-67</v>
      </c>
      <c r="D12" s="21">
        <f>VLOOKUP($C12,Area_CALC!$M$2:$S$855,2,FALSE)</f>
        <v>39036</v>
      </c>
      <c r="E12" s="21">
        <f>VLOOKUP($C12,Area_CALC!$M$2:$S$855,3,FALSE)</f>
        <v>59228</v>
      </c>
      <c r="F12" s="21">
        <f>VLOOKUP($C12,Area_CALC!$M$2:$S$855,4,FALSE)</f>
        <v>142782</v>
      </c>
      <c r="G12" s="21">
        <f>VLOOKUP($C12,Area_CALC!$M$2:$S$855,5,FALSE)</f>
        <v>61762</v>
      </c>
      <c r="H12" s="21">
        <f>VLOOKUP($C12,Area_CALC!$M$2:$S$855,6,FALSE)</f>
        <v>5245</v>
      </c>
      <c r="I12" s="21">
        <f>VLOOKUP($C12,Area_CALC!$M$2:$S$855,7,FALSE)</f>
        <v>72768</v>
      </c>
    </row>
    <row r="13" spans="1:9" x14ac:dyDescent="0.25">
      <c r="A13" s="5" t="s">
        <v>2</v>
      </c>
      <c r="B13" s="5" t="s">
        <v>14</v>
      </c>
      <c r="C13" s="5" t="str">
        <f t="shared" si="0"/>
        <v>THIRUVANANTHAPURAM1967-68</v>
      </c>
      <c r="D13" s="21">
        <f>VLOOKUP($C13,Area_CALC!$M$2:$S$855,2,FALSE)</f>
        <v>39583</v>
      </c>
      <c r="E13" s="21">
        <f>VLOOKUP($C13,Area_CALC!$M$2:$S$855,3,FALSE)</f>
        <v>72735</v>
      </c>
      <c r="F13" s="21">
        <f>VLOOKUP($C13,Area_CALC!$M$2:$S$855,4,FALSE)</f>
        <v>158101</v>
      </c>
      <c r="G13" s="21">
        <f>VLOOKUP($C13,Area_CALC!$M$2:$S$855,5,FALSE)</f>
        <v>70401</v>
      </c>
      <c r="H13" s="21">
        <f>VLOOKUP($C13,Area_CALC!$M$2:$S$855,6,FALSE)</f>
        <v>5851</v>
      </c>
      <c r="I13" s="21">
        <f>VLOOKUP($C13,Area_CALC!$M$2:$S$855,7,FALSE)</f>
        <v>82649</v>
      </c>
    </row>
    <row r="14" spans="1:9" x14ac:dyDescent="0.25">
      <c r="A14" s="5" t="s">
        <v>2</v>
      </c>
      <c r="B14" s="5" t="s">
        <v>15</v>
      </c>
      <c r="C14" s="5" t="str">
        <f t="shared" si="0"/>
        <v>THIRUVANANTHAPURAM1968-69</v>
      </c>
      <c r="D14" s="21">
        <f>VLOOKUP($C14,Area_CALC!$M$2:$S$855,2,FALSE)</f>
        <v>39962</v>
      </c>
      <c r="E14" s="21">
        <f>VLOOKUP($C14,Area_CALC!$M$2:$S$855,3,FALSE)</f>
        <v>65385</v>
      </c>
      <c r="F14" s="21">
        <f>VLOOKUP($C14,Area_CALC!$M$2:$S$855,4,FALSE)</f>
        <v>149946</v>
      </c>
      <c r="G14" s="21">
        <f>VLOOKUP($C14,Area_CALC!$M$2:$S$855,5,FALSE)</f>
        <v>73885</v>
      </c>
      <c r="H14" s="21">
        <f>VLOOKUP($C14,Area_CALC!$M$2:$S$855,6,FALSE)</f>
        <v>6328</v>
      </c>
      <c r="I14" s="21">
        <f>VLOOKUP($C14,Area_CALC!$M$2:$S$855,7,FALSE)</f>
        <v>85284</v>
      </c>
    </row>
    <row r="15" spans="1:9" x14ac:dyDescent="0.25">
      <c r="A15" s="5" t="s">
        <v>2</v>
      </c>
      <c r="B15" s="5" t="s">
        <v>16</v>
      </c>
      <c r="C15" s="5" t="str">
        <f t="shared" si="0"/>
        <v>THIRUVANANTHAPURAM1969-70</v>
      </c>
      <c r="D15" s="21">
        <f>VLOOKUP($C15,Area_CALC!$M$2:$S$855,2,FALSE)</f>
        <v>39489</v>
      </c>
      <c r="E15" s="21">
        <f>VLOOKUP($C15,Area_CALC!$M$2:$S$855,3,FALSE)</f>
        <v>62937</v>
      </c>
      <c r="F15" s="21">
        <f>VLOOKUP($C15,Area_CALC!$M$2:$S$855,4,FALSE)</f>
        <v>148904</v>
      </c>
      <c r="G15" s="21">
        <f>VLOOKUP($C15,Area_CALC!$M$2:$S$855,5,FALSE)</f>
        <v>76137</v>
      </c>
      <c r="H15" s="21">
        <f>VLOOKUP($C15,Area_CALC!$M$2:$S$855,6,FALSE)</f>
        <v>6821</v>
      </c>
      <c r="I15" s="21">
        <f>VLOOKUP($C15,Area_CALC!$M$2:$S$855,7,FALSE)</f>
        <v>87017</v>
      </c>
    </row>
    <row r="16" spans="1:9" x14ac:dyDescent="0.25">
      <c r="A16" s="5" t="s">
        <v>2</v>
      </c>
      <c r="B16" s="5" t="s">
        <v>17</v>
      </c>
      <c r="C16" s="5" t="str">
        <f t="shared" si="0"/>
        <v>THIRUVANANTHAPURAM1970-71</v>
      </c>
      <c r="D16" s="21">
        <f>VLOOKUP($C16,Area_CALC!$M$2:$S$855,2,FALSE)</f>
        <v>39496</v>
      </c>
      <c r="E16" s="21">
        <f>VLOOKUP($C16,Area_CALC!$M$2:$S$855,3,FALSE)</f>
        <v>70084</v>
      </c>
      <c r="F16" s="21">
        <f>VLOOKUP($C16,Area_CALC!$M$2:$S$855,4,FALSE)</f>
        <v>155694</v>
      </c>
      <c r="G16" s="21">
        <f>VLOOKUP($C16,Area_CALC!$M$2:$S$855,5,FALSE)</f>
        <v>76515</v>
      </c>
      <c r="H16" s="21">
        <f>VLOOKUP($C16,Area_CALC!$M$2:$S$855,6,FALSE)</f>
        <v>7040</v>
      </c>
      <c r="I16" s="21">
        <f>VLOOKUP($C16,Area_CALC!$M$2:$S$855,7,FALSE)</f>
        <v>87302</v>
      </c>
    </row>
    <row r="17" spans="1:9" x14ac:dyDescent="0.25">
      <c r="A17" s="5" t="s">
        <v>2</v>
      </c>
      <c r="B17" s="5" t="s">
        <v>18</v>
      </c>
      <c r="C17" s="5" t="str">
        <f t="shared" si="0"/>
        <v>THIRUVANANTHAPURAM1971-72</v>
      </c>
      <c r="D17" s="21">
        <f>VLOOKUP($C17,Area_CALC!$M$2:$S$855,2,FALSE)</f>
        <v>39496</v>
      </c>
      <c r="E17" s="21">
        <f>VLOOKUP($C17,Area_CALC!$M$2:$S$855,3,FALSE)</f>
        <v>76111</v>
      </c>
      <c r="F17" s="21">
        <f>VLOOKUP($C17,Area_CALC!$M$2:$S$855,4,FALSE)</f>
        <v>161163</v>
      </c>
      <c r="G17" s="21">
        <f>VLOOKUP($C17,Area_CALC!$M$2:$S$855,5,FALSE)</f>
        <v>77326</v>
      </c>
      <c r="H17" s="21">
        <f>VLOOKUP($C17,Area_CALC!$M$2:$S$855,6,FALSE)</f>
        <v>7407</v>
      </c>
      <c r="I17" s="21">
        <f>VLOOKUP($C17,Area_CALC!$M$2:$S$855,7,FALSE)</f>
        <v>88291</v>
      </c>
    </row>
    <row r="18" spans="1:9" x14ac:dyDescent="0.25">
      <c r="A18" s="5" t="s">
        <v>2</v>
      </c>
      <c r="B18" s="5" t="s">
        <v>19</v>
      </c>
      <c r="C18" s="5" t="str">
        <f t="shared" si="0"/>
        <v>THIRUVANANTHAPURAM1972-73</v>
      </c>
      <c r="D18" s="21">
        <f>VLOOKUP($C18,Area_CALC!$M$2:$S$855,2,FALSE)</f>
        <v>39486</v>
      </c>
      <c r="E18" s="21">
        <f>VLOOKUP($C18,Area_CALC!$M$2:$S$855,3,FALSE)</f>
        <v>76111</v>
      </c>
      <c r="F18" s="21">
        <f>VLOOKUP($C18,Area_CALC!$M$2:$S$855,4,FALSE)</f>
        <v>161321</v>
      </c>
      <c r="G18" s="21">
        <f>VLOOKUP($C18,Area_CALC!$M$2:$S$855,5,FALSE)</f>
        <v>76194</v>
      </c>
      <c r="H18" s="21">
        <f>VLOOKUP($C18,Area_CALC!$M$2:$S$855,6,FALSE)</f>
        <v>7620</v>
      </c>
      <c r="I18" s="21">
        <f>VLOOKUP($C18,Area_CALC!$M$2:$S$855,7,FALSE)</f>
        <v>87702</v>
      </c>
    </row>
    <row r="19" spans="1:9" x14ac:dyDescent="0.25">
      <c r="A19" s="5" t="s">
        <v>2</v>
      </c>
      <c r="B19" s="5" t="s">
        <v>20</v>
      </c>
      <c r="C19" s="5" t="str">
        <f t="shared" si="0"/>
        <v>THIRUVANANTHAPURAM1973-74</v>
      </c>
      <c r="D19" s="21">
        <f>VLOOKUP($C19,Area_CALC!$M$2:$S$855,2,FALSE)</f>
        <v>39705</v>
      </c>
      <c r="E19" s="21">
        <f>VLOOKUP($C19,Area_CALC!$M$2:$S$855,3,FALSE)</f>
        <v>76111</v>
      </c>
      <c r="F19" s="21">
        <f>VLOOKUP($C19,Area_CALC!$M$2:$S$855,4,FALSE)</f>
        <v>155478</v>
      </c>
      <c r="G19" s="21">
        <f>VLOOKUP($C19,Area_CALC!$M$2:$S$855,5,FALSE)</f>
        <v>76956</v>
      </c>
      <c r="H19" s="21">
        <f>VLOOKUP($C19,Area_CALC!$M$2:$S$855,6,FALSE)</f>
        <v>7640</v>
      </c>
      <c r="I19" s="21">
        <f>VLOOKUP($C19,Area_CALC!$M$2:$S$855,7,FALSE)</f>
        <v>88816</v>
      </c>
    </row>
    <row r="20" spans="1:9" x14ac:dyDescent="0.25">
      <c r="A20" s="5" t="s">
        <v>2</v>
      </c>
      <c r="B20" s="5" t="s">
        <v>21</v>
      </c>
      <c r="C20" s="5" t="str">
        <f t="shared" si="0"/>
        <v>THIRUVANANTHAPURAM1974-75</v>
      </c>
      <c r="D20" s="21">
        <f>VLOOKUP($C20,Area_CALC!$M$2:$S$855,2,FALSE)</f>
        <v>39926</v>
      </c>
      <c r="E20" s="21">
        <f>VLOOKUP($C20,Area_CALC!$M$2:$S$855,3,FALSE)</f>
        <v>78625</v>
      </c>
      <c r="F20" s="21">
        <f>VLOOKUP($C20,Area_CALC!$M$2:$S$855,4,FALSE)</f>
        <v>157674</v>
      </c>
      <c r="G20" s="21">
        <f>VLOOKUP($C20,Area_CALC!$M$2:$S$855,5,FALSE)</f>
        <v>77270</v>
      </c>
      <c r="H20" s="21">
        <f>VLOOKUP($C20,Area_CALC!$M$2:$S$855,6,FALSE)</f>
        <v>7732</v>
      </c>
      <c r="I20" s="21">
        <f>VLOOKUP($C20,Area_CALC!$M$2:$S$855,7,FALSE)</f>
        <v>88989</v>
      </c>
    </row>
    <row r="21" spans="1:9" x14ac:dyDescent="0.25">
      <c r="A21" s="5" t="s">
        <v>2</v>
      </c>
      <c r="B21" s="5" t="s">
        <v>22</v>
      </c>
      <c r="C21" s="5" t="str">
        <f t="shared" si="0"/>
        <v>THIRUVANANTHAPURAM1975-76</v>
      </c>
      <c r="D21" s="21">
        <f>VLOOKUP($C21,Area_CALC!$M$2:$S$855,2,FALSE)</f>
        <v>37447</v>
      </c>
      <c r="E21" s="21">
        <f>VLOOKUP($C21,Area_CALC!$M$2:$S$855,3,FALSE)</f>
        <v>72035</v>
      </c>
      <c r="F21" s="21">
        <f>VLOOKUP($C21,Area_CALC!$M$2:$S$855,4,FALSE)</f>
        <v>154449</v>
      </c>
      <c r="G21" s="21">
        <f>VLOOKUP($C21,Area_CALC!$M$2:$S$855,5,FALSE)</f>
        <v>74074</v>
      </c>
      <c r="H21" s="21">
        <f>VLOOKUP($C21,Area_CALC!$M$2:$S$855,6,FALSE)</f>
        <v>6307</v>
      </c>
      <c r="I21" s="21">
        <f>VLOOKUP($C21,Area_CALC!$M$2:$S$855,7,FALSE)</f>
        <v>82599</v>
      </c>
    </row>
    <row r="22" spans="1:9" x14ac:dyDescent="0.25">
      <c r="A22" s="5" t="s">
        <v>2</v>
      </c>
      <c r="B22" s="5" t="s">
        <v>23</v>
      </c>
      <c r="C22" s="5" t="str">
        <f t="shared" si="0"/>
        <v>THIRUVANANTHAPURAM1976-77</v>
      </c>
      <c r="D22" s="21">
        <f>VLOOKUP($C22,Area_CALC!$M$2:$S$855,2,FALSE)</f>
        <v>37976</v>
      </c>
      <c r="E22" s="21">
        <f>VLOOKUP($C22,Area_CALC!$M$2:$S$855,3,FALSE)</f>
        <v>66633</v>
      </c>
      <c r="F22" s="21">
        <f>VLOOKUP($C22,Area_CALC!$M$2:$S$855,4,FALSE)</f>
        <v>151273</v>
      </c>
      <c r="G22" s="21">
        <f>VLOOKUP($C22,Area_CALC!$M$2:$S$855,5,FALSE)</f>
        <v>79335</v>
      </c>
      <c r="H22" s="21">
        <f>VLOOKUP($C22,Area_CALC!$M$2:$S$855,6,FALSE)</f>
        <v>7907</v>
      </c>
      <c r="I22" s="21">
        <f>VLOOKUP($C22,Area_CALC!$M$2:$S$855,7,FALSE)</f>
        <v>90397</v>
      </c>
    </row>
    <row r="23" spans="1:9" x14ac:dyDescent="0.25">
      <c r="A23" s="5" t="s">
        <v>2</v>
      </c>
      <c r="B23" s="5" t="s">
        <v>24</v>
      </c>
      <c r="C23" s="5" t="str">
        <f t="shared" si="0"/>
        <v>THIRUVANANTHAPURAM1977-78</v>
      </c>
      <c r="D23" s="21">
        <f>VLOOKUP($C23,Area_CALC!$M$2:$S$855,2,FALSE)</f>
        <v>34529</v>
      </c>
      <c r="E23" s="21">
        <f>VLOOKUP($C23,Area_CALC!$M$2:$S$855,3,FALSE)</f>
        <v>50668</v>
      </c>
      <c r="F23" s="21">
        <f>VLOOKUP($C23,Area_CALC!$M$2:$S$855,4,FALSE)</f>
        <v>132053</v>
      </c>
      <c r="G23" s="21">
        <f>VLOOKUP($C23,Area_CALC!$M$2:$S$855,5,FALSE)</f>
        <v>75806</v>
      </c>
      <c r="H23" s="21">
        <f>VLOOKUP($C23,Area_CALC!$M$2:$S$855,6,FALSE)</f>
        <v>8031</v>
      </c>
      <c r="I23" s="21">
        <f>VLOOKUP($C23,Area_CALC!$M$2:$S$855,7,FALSE)</f>
        <v>94787</v>
      </c>
    </row>
    <row r="24" spans="1:9" x14ac:dyDescent="0.25">
      <c r="A24" s="5" t="s">
        <v>2</v>
      </c>
      <c r="B24" s="5" t="s">
        <v>25</v>
      </c>
      <c r="C24" s="5" t="str">
        <f t="shared" si="0"/>
        <v>THIRUVANANTHAPURAM1978-79</v>
      </c>
      <c r="D24" s="21">
        <f>VLOOKUP($C24,Area_CALC!$M$2:$S$855,2,FALSE)</f>
        <v>33080</v>
      </c>
      <c r="E24" s="21">
        <f>VLOOKUP($C24,Area_CALC!$M$2:$S$855,3,FALSE)</f>
        <v>55796</v>
      </c>
      <c r="F24" s="21">
        <f>VLOOKUP($C24,Area_CALC!$M$2:$S$855,4,FALSE)</f>
        <v>139868</v>
      </c>
      <c r="G24" s="21">
        <f>VLOOKUP($C24,Area_CALC!$M$2:$S$855,5,FALSE)</f>
        <v>72775</v>
      </c>
      <c r="H24" s="21">
        <f>VLOOKUP($C24,Area_CALC!$M$2:$S$855,6,FALSE)</f>
        <v>8153</v>
      </c>
      <c r="I24" s="21">
        <f>VLOOKUP($C24,Area_CALC!$M$2:$S$855,7,FALSE)</f>
        <v>85641</v>
      </c>
    </row>
    <row r="25" spans="1:9" x14ac:dyDescent="0.25">
      <c r="A25" s="5" t="s">
        <v>2</v>
      </c>
      <c r="B25" s="5" t="s">
        <v>26</v>
      </c>
      <c r="C25" s="5" t="str">
        <f t="shared" si="0"/>
        <v>THIRUVANANTHAPURAM1979-80</v>
      </c>
      <c r="D25" s="21">
        <f>VLOOKUP($C25,Area_CALC!$M$2:$S$855,2,FALSE)</f>
        <v>32569</v>
      </c>
      <c r="E25" s="21">
        <f>VLOOKUP($C25,Area_CALC!$M$2:$S$855,3,FALSE)</f>
        <v>49362</v>
      </c>
      <c r="F25" s="21">
        <f>VLOOKUP($C25,Area_CALC!$M$2:$S$855,4,FALSE)</f>
        <v>132092</v>
      </c>
      <c r="G25" s="21">
        <f>VLOOKUP($C25,Area_CALC!$M$2:$S$855,5,FALSE)</f>
        <v>73485</v>
      </c>
      <c r="H25" s="21">
        <f>VLOOKUP($C25,Area_CALC!$M$2:$S$855,6,FALSE)</f>
        <v>8246</v>
      </c>
      <c r="I25" s="21">
        <f>VLOOKUP($C25,Area_CALC!$M$2:$S$855,7,FALSE)</f>
        <v>86695</v>
      </c>
    </row>
    <row r="26" spans="1:9" x14ac:dyDescent="0.25">
      <c r="A26" s="5" t="s">
        <v>2</v>
      </c>
      <c r="B26" s="5" t="s">
        <v>27</v>
      </c>
      <c r="C26" s="5" t="str">
        <f t="shared" si="0"/>
        <v>THIRUVANANTHAPURAM1980-81</v>
      </c>
      <c r="D26" s="21">
        <f>VLOOKUP($C26,Area_CALC!$M$2:$S$855,2,FALSE)</f>
        <v>32583</v>
      </c>
      <c r="E26" s="21">
        <f>VLOOKUP($C26,Area_CALC!$M$2:$S$855,3,FALSE)</f>
        <v>56545</v>
      </c>
      <c r="F26" s="21">
        <f>VLOOKUP($C26,Area_CALC!$M$2:$S$855,4,FALSE)</f>
        <v>140408</v>
      </c>
      <c r="G26" s="21">
        <f>VLOOKUP($C26,Area_CALC!$M$2:$S$855,5,FALSE)</f>
        <v>73771</v>
      </c>
      <c r="H26" s="21">
        <f>VLOOKUP($C26,Area_CALC!$M$2:$S$855,6,FALSE)</f>
        <v>8735</v>
      </c>
      <c r="I26" s="21">
        <f>VLOOKUP($C26,Area_CALC!$M$2:$S$855,7,FALSE)</f>
        <v>87517</v>
      </c>
    </row>
    <row r="27" spans="1:9" x14ac:dyDescent="0.25">
      <c r="A27" s="5" t="s">
        <v>2</v>
      </c>
      <c r="B27" s="5" t="s">
        <v>28</v>
      </c>
      <c r="C27" s="5" t="str">
        <f t="shared" si="0"/>
        <v>THIRUVANANTHAPURAM1981-82</v>
      </c>
      <c r="D27" s="21">
        <f>VLOOKUP($C27,Area_CALC!$M$2:$S$855,2,FALSE)</f>
        <v>30775</v>
      </c>
      <c r="E27" s="21">
        <f>VLOOKUP($C27,Area_CALC!$M$2:$S$855,3,FALSE)</f>
        <v>60320</v>
      </c>
      <c r="F27" s="21">
        <f>VLOOKUP($C27,Area_CALC!$M$2:$S$855,4,FALSE)</f>
        <v>143709</v>
      </c>
      <c r="G27" s="21">
        <f>VLOOKUP($C27,Area_CALC!$M$2:$S$855,5,FALSE)</f>
        <v>73515</v>
      </c>
      <c r="H27" s="21">
        <f>VLOOKUP($C27,Area_CALC!$M$2:$S$855,6,FALSE)</f>
        <v>8735</v>
      </c>
      <c r="I27" s="21">
        <f>VLOOKUP($C27,Area_CALC!$M$2:$S$855,7,FALSE)</f>
        <v>87238</v>
      </c>
    </row>
    <row r="28" spans="1:9" x14ac:dyDescent="0.25">
      <c r="A28" s="5" t="s">
        <v>2</v>
      </c>
      <c r="B28" s="5" t="s">
        <v>29</v>
      </c>
      <c r="C28" s="5" t="str">
        <f t="shared" si="0"/>
        <v>THIRUVANANTHAPURAM1982-83</v>
      </c>
      <c r="D28" s="21">
        <f>VLOOKUP($C28,Area_CALC!$M$2:$S$855,2,FALSE)</f>
        <v>29391</v>
      </c>
      <c r="E28" s="21">
        <f>VLOOKUP($C28,Area_CALC!$M$2:$S$855,3,FALSE)</f>
        <v>53733</v>
      </c>
      <c r="F28" s="21">
        <f>VLOOKUP($C28,Area_CALC!$M$2:$S$855,4,FALSE)</f>
        <v>132547</v>
      </c>
      <c r="G28" s="21">
        <f>VLOOKUP($C28,Area_CALC!$M$2:$S$855,5,FALSE)</f>
        <v>73727</v>
      </c>
      <c r="H28" s="21">
        <f>VLOOKUP($C28,Area_CALC!$M$2:$S$855,6,FALSE)</f>
        <v>10158</v>
      </c>
      <c r="I28" s="21">
        <f>VLOOKUP($C28,Area_CALC!$M$2:$S$855,7,FALSE)</f>
        <v>88736</v>
      </c>
    </row>
    <row r="29" spans="1:9" x14ac:dyDescent="0.25">
      <c r="A29" s="5" t="s">
        <v>2</v>
      </c>
      <c r="B29" s="5" t="s">
        <v>30</v>
      </c>
      <c r="C29" s="5" t="str">
        <f t="shared" si="0"/>
        <v>THIRUVANANTHAPURAM1983-84</v>
      </c>
      <c r="D29" s="21">
        <f>VLOOKUP($C29,Area_CALC!$M$2:$S$855,2,FALSE)</f>
        <v>27079</v>
      </c>
      <c r="E29" s="21">
        <f>VLOOKUP($C29,Area_CALC!$M$2:$S$855,3,FALSE)</f>
        <v>55432</v>
      </c>
      <c r="F29" s="21">
        <f>VLOOKUP($C29,Area_CALC!$M$2:$S$855,4,FALSE)</f>
        <v>133133</v>
      </c>
      <c r="G29" s="21">
        <f>VLOOKUP($C29,Area_CALC!$M$2:$S$855,5,FALSE)</f>
        <v>73568</v>
      </c>
      <c r="H29" s="21">
        <f>VLOOKUP($C29,Area_CALC!$M$2:$S$855,6,FALSE)</f>
        <v>11574</v>
      </c>
      <c r="I29" s="21">
        <f>VLOOKUP($C29,Area_CALC!$M$2:$S$855,7,FALSE)</f>
        <v>89928</v>
      </c>
    </row>
    <row r="30" spans="1:9" x14ac:dyDescent="0.25">
      <c r="A30" s="5" t="s">
        <v>2</v>
      </c>
      <c r="B30" s="5" t="s">
        <v>31</v>
      </c>
      <c r="C30" s="5" t="str">
        <f t="shared" si="0"/>
        <v>THIRUVANANTHAPURAM1984-85</v>
      </c>
      <c r="D30" s="21">
        <f>VLOOKUP($C30,Area_CALC!$M$2:$S$855,2,FALSE)</f>
        <v>27020</v>
      </c>
      <c r="E30" s="21">
        <f>VLOOKUP($C30,Area_CALC!$M$2:$S$855,3,FALSE)</f>
        <v>52629</v>
      </c>
      <c r="F30" s="21">
        <f>VLOOKUP($C30,Area_CALC!$M$2:$S$855,4,FALSE)</f>
        <v>128364</v>
      </c>
      <c r="G30" s="21">
        <f>VLOOKUP($C30,Area_CALC!$M$2:$S$855,5,FALSE)</f>
        <v>76969</v>
      </c>
      <c r="H30" s="21">
        <f>VLOOKUP($C30,Area_CALC!$M$2:$S$855,6,FALSE)</f>
        <v>14891</v>
      </c>
      <c r="I30" s="21">
        <f>VLOOKUP($C30,Area_CALC!$M$2:$S$855,7,FALSE)</f>
        <v>96745</v>
      </c>
    </row>
    <row r="31" spans="1:9" x14ac:dyDescent="0.25">
      <c r="A31" s="5" t="s">
        <v>2</v>
      </c>
      <c r="B31" s="5" t="s">
        <v>32</v>
      </c>
      <c r="C31" s="5" t="str">
        <f t="shared" si="0"/>
        <v>THIRUVANANTHAPURAM1985-86</v>
      </c>
      <c r="D31" s="21">
        <f>VLOOKUP($C31,Area_CALC!$M$2:$S$855,2,FALSE)</f>
        <v>26352</v>
      </c>
      <c r="E31" s="21">
        <f>VLOOKUP($C31,Area_CALC!$M$2:$S$855,3,FALSE)</f>
        <v>51010</v>
      </c>
      <c r="F31" s="21">
        <f>VLOOKUP($C31,Area_CALC!$M$2:$S$855,4,FALSE)</f>
        <v>125246</v>
      </c>
      <c r="G31" s="21">
        <f>VLOOKUP($C31,Area_CALC!$M$2:$S$855,5,FALSE)</f>
        <v>73094</v>
      </c>
      <c r="H31" s="21">
        <f>VLOOKUP($C31,Area_CALC!$M$2:$S$855,6,FALSE)</f>
        <v>14721</v>
      </c>
      <c r="I31" s="21">
        <f>VLOOKUP($C31,Area_CALC!$M$2:$S$855,7,FALSE)</f>
        <v>92765</v>
      </c>
    </row>
    <row r="32" spans="1:9" x14ac:dyDescent="0.25">
      <c r="A32" s="5" t="s">
        <v>2</v>
      </c>
      <c r="B32" s="5" t="s">
        <v>33</v>
      </c>
      <c r="C32" s="5" t="str">
        <f t="shared" si="0"/>
        <v>THIRUVANANTHAPURAM1986-87</v>
      </c>
      <c r="D32" s="21">
        <f>VLOOKUP($C32,Area_CALC!$M$2:$S$855,2,FALSE)</f>
        <v>25444</v>
      </c>
      <c r="E32" s="21">
        <f>VLOOKUP($C32,Area_CALC!$M$2:$S$855,3,FALSE)</f>
        <v>49414</v>
      </c>
      <c r="F32" s="21">
        <f>VLOOKUP($C32,Area_CALC!$M$2:$S$855,4,FALSE)</f>
        <v>121839</v>
      </c>
      <c r="G32" s="21">
        <f>VLOOKUP($C32,Area_CALC!$M$2:$S$855,5,FALSE)</f>
        <v>75528</v>
      </c>
      <c r="H32" s="21">
        <f>VLOOKUP($C32,Area_CALC!$M$2:$S$855,6,FALSE)</f>
        <v>15636</v>
      </c>
      <c r="I32" s="21">
        <f>VLOOKUP($C32,Area_CALC!$M$2:$S$855,7,FALSE)</f>
        <v>95766</v>
      </c>
    </row>
    <row r="33" spans="1:9" x14ac:dyDescent="0.25">
      <c r="A33" s="5" t="s">
        <v>2</v>
      </c>
      <c r="B33" s="5" t="s">
        <v>34</v>
      </c>
      <c r="C33" s="5" t="str">
        <f t="shared" si="0"/>
        <v>THIRUVANANTHAPURAM1987-88</v>
      </c>
      <c r="D33" s="21">
        <f>VLOOKUP($C33,Area_CALC!$M$2:$S$855,2,FALSE)</f>
        <v>23300</v>
      </c>
      <c r="E33" s="21">
        <f>VLOOKUP($C33,Area_CALC!$M$2:$S$855,3,FALSE)</f>
        <v>41759</v>
      </c>
      <c r="F33" s="21">
        <f>VLOOKUP($C33,Area_CALC!$M$2:$S$855,4,FALSE)</f>
        <v>106003</v>
      </c>
      <c r="G33" s="21">
        <f>VLOOKUP($C33,Area_CALC!$M$2:$S$855,5,FALSE)</f>
        <v>81028</v>
      </c>
      <c r="H33" s="21">
        <f>VLOOKUP($C33,Area_CALC!$M$2:$S$855,6,FALSE)</f>
        <v>17210</v>
      </c>
      <c r="I33" s="21">
        <f>VLOOKUP($C33,Area_CALC!$M$2:$S$855,7,FALSE)</f>
        <v>103053</v>
      </c>
    </row>
    <row r="34" spans="1:9" x14ac:dyDescent="0.25">
      <c r="A34" s="5" t="s">
        <v>2</v>
      </c>
      <c r="B34" s="5" t="s">
        <v>35</v>
      </c>
      <c r="C34" s="5" t="str">
        <f t="shared" si="0"/>
        <v>THIRUVANANTHAPURAM1988-89</v>
      </c>
      <c r="D34" s="21">
        <f>VLOOKUP($C34,Area_CALC!$M$2:$S$855,2,FALSE)</f>
        <v>21487</v>
      </c>
      <c r="E34" s="21">
        <f>VLOOKUP($C34,Area_CALC!$M$2:$S$855,3,FALSE)</f>
        <v>40358</v>
      </c>
      <c r="F34" s="21">
        <f>VLOOKUP($C34,Area_CALC!$M$2:$S$855,4,FALSE)</f>
        <v>104468</v>
      </c>
      <c r="G34" s="21">
        <f>VLOOKUP($C34,Area_CALC!$M$2:$S$855,5,FALSE)</f>
        <v>84847</v>
      </c>
      <c r="H34" s="21">
        <f>VLOOKUP($C34,Area_CALC!$M$2:$S$855,6,FALSE)</f>
        <v>18296</v>
      </c>
      <c r="I34" s="21">
        <f>VLOOKUP($C34,Area_CALC!$M$2:$S$855,7,FALSE)</f>
        <v>107691</v>
      </c>
    </row>
    <row r="35" spans="1:9" x14ac:dyDescent="0.25">
      <c r="A35" s="5" t="s">
        <v>2</v>
      </c>
      <c r="B35" s="5" t="s">
        <v>36</v>
      </c>
      <c r="C35" s="5" t="str">
        <f t="shared" si="0"/>
        <v>THIRUVANANTHAPURAM1989-90</v>
      </c>
      <c r="D35" s="21">
        <f>VLOOKUP($C35,Area_CALC!$M$2:$S$855,2,FALSE)</f>
        <v>20921</v>
      </c>
      <c r="E35" s="21">
        <f>VLOOKUP($C35,Area_CALC!$M$2:$S$855,3,FALSE)</f>
        <v>36681</v>
      </c>
      <c r="F35" s="21">
        <f>VLOOKUP($C35,Area_CALC!$M$2:$S$855,4,FALSE)</f>
        <v>98826</v>
      </c>
      <c r="G35" s="21">
        <f>VLOOKUP($C35,Area_CALC!$M$2:$S$855,5,FALSE)</f>
        <v>87091</v>
      </c>
      <c r="H35" s="21">
        <f>VLOOKUP($C35,Area_CALC!$M$2:$S$855,6,FALSE)</f>
        <v>19924</v>
      </c>
      <c r="I35" s="21">
        <f>VLOOKUP($C35,Area_CALC!$M$2:$S$855,7,FALSE)</f>
        <v>111623</v>
      </c>
    </row>
    <row r="36" spans="1:9" x14ac:dyDescent="0.25">
      <c r="A36" s="5" t="s">
        <v>2</v>
      </c>
      <c r="B36" s="5" t="s">
        <v>37</v>
      </c>
      <c r="C36" s="5" t="str">
        <f t="shared" si="0"/>
        <v>THIRUVANANTHAPURAM1990-91</v>
      </c>
      <c r="D36" s="21">
        <f>VLOOKUP($C36,Area_CALC!$M$2:$S$855,2,FALSE)</f>
        <v>21677</v>
      </c>
      <c r="E36" s="21">
        <f>VLOOKUP($C36,Area_CALC!$M$2:$S$855,3,FALSE)</f>
        <v>33153</v>
      </c>
      <c r="F36" s="21">
        <f>VLOOKUP($C36,Area_CALC!$M$2:$S$855,4,FALSE)</f>
        <v>94533</v>
      </c>
      <c r="G36" s="21">
        <f>VLOOKUP($C36,Area_CALC!$M$2:$S$855,5,FALSE)</f>
        <v>85581</v>
      </c>
      <c r="H36" s="21">
        <f>VLOOKUP($C36,Area_CALC!$M$2:$S$855,6,FALSE)</f>
        <v>22657</v>
      </c>
      <c r="I36" s="21">
        <f>VLOOKUP($C36,Area_CALC!$M$2:$S$855,7,FALSE)</f>
        <v>112522</v>
      </c>
    </row>
    <row r="37" spans="1:9" x14ac:dyDescent="0.25">
      <c r="A37" s="5" t="s">
        <v>2</v>
      </c>
      <c r="B37" s="5" t="s">
        <v>38</v>
      </c>
      <c r="C37" s="5" t="str">
        <f t="shared" si="0"/>
        <v>THIRUVANANTHAPURAM1991-92</v>
      </c>
      <c r="D37" s="21">
        <f>VLOOKUP($C37,Area_CALC!$M$2:$S$855,2,FALSE)</f>
        <v>19604</v>
      </c>
      <c r="E37" s="21">
        <f>VLOOKUP($C37,Area_CALC!$M$2:$S$855,3,FALSE)</f>
        <v>31940</v>
      </c>
      <c r="F37" s="21">
        <f>VLOOKUP($C37,Area_CALC!$M$2:$S$855,4,FALSE)</f>
        <v>89902</v>
      </c>
      <c r="G37" s="21">
        <f>VLOOKUP($C37,Area_CALC!$M$2:$S$855,5,FALSE)</f>
        <v>82907</v>
      </c>
      <c r="H37" s="21">
        <f>VLOOKUP($C37,Area_CALC!$M$2:$S$855,6,FALSE)</f>
        <v>25420</v>
      </c>
      <c r="I37" s="21">
        <f>VLOOKUP($C37,Area_CALC!$M$2:$S$855,7,FALSE)</f>
        <v>112353</v>
      </c>
    </row>
    <row r="38" spans="1:9" x14ac:dyDescent="0.25">
      <c r="A38" s="5" t="s">
        <v>2</v>
      </c>
      <c r="B38" s="5" t="s">
        <v>39</v>
      </c>
      <c r="C38" s="5" t="str">
        <f t="shared" si="0"/>
        <v>THIRUVANANTHAPURAM1992-93</v>
      </c>
      <c r="D38" s="21">
        <f>VLOOKUP($C38,Area_CALC!$M$2:$S$855,2,FALSE)</f>
        <v>18361</v>
      </c>
      <c r="E38" s="21">
        <f>VLOOKUP($C38,Area_CALC!$M$2:$S$855,3,FALSE)</f>
        <v>31760</v>
      </c>
      <c r="F38" s="21">
        <f>VLOOKUP($C38,Area_CALC!$M$2:$S$855,4,FALSE)</f>
        <v>87062</v>
      </c>
      <c r="G38" s="21">
        <f>VLOOKUP($C38,Area_CALC!$M$2:$S$855,5,FALSE)</f>
        <v>86601</v>
      </c>
      <c r="H38" s="21">
        <f>VLOOKUP($C38,Area_CALC!$M$2:$S$855,6,FALSE)</f>
        <v>27864</v>
      </c>
      <c r="I38" s="21">
        <f>VLOOKUP($C38,Area_CALC!$M$2:$S$855,7,FALSE)</f>
        <v>118360</v>
      </c>
    </row>
    <row r="39" spans="1:9" x14ac:dyDescent="0.25">
      <c r="A39" s="5" t="s">
        <v>2</v>
      </c>
      <c r="B39" s="5" t="s">
        <v>40</v>
      </c>
      <c r="C39" s="5" t="str">
        <f t="shared" si="0"/>
        <v>THIRUVANANTHAPURAM1993-94</v>
      </c>
      <c r="D39" s="21">
        <f>VLOOKUP($C39,Area_CALC!$M$2:$S$855,2,FALSE)</f>
        <v>18103</v>
      </c>
      <c r="E39" s="21">
        <f>VLOOKUP($C39,Area_CALC!$M$2:$S$855,3,FALSE)</f>
        <v>28855</v>
      </c>
      <c r="F39" s="21">
        <f>VLOOKUP($C39,Area_CALC!$M$2:$S$855,4,FALSE)</f>
        <v>85022</v>
      </c>
      <c r="G39" s="21">
        <f>VLOOKUP($C39,Area_CALC!$M$2:$S$855,5,FALSE)</f>
        <v>87976</v>
      </c>
      <c r="H39" s="21">
        <f>VLOOKUP($C39,Area_CALC!$M$2:$S$855,6,FALSE)</f>
        <v>25279</v>
      </c>
      <c r="I39" s="21">
        <f>VLOOKUP($C39,Area_CALC!$M$2:$S$855,7,FALSE)</f>
        <v>117361</v>
      </c>
    </row>
    <row r="40" spans="1:9" x14ac:dyDescent="0.25">
      <c r="A40" s="5" t="s">
        <v>2</v>
      </c>
      <c r="B40" s="5" t="s">
        <v>41</v>
      </c>
      <c r="C40" s="5" t="str">
        <f t="shared" si="0"/>
        <v>THIRUVANANTHAPURAM1994-95</v>
      </c>
      <c r="D40" s="21">
        <f>VLOOKUP($C40,Area_CALC!$M$2:$S$855,2,FALSE)</f>
        <v>17338</v>
      </c>
      <c r="E40" s="21">
        <f>VLOOKUP($C40,Area_CALC!$M$2:$S$855,3,FALSE)</f>
        <v>22104</v>
      </c>
      <c r="F40" s="21">
        <f>VLOOKUP($C40,Area_CALC!$M$2:$S$855,4,FALSE)</f>
        <v>78691</v>
      </c>
      <c r="G40" s="21">
        <f>VLOOKUP($C40,Area_CALC!$M$2:$S$855,5,FALSE)</f>
        <v>89706</v>
      </c>
      <c r="H40" s="21">
        <f>VLOOKUP($C40,Area_CALC!$M$2:$S$855,6,FALSE)</f>
        <v>25674</v>
      </c>
      <c r="I40" s="21">
        <f>VLOOKUP($C40,Area_CALC!$M$2:$S$855,7,FALSE)</f>
        <v>119211</v>
      </c>
    </row>
    <row r="41" spans="1:9" x14ac:dyDescent="0.25">
      <c r="A41" s="5" t="s">
        <v>2</v>
      </c>
      <c r="B41" s="5" t="s">
        <v>42</v>
      </c>
      <c r="C41" s="5" t="str">
        <f t="shared" si="0"/>
        <v>THIRUVANANTHAPURAM1995-96</v>
      </c>
      <c r="D41" s="21">
        <f>VLOOKUP($C41,Area_CALC!$M$2:$S$855,2,FALSE)</f>
        <v>16986</v>
      </c>
      <c r="E41" s="21">
        <f>VLOOKUP($C41,Area_CALC!$M$2:$S$855,3,FALSE)</f>
        <v>25199</v>
      </c>
      <c r="F41" s="21">
        <f>VLOOKUP($C41,Area_CALC!$M$2:$S$855,4,FALSE)</f>
        <v>82274</v>
      </c>
      <c r="G41" s="21">
        <f>VLOOKUP($C41,Area_CALC!$M$2:$S$855,5,FALSE)</f>
        <v>91667</v>
      </c>
      <c r="H41" s="21">
        <f>VLOOKUP($C41,Area_CALC!$M$2:$S$855,6,FALSE)</f>
        <v>25995</v>
      </c>
      <c r="I41" s="21">
        <f>VLOOKUP($C41,Area_CALC!$M$2:$S$855,7,FALSE)</f>
        <v>121685</v>
      </c>
    </row>
    <row r="42" spans="1:9" x14ac:dyDescent="0.25">
      <c r="A42" s="5" t="s">
        <v>2</v>
      </c>
      <c r="B42" s="5" t="s">
        <v>43</v>
      </c>
      <c r="C42" s="5" t="str">
        <f t="shared" si="0"/>
        <v>THIRUVANANTHAPURAM1996-97</v>
      </c>
      <c r="D42" s="21">
        <f>VLOOKUP($C42,Area_CALC!$M$2:$S$855,2,FALSE)</f>
        <v>13961</v>
      </c>
      <c r="E42" s="21">
        <f>VLOOKUP($C42,Area_CALC!$M$2:$S$855,3,FALSE)</f>
        <v>22703</v>
      </c>
      <c r="F42" s="21">
        <f>VLOOKUP($C42,Area_CALC!$M$2:$S$855,4,FALSE)</f>
        <v>76451</v>
      </c>
      <c r="G42" s="21">
        <f>VLOOKUP($C42,Area_CALC!$M$2:$S$855,5,FALSE)</f>
        <v>89028</v>
      </c>
      <c r="H42" s="21">
        <f>VLOOKUP($C42,Area_CALC!$M$2:$S$855,6,FALSE)</f>
        <v>26473</v>
      </c>
      <c r="I42" s="21">
        <f>VLOOKUP($C42,Area_CALC!$M$2:$S$855,7,FALSE)</f>
        <v>119378</v>
      </c>
    </row>
    <row r="43" spans="1:9" x14ac:dyDescent="0.25">
      <c r="A43" s="5" t="s">
        <v>2</v>
      </c>
      <c r="B43" s="5" t="s">
        <v>44</v>
      </c>
      <c r="C43" s="5" t="str">
        <f t="shared" si="0"/>
        <v>THIRUVANANTHAPURAM1997-98</v>
      </c>
      <c r="D43" s="21">
        <f>VLOOKUP($C43,Area_CALC!$M$2:$S$855,2,FALSE)</f>
        <v>11368</v>
      </c>
      <c r="E43" s="21">
        <f>VLOOKUP($C43,Area_CALC!$M$2:$S$855,3,FALSE)</f>
        <v>25253</v>
      </c>
      <c r="F43" s="21">
        <f>VLOOKUP($C43,Area_CALC!$M$2:$S$855,4,FALSE)</f>
        <v>73461</v>
      </c>
      <c r="G43" s="21">
        <f>VLOOKUP($C43,Area_CALC!$M$2:$S$855,5,FALSE)</f>
        <v>84308</v>
      </c>
      <c r="H43" s="21">
        <f>VLOOKUP($C43,Area_CALC!$M$2:$S$855,6,FALSE)</f>
        <v>26999</v>
      </c>
      <c r="I43" s="21">
        <f>VLOOKUP($C43,Area_CALC!$M$2:$S$855,7,FALSE)</f>
        <v>115246</v>
      </c>
    </row>
    <row r="44" spans="1:9" x14ac:dyDescent="0.25">
      <c r="A44" s="5" t="s">
        <v>2</v>
      </c>
      <c r="B44" s="5" t="s">
        <v>45</v>
      </c>
      <c r="C44" s="5" t="str">
        <f t="shared" si="0"/>
        <v>THIRUVANANTHAPURAM1998-99</v>
      </c>
      <c r="D44" s="21">
        <f>VLOOKUP($C44,Area_CALC!$M$2:$S$855,2,FALSE)</f>
        <v>9598</v>
      </c>
      <c r="E44" s="21">
        <f>VLOOKUP($C44,Area_CALC!$M$2:$S$855,3,FALSE)</f>
        <v>26631</v>
      </c>
      <c r="F44" s="21">
        <f>VLOOKUP($C44,Area_CALC!$M$2:$S$855,4,FALSE)</f>
        <v>74657</v>
      </c>
      <c r="G44" s="21">
        <f>VLOOKUP($C44,Area_CALC!$M$2:$S$855,5,FALSE)</f>
        <v>91271</v>
      </c>
      <c r="H44" s="21">
        <f>VLOOKUP($C44,Area_CALC!$M$2:$S$855,6,FALSE)</f>
        <v>27472</v>
      </c>
      <c r="I44" s="21">
        <f>VLOOKUP($C44,Area_CALC!$M$2:$S$855,7,FALSE)</f>
        <v>122481</v>
      </c>
    </row>
    <row r="45" spans="1:9" x14ac:dyDescent="0.25">
      <c r="A45" s="5" t="s">
        <v>2</v>
      </c>
      <c r="B45" s="5" t="s">
        <v>46</v>
      </c>
      <c r="C45" s="5" t="str">
        <f t="shared" si="0"/>
        <v>THIRUVANANTHAPURAM1999-00</v>
      </c>
      <c r="D45" s="21">
        <f>VLOOKUP($C45,Area_CALC!$M$2:$S$855,2,FALSE)</f>
        <v>7969</v>
      </c>
      <c r="E45" s="21">
        <f>VLOOKUP($C45,Area_CALC!$M$2:$S$855,3,FALSE)</f>
        <v>25981</v>
      </c>
      <c r="F45" s="21">
        <f>VLOOKUP($C45,Area_CALC!$M$2:$S$855,4,FALSE)</f>
        <v>74184</v>
      </c>
      <c r="G45" s="21">
        <f>VLOOKUP($C45,Area_CALC!$M$2:$S$855,5,FALSE)</f>
        <v>91362</v>
      </c>
      <c r="H45" s="21">
        <f>VLOOKUP($C45,Area_CALC!$M$2:$S$855,6,FALSE)</f>
        <v>27954</v>
      </c>
      <c r="I45" s="21">
        <f>VLOOKUP($C45,Area_CALC!$M$2:$S$855,7,FALSE)</f>
        <v>123307</v>
      </c>
    </row>
    <row r="46" spans="1:9" x14ac:dyDescent="0.25">
      <c r="A46" s="5" t="s">
        <v>2</v>
      </c>
      <c r="B46" s="5" t="s">
        <v>47</v>
      </c>
      <c r="C46" s="5" t="str">
        <f t="shared" si="0"/>
        <v>THIRUVANANTHAPURAM2000-01</v>
      </c>
      <c r="D46" s="21">
        <f>VLOOKUP($C46,Area_CALC!$M$2:$S$855,2,FALSE)</f>
        <v>6995</v>
      </c>
      <c r="E46" s="21">
        <f>VLOOKUP($C46,Area_CALC!$M$2:$S$855,3,FALSE)</f>
        <v>27084</v>
      </c>
      <c r="F46" s="21">
        <f>VLOOKUP($C46,Area_CALC!$M$2:$S$855,4,FALSE)</f>
        <v>73502</v>
      </c>
      <c r="G46" s="21">
        <f>VLOOKUP($C46,Area_CALC!$M$2:$S$855,5,FALSE)</f>
        <v>88663</v>
      </c>
      <c r="H46" s="21">
        <f>VLOOKUP($C46,Area_CALC!$M$2:$S$855,6,FALSE)</f>
        <v>28196</v>
      </c>
      <c r="I46" s="21">
        <f>VLOOKUP($C46,Area_CALC!$M$2:$S$855,7,FALSE)</f>
        <v>121277</v>
      </c>
    </row>
    <row r="47" spans="1:9" x14ac:dyDescent="0.25">
      <c r="A47" s="5" t="s">
        <v>2</v>
      </c>
      <c r="B47" s="5" t="s">
        <v>48</v>
      </c>
      <c r="C47" s="5" t="str">
        <f t="shared" si="0"/>
        <v>THIRUVANANTHAPURAM2001-02</v>
      </c>
      <c r="D47" s="21">
        <f>VLOOKUP($C47,Area_CALC!$M$2:$S$855,2,FALSE)</f>
        <v>6810</v>
      </c>
      <c r="E47" s="21">
        <f>VLOOKUP($C47,Area_CALC!$M$2:$S$855,3,FALSE)</f>
        <v>25085</v>
      </c>
      <c r="F47" s="21">
        <f>VLOOKUP($C47,Area_CALC!$M$2:$S$855,4,FALSE)</f>
        <v>71638</v>
      </c>
      <c r="G47" s="21">
        <f>VLOOKUP($C47,Area_CALC!$M$2:$S$855,5,FALSE)</f>
        <v>88604</v>
      </c>
      <c r="H47" s="21">
        <f>VLOOKUP($C47,Area_CALC!$M$2:$S$855,6,FALSE)</f>
        <v>28296</v>
      </c>
      <c r="I47" s="21">
        <f>VLOOKUP($C47,Area_CALC!$M$2:$S$855,7,FALSE)</f>
        <v>122040</v>
      </c>
    </row>
    <row r="48" spans="1:9" x14ac:dyDescent="0.25">
      <c r="A48" s="5" t="s">
        <v>2</v>
      </c>
      <c r="B48" s="5" t="s">
        <v>49</v>
      </c>
      <c r="C48" s="5" t="str">
        <f t="shared" si="0"/>
        <v>THIRUVANANTHAPURAM2002-03</v>
      </c>
      <c r="D48" s="21">
        <f>VLOOKUP($C48,Area_CALC!$M$2:$S$855,2,FALSE)</f>
        <v>6423</v>
      </c>
      <c r="E48" s="21">
        <f>VLOOKUP($C48,Area_CALC!$M$2:$S$855,3,FALSE)</f>
        <v>23922</v>
      </c>
      <c r="F48" s="21">
        <f>VLOOKUP($C48,Area_CALC!$M$2:$S$855,4,FALSE)</f>
        <v>69405</v>
      </c>
      <c r="G48" s="21">
        <f>VLOOKUP($C48,Area_CALC!$M$2:$S$855,5,FALSE)</f>
        <v>87118</v>
      </c>
      <c r="H48" s="21">
        <f>VLOOKUP($C48,Area_CALC!$M$2:$S$855,6,FALSE)</f>
        <v>28415</v>
      </c>
      <c r="I48" s="21">
        <f>VLOOKUP($C48,Area_CALC!$M$2:$S$855,7,FALSE)</f>
        <v>120317</v>
      </c>
    </row>
    <row r="49" spans="1:9" x14ac:dyDescent="0.25">
      <c r="A49" s="5" t="s">
        <v>2</v>
      </c>
      <c r="B49" s="5" t="s">
        <v>50</v>
      </c>
      <c r="C49" s="5" t="str">
        <f t="shared" si="0"/>
        <v>THIRUVANANTHAPURAM2003-04</v>
      </c>
      <c r="D49" s="21">
        <f>VLOOKUP($C49,Area_CALC!$M$2:$S$855,2,FALSE)</f>
        <v>5371</v>
      </c>
      <c r="E49" s="21">
        <f>VLOOKUP($C49,Area_CALC!$M$2:$S$855,3,FALSE)</f>
        <v>20621</v>
      </c>
      <c r="F49" s="21">
        <f>VLOOKUP($C49,Area_CALC!$M$2:$S$855,4,FALSE)</f>
        <v>64471</v>
      </c>
      <c r="G49" s="21">
        <f>VLOOKUP($C49,Area_CALC!$M$2:$S$855,5,FALSE)</f>
        <v>85506</v>
      </c>
      <c r="H49" s="21">
        <f>VLOOKUP($C49,Area_CALC!$M$2:$S$855,6,FALSE)</f>
        <v>28432</v>
      </c>
      <c r="I49" s="21">
        <f>VLOOKUP($C49,Area_CALC!$M$2:$S$855,7,FALSE)</f>
        <v>118720</v>
      </c>
    </row>
    <row r="50" spans="1:9" x14ac:dyDescent="0.25">
      <c r="A50" s="5" t="s">
        <v>2</v>
      </c>
      <c r="B50" s="5" t="s">
        <v>51</v>
      </c>
      <c r="C50" s="5" t="str">
        <f t="shared" si="0"/>
        <v>THIRUVANANTHAPURAM2004-05</v>
      </c>
      <c r="D50" s="21">
        <f>VLOOKUP($C50,Area_CALC!$M$2:$S$855,2,FALSE)</f>
        <v>5196</v>
      </c>
      <c r="E50" s="21">
        <f>VLOOKUP($C50,Area_CALC!$M$2:$S$855,3,FALSE)</f>
        <v>19833</v>
      </c>
      <c r="F50" s="21">
        <f>VLOOKUP($C50,Area_CALC!$M$2:$S$855,4,FALSE)</f>
        <v>64080</v>
      </c>
      <c r="G50" s="21">
        <f>VLOOKUP($C50,Area_CALC!$M$2:$S$855,5,FALSE)</f>
        <v>84073</v>
      </c>
      <c r="H50" s="21">
        <f>VLOOKUP($C50,Area_CALC!$M$2:$S$855,6,FALSE)</f>
        <v>28512</v>
      </c>
      <c r="I50" s="21">
        <f>VLOOKUP($C50,Area_CALC!$M$2:$S$855,7,FALSE)</f>
        <v>117406</v>
      </c>
    </row>
    <row r="51" spans="1:9" x14ac:dyDescent="0.25">
      <c r="A51" s="5" t="s">
        <v>2</v>
      </c>
      <c r="B51" s="5" t="s">
        <v>52</v>
      </c>
      <c r="C51" s="5" t="str">
        <f t="shared" si="0"/>
        <v>THIRUVANANTHAPURAM2005-06</v>
      </c>
      <c r="D51" s="21">
        <f>VLOOKUP($C51,Area_CALC!$M$2:$S$855,2,FALSE)</f>
        <v>4705</v>
      </c>
      <c r="E51" s="21">
        <f>VLOOKUP($C51,Area_CALC!$M$2:$S$855,3,FALSE)</f>
        <v>19619</v>
      </c>
      <c r="F51" s="21">
        <f>VLOOKUP($C51,Area_CALC!$M$2:$S$855,4,FALSE)</f>
        <v>62494</v>
      </c>
      <c r="G51" s="21">
        <f>VLOOKUP($C51,Area_CALC!$M$2:$S$855,5,FALSE)</f>
        <v>84078</v>
      </c>
      <c r="H51" s="21">
        <f>VLOOKUP($C51,Area_CALC!$M$2:$S$855,6,FALSE)</f>
        <v>28920</v>
      </c>
      <c r="I51" s="21">
        <f>VLOOKUP($C51,Area_CALC!$M$2:$S$855,7,FALSE)</f>
        <v>117727</v>
      </c>
    </row>
    <row r="52" spans="1:9" x14ac:dyDescent="0.25">
      <c r="A52" s="5" t="s">
        <v>2</v>
      </c>
      <c r="B52" s="5" t="s">
        <v>53</v>
      </c>
      <c r="C52" s="5" t="str">
        <f t="shared" si="0"/>
        <v>THIRUVANANTHAPURAM2006-07</v>
      </c>
      <c r="D52" s="21">
        <f>VLOOKUP($C52,Area_CALC!$M$2:$S$855,2,FALSE)</f>
        <v>3849</v>
      </c>
      <c r="E52" s="21">
        <f>VLOOKUP($C52,Area_CALC!$M$2:$S$855,3,FALSE)</f>
        <v>18122</v>
      </c>
      <c r="F52" s="21">
        <f>VLOOKUP($C52,Area_CALC!$M$2:$S$855,4,FALSE)</f>
        <v>55542</v>
      </c>
      <c r="G52" s="21">
        <f>VLOOKUP($C52,Area_CALC!$M$2:$S$855,5,FALSE)</f>
        <v>77463</v>
      </c>
      <c r="H52" s="21">
        <f>VLOOKUP($C52,Area_CALC!$M$2:$S$855,6,FALSE)</f>
        <v>29230</v>
      </c>
      <c r="I52" s="21">
        <f>VLOOKUP($C52,Area_CALC!$M$2:$S$855,7,FALSE)</f>
        <v>111584</v>
      </c>
    </row>
    <row r="53" spans="1:9" x14ac:dyDescent="0.25">
      <c r="A53" s="5" t="s">
        <v>2</v>
      </c>
      <c r="B53" s="5" t="s">
        <v>54</v>
      </c>
      <c r="C53" s="5" t="str">
        <f t="shared" si="0"/>
        <v>THIRUVANANTHAPURAM2007-08</v>
      </c>
      <c r="D53" s="21">
        <f>VLOOKUP($C53,Area_CALC!$M$2:$S$855,2,FALSE)</f>
        <v>2867</v>
      </c>
      <c r="E53" s="21">
        <f>VLOOKUP($C53,Area_CALC!$M$2:$S$855,3,FALSE)</f>
        <v>16538</v>
      </c>
      <c r="F53" s="21">
        <f>VLOOKUP($C53,Area_CALC!$M$2:$S$855,4,FALSE)</f>
        <v>51567</v>
      </c>
      <c r="G53" s="21">
        <f>VLOOKUP($C53,Area_CALC!$M$2:$S$855,5,FALSE)</f>
        <v>72473</v>
      </c>
      <c r="H53" s="21">
        <f>VLOOKUP($C53,Area_CALC!$M$2:$S$855,6,FALSE)</f>
        <v>29640</v>
      </c>
      <c r="I53" s="21">
        <f>VLOOKUP($C53,Area_CALC!$M$2:$S$855,7,FALSE)</f>
        <v>107260</v>
      </c>
    </row>
    <row r="54" spans="1:9" x14ac:dyDescent="0.25">
      <c r="A54" s="5" t="s">
        <v>2</v>
      </c>
      <c r="B54" s="5" t="s">
        <v>55</v>
      </c>
      <c r="C54" s="5" t="str">
        <f t="shared" si="0"/>
        <v>THIRUVANANTHAPURAM2008-09</v>
      </c>
      <c r="D54" s="21">
        <f>VLOOKUP($C54,Area_CALC!$M$2:$S$855,2,FALSE)</f>
        <v>2995</v>
      </c>
      <c r="E54" s="21">
        <f>VLOOKUP($C54,Area_CALC!$M$2:$S$855,3,FALSE)</f>
        <v>20288</v>
      </c>
      <c r="F54" s="21">
        <f>VLOOKUP($C54,Area_CALC!$M$2:$S$855,4,FALSE)</f>
        <v>56382</v>
      </c>
      <c r="G54" s="21">
        <f>VLOOKUP($C54,Area_CALC!$M$2:$S$855,5,FALSE)</f>
        <v>71675</v>
      </c>
      <c r="H54" s="21">
        <f>VLOOKUP($C54,Area_CALC!$M$2:$S$855,6,FALSE)</f>
        <v>30010</v>
      </c>
      <c r="I54" s="21">
        <f>VLOOKUP($C54,Area_CALC!$M$2:$S$855,7,FALSE)</f>
        <v>106903</v>
      </c>
    </row>
    <row r="55" spans="1:9" x14ac:dyDescent="0.25">
      <c r="A55" s="5" t="s">
        <v>2</v>
      </c>
      <c r="B55" s="5" t="s">
        <v>56</v>
      </c>
      <c r="C55" s="5" t="str">
        <f t="shared" si="0"/>
        <v>THIRUVANANTHAPURAM2009-10</v>
      </c>
      <c r="D55" s="21">
        <f>VLOOKUP($C55,Area_CALC!$M$2:$S$855,2,FALSE)</f>
        <v>2940</v>
      </c>
      <c r="E55" s="21">
        <f>VLOOKUP($C55,Area_CALC!$M$2:$S$855,3,FALSE)</f>
        <v>16132</v>
      </c>
      <c r="F55" s="21">
        <f>VLOOKUP($C55,Area_CALC!$M$2:$S$855,4,FALSE)</f>
        <v>47928</v>
      </c>
      <c r="G55" s="21">
        <f>VLOOKUP($C55,Area_CALC!$M$2:$S$855,5,FALSE)</f>
        <v>71376</v>
      </c>
      <c r="H55" s="21">
        <f>VLOOKUP($C55,Area_CALC!$M$2:$S$855,6,FALSE)</f>
        <v>30449</v>
      </c>
      <c r="I55" s="21">
        <f>VLOOKUP($C55,Area_CALC!$M$2:$S$855,7,FALSE)</f>
        <v>106460</v>
      </c>
    </row>
    <row r="56" spans="1:9" x14ac:dyDescent="0.25">
      <c r="A56" s="5" t="s">
        <v>2</v>
      </c>
      <c r="B56" s="5" t="s">
        <v>57</v>
      </c>
      <c r="C56" s="5" t="str">
        <f t="shared" si="0"/>
        <v>THIRUVANANTHAPURAM2010-11</v>
      </c>
      <c r="D56" s="21">
        <f>VLOOKUP($C56,Area_CALC!$M$2:$S$855,2,FALSE)</f>
        <v>2919</v>
      </c>
      <c r="E56" s="21">
        <f>VLOOKUP($C56,Area_CALC!$M$2:$S$855,3,FALSE)</f>
        <v>14261</v>
      </c>
      <c r="F56" s="21">
        <f>VLOOKUP($C56,Area_CALC!$M$2:$S$855,4,FALSE)</f>
        <v>47985</v>
      </c>
      <c r="G56" s="21">
        <f>VLOOKUP($C56,Area_CALC!$M$2:$S$855,5,FALSE)</f>
        <v>69668</v>
      </c>
      <c r="H56" s="21">
        <f>VLOOKUP($C56,Area_CALC!$M$2:$S$855,6,FALSE)</f>
        <v>30970</v>
      </c>
      <c r="I56" s="21">
        <f>VLOOKUP($C56,Area_CALC!$M$2:$S$855,7,FALSE)</f>
        <v>106125</v>
      </c>
    </row>
    <row r="57" spans="1:9" x14ac:dyDescent="0.25">
      <c r="A57" s="5" t="s">
        <v>2</v>
      </c>
      <c r="B57" s="5" t="s">
        <v>58</v>
      </c>
      <c r="C57" s="5" t="str">
        <f t="shared" si="0"/>
        <v>THIRUVANANTHAPURAM2011-12</v>
      </c>
      <c r="D57" s="21">
        <f>VLOOKUP($C57,Area_CALC!$M$2:$S$855,2,FALSE)</f>
        <v>2395</v>
      </c>
      <c r="E57" s="21">
        <f>VLOOKUP($C57,Area_CALC!$M$2:$S$855,3,FALSE)</f>
        <v>14947</v>
      </c>
      <c r="F57" s="21">
        <f>VLOOKUP($C57,Area_CALC!$M$2:$S$855,4,FALSE)</f>
        <v>46841</v>
      </c>
      <c r="G57" s="21">
        <f>VLOOKUP($C57,Area_CALC!$M$2:$S$855,5,FALSE)</f>
        <v>71424</v>
      </c>
      <c r="H57" s="21">
        <f>VLOOKUP($C57,Area_CALC!$M$2:$S$855,6,FALSE)</f>
        <v>31220</v>
      </c>
      <c r="I57" s="21">
        <f>VLOOKUP($C57,Area_CALC!$M$2:$S$855,7,FALSE)</f>
        <v>108224</v>
      </c>
    </row>
    <row r="58" spans="1:9" x14ac:dyDescent="0.25">
      <c r="A58" s="5" t="s">
        <v>2</v>
      </c>
      <c r="B58" s="5" t="s">
        <v>59</v>
      </c>
      <c r="C58" s="5" t="str">
        <f t="shared" si="0"/>
        <v>THIRUVANANTHAPURAM2012-13</v>
      </c>
      <c r="D58" s="21">
        <f>VLOOKUP($C58,Area_CALC!$M$2:$S$855,2,FALSE)</f>
        <v>1816</v>
      </c>
      <c r="E58" s="21">
        <f>VLOOKUP($C58,Area_CALC!$M$2:$S$855,3,FALSE)</f>
        <v>13625</v>
      </c>
      <c r="F58" s="21">
        <f>VLOOKUP($C58,Area_CALC!$M$2:$S$855,4,FALSE)</f>
        <v>47866</v>
      </c>
      <c r="G58" s="21">
        <f>VLOOKUP($C58,Area_CALC!$M$2:$S$855,5,FALSE)</f>
        <v>70233</v>
      </c>
      <c r="H58" s="21">
        <f>VLOOKUP($C58,Area_CALC!$M$2:$S$855,6,FALSE)</f>
        <v>31220</v>
      </c>
      <c r="I58" s="21">
        <f>VLOOKUP($C58,Area_CALC!$M$2:$S$855,7,FALSE)</f>
        <v>106456</v>
      </c>
    </row>
    <row r="59" spans="1:9" x14ac:dyDescent="0.25">
      <c r="A59" s="5" t="s">
        <v>2</v>
      </c>
      <c r="B59" s="5" t="s">
        <v>60</v>
      </c>
      <c r="C59" s="5" t="str">
        <f t="shared" si="0"/>
        <v>THIRUVANANTHAPURAM2013-14</v>
      </c>
      <c r="D59" s="21">
        <f>VLOOKUP($C59,Area_CALC!$M$2:$S$855,2,FALSE)</f>
        <v>2001</v>
      </c>
      <c r="E59" s="21">
        <f>VLOOKUP($C59,Area_CALC!$M$2:$S$855,3,FALSE)</f>
        <v>14210</v>
      </c>
      <c r="F59" s="21">
        <f>VLOOKUP($C59,Area_CALC!$M$2:$S$855,4,FALSE)</f>
        <v>49644</v>
      </c>
      <c r="G59" s="21">
        <f>VLOOKUP($C59,Area_CALC!$M$2:$S$855,5,FALSE)</f>
        <v>71320</v>
      </c>
      <c r="H59" s="21">
        <f>VLOOKUP($C59,Area_CALC!$M$2:$S$855,6,FALSE)</f>
        <v>31840</v>
      </c>
      <c r="I59" s="21">
        <f>VLOOKUP($C59,Area_CALC!$M$2:$S$855,7,FALSE)</f>
        <v>109573</v>
      </c>
    </row>
    <row r="60" spans="1:9" x14ac:dyDescent="0.25">
      <c r="A60" s="5" t="s">
        <v>2</v>
      </c>
      <c r="B60" s="5" t="s">
        <v>61</v>
      </c>
      <c r="C60" s="5" t="str">
        <f t="shared" si="0"/>
        <v>THIRUVANANTHAPURAM2014-15</v>
      </c>
      <c r="D60" s="21">
        <f>VLOOKUP($C60,Area_CALC!$M$2:$S$855,2,FALSE)</f>
        <v>2093</v>
      </c>
      <c r="E60" s="21">
        <f>VLOOKUP($C60,Area_CALC!$M$2:$S$855,3,FALSE)</f>
        <v>15754</v>
      </c>
      <c r="F60" s="21">
        <f>VLOOKUP($C60,Area_CALC!$M$2:$S$855,4,FALSE)</f>
        <v>51529</v>
      </c>
      <c r="G60" s="21">
        <f>VLOOKUP($C60,Area_CALC!$M$2:$S$855,5,FALSE)</f>
        <v>73079</v>
      </c>
      <c r="H60" s="21">
        <f>VLOOKUP($C60,Area_CALC!$M$2:$S$855,6,FALSE)</f>
        <v>32000</v>
      </c>
      <c r="I60" s="21">
        <f>VLOOKUP($C60,Area_CALC!$M$2:$S$855,7,FALSE)</f>
        <v>111219</v>
      </c>
    </row>
    <row r="61" spans="1:9" x14ac:dyDescent="0.25">
      <c r="A61" s="5" t="s">
        <v>2</v>
      </c>
      <c r="B61" s="5" t="s">
        <v>62</v>
      </c>
      <c r="C61" s="5" t="str">
        <f t="shared" si="0"/>
        <v>THIRUVANANTHAPURAM2015-16</v>
      </c>
      <c r="D61" s="21">
        <f>VLOOKUP($C61,Area_CALC!$M$2:$S$855,2,FALSE)</f>
        <v>2119</v>
      </c>
      <c r="E61" s="21">
        <f>VLOOKUP($C61,Area_CALC!$M$2:$S$855,3,FALSE)</f>
        <v>14585</v>
      </c>
      <c r="F61" s="21">
        <f>VLOOKUP($C61,Area_CALC!$M$2:$S$855,4,FALSE)</f>
        <v>51677.09</v>
      </c>
      <c r="G61" s="21">
        <f>VLOOKUP($C61,Area_CALC!$M$2:$S$855,5,FALSE)</f>
        <v>72340</v>
      </c>
      <c r="H61" s="21">
        <f>VLOOKUP($C61,Area_CALC!$M$2:$S$855,6,FALSE)</f>
        <v>32160</v>
      </c>
      <c r="I61" s="21">
        <f>VLOOKUP($C61,Area_CALC!$M$2:$S$855,7,FALSE)</f>
        <v>111171</v>
      </c>
    </row>
    <row r="62" spans="1:9" x14ac:dyDescent="0.25">
      <c r="A62" s="5" t="s">
        <v>2</v>
      </c>
      <c r="B62" s="5" t="s">
        <v>123</v>
      </c>
      <c r="C62" s="5" t="str">
        <f t="shared" si="0"/>
        <v>THIRUVANANTHAPURAM2016-17</v>
      </c>
      <c r="D62" s="21">
        <f>VLOOKUP($C62,Area_CALC!$M$2:$S$855,2,FALSE)</f>
        <v>1392</v>
      </c>
      <c r="E62" s="21">
        <f>VLOOKUP($C62,Area_CALC!$M$2:$S$855,3,FALSE)</f>
        <v>14628</v>
      </c>
      <c r="F62" s="21">
        <f>VLOOKUP($C62,Area_CALC!$M$2:$S$855,4,FALSE)</f>
        <v>49801</v>
      </c>
      <c r="G62" s="21">
        <f>VLOOKUP($C62,Area_CALC!$M$2:$S$855,5,FALSE)</f>
        <v>70467</v>
      </c>
      <c r="H62" s="21">
        <f>VLOOKUP($C62,Area_CALC!$M$2:$S$855,6,FALSE)</f>
        <v>32200</v>
      </c>
      <c r="I62" s="21">
        <f>VLOOKUP($C62,Area_CALC!$M$2:$S$855,7,FALSE)</f>
        <v>109178.14</v>
      </c>
    </row>
    <row r="63" spans="1:9" x14ac:dyDescent="0.25">
      <c r="A63" s="5" t="s">
        <v>63</v>
      </c>
      <c r="B63" s="5" t="s">
        <v>3</v>
      </c>
      <c r="C63" s="5" t="str">
        <f t="shared" si="0"/>
        <v>KOLLAM1956-57</v>
      </c>
      <c r="D63" s="21">
        <f>VLOOKUP($C63,Area_CALC!$M$2:$S$855,2,FALSE)</f>
        <v>46675.865399538066</v>
      </c>
      <c r="E63" s="21">
        <f>VLOOKUP($C63,Area_CALC!$M$2:$S$855,3,FALSE)</f>
        <v>55480.52868459795</v>
      </c>
      <c r="F63" s="21">
        <f>VLOOKUP($C63,Area_CALC!$M$2:$S$855,4,FALSE)</f>
        <v>155456.52220101163</v>
      </c>
      <c r="G63" s="21">
        <f>VLOOKUP($C63,Area_CALC!$M$2:$S$855,5,FALSE)</f>
        <v>55803.420904375533</v>
      </c>
      <c r="H63" s="21">
        <f>VLOOKUP($C63,Area_CALC!$M$2:$S$855,6,FALSE)</f>
        <v>15153.52639009883</v>
      </c>
      <c r="I63" s="21">
        <f>VLOOKUP($C63,Area_CALC!$M$2:$S$855,7,FALSE)</f>
        <v>79086.25404128326</v>
      </c>
    </row>
    <row r="64" spans="1:9" x14ac:dyDescent="0.25">
      <c r="A64" s="5" t="s">
        <v>63</v>
      </c>
      <c r="B64" s="5" t="s">
        <v>4</v>
      </c>
      <c r="C64" s="5" t="str">
        <f t="shared" si="0"/>
        <v>KOLLAM1957-58</v>
      </c>
      <c r="D64" s="21">
        <f>VLOOKUP($C64,Area_CALC!$M$2:$S$855,2,FALSE)</f>
        <v>46967</v>
      </c>
      <c r="E64" s="21">
        <f>VLOOKUP($C64,Area_CALC!$M$2:$S$855,3,FALSE)</f>
        <v>56932</v>
      </c>
      <c r="F64" s="21">
        <f>VLOOKUP($C64,Area_CALC!$M$2:$S$855,4,FALSE)</f>
        <v>155708</v>
      </c>
      <c r="G64" s="21">
        <f>VLOOKUP($C64,Area_CALC!$M$2:$S$855,5,FALSE)</f>
        <v>56221</v>
      </c>
      <c r="H64" s="21">
        <f>VLOOKUP($C64,Area_CALC!$M$2:$S$855,6,FALSE)</f>
        <v>18397</v>
      </c>
      <c r="I64" s="21">
        <f>VLOOKUP($C64,Area_CALC!$M$2:$S$855,7,FALSE)</f>
        <v>82119</v>
      </c>
    </row>
    <row r="65" spans="1:9" x14ac:dyDescent="0.25">
      <c r="A65" s="5" t="s">
        <v>63</v>
      </c>
      <c r="B65" s="5" t="s">
        <v>5</v>
      </c>
      <c r="C65" s="5" t="str">
        <f t="shared" si="0"/>
        <v>KOLLAM1958-59</v>
      </c>
      <c r="D65" s="21">
        <f>VLOOKUP($C65,Area_CALC!$M$2:$S$855,2,FALSE)</f>
        <v>47067.883376175218</v>
      </c>
      <c r="E65" s="21">
        <f>VLOOKUP($C65,Area_CALC!$M$2:$S$855,3,FALSE)</f>
        <v>59567.53132521674</v>
      </c>
      <c r="F65" s="21">
        <f>VLOOKUP($C65,Area_CALC!$M$2:$S$855,4,FALSE)</f>
        <v>157540.97507576493</v>
      </c>
      <c r="G65" s="21">
        <f>VLOOKUP($C65,Area_CALC!$M$2:$S$855,5,FALSE)</f>
        <v>57725.668179787215</v>
      </c>
      <c r="H65" s="21">
        <f>VLOOKUP($C65,Area_CALC!$M$2:$S$855,6,FALSE)</f>
        <v>20175.227452511841</v>
      </c>
      <c r="I65" s="21">
        <f>VLOOKUP($C65,Area_CALC!$M$2:$S$855,7,FALSE)</f>
        <v>83917.317375445578</v>
      </c>
    </row>
    <row r="66" spans="1:9" x14ac:dyDescent="0.25">
      <c r="A66" s="5" t="s">
        <v>63</v>
      </c>
      <c r="B66" s="5" t="s">
        <v>6</v>
      </c>
      <c r="C66" s="5" t="str">
        <f t="shared" si="0"/>
        <v>KOLLAM1959-60</v>
      </c>
      <c r="D66" s="21">
        <f>VLOOKUP($C66,Area_CALC!$M$2:$S$855,2,FALSE)</f>
        <v>47100.959892953979</v>
      </c>
      <c r="E66" s="21">
        <f>VLOOKUP($C66,Area_CALC!$M$2:$S$855,3,FALSE)</f>
        <v>63795.556843408966</v>
      </c>
      <c r="F66" s="21">
        <f>VLOOKUP($C66,Area_CALC!$M$2:$S$855,4,FALSE)</f>
        <v>161884.11001822673</v>
      </c>
      <c r="G66" s="21">
        <f>VLOOKUP($C66,Area_CALC!$M$2:$S$855,5,FALSE)</f>
        <v>59771.696529751927</v>
      </c>
      <c r="H66" s="21">
        <f>VLOOKUP($C66,Area_CALC!$M$2:$S$855,6,FALSE)</f>
        <v>21503.417645468471</v>
      </c>
      <c r="I66" s="21">
        <f>VLOOKUP($C66,Area_CALC!$M$2:$S$855,7,FALSE)</f>
        <v>86638.052433059769</v>
      </c>
    </row>
    <row r="67" spans="1:9" x14ac:dyDescent="0.25">
      <c r="A67" s="5" t="s">
        <v>63</v>
      </c>
      <c r="B67" s="5" t="s">
        <v>7</v>
      </c>
      <c r="C67" s="5" t="str">
        <f t="shared" ref="C67:C130" si="1">A67&amp;B67</f>
        <v>KOLLAM1960-61</v>
      </c>
      <c r="D67" s="21">
        <f>VLOOKUP($C67,Area_CALC!$M$2:$S$855,2,FALSE)</f>
        <v>46143</v>
      </c>
      <c r="E67" s="21">
        <f>VLOOKUP($C67,Area_CALC!$M$2:$S$855,3,FALSE)</f>
        <v>58050</v>
      </c>
      <c r="F67" s="21">
        <f>VLOOKUP($C67,Area_CALC!$M$2:$S$855,4,FALSE)</f>
        <v>161156</v>
      </c>
      <c r="G67" s="21">
        <f>VLOOKUP($C67,Area_CALC!$M$2:$S$855,5,FALSE)</f>
        <v>64713</v>
      </c>
      <c r="H67" s="21">
        <f>VLOOKUP($C67,Area_CALC!$M$2:$S$855,6,FALSE)</f>
        <v>21534</v>
      </c>
      <c r="I67" s="21">
        <f>VLOOKUP($C67,Area_CALC!$M$2:$S$855,7,FALSE)</f>
        <v>95958</v>
      </c>
    </row>
    <row r="68" spans="1:9" x14ac:dyDescent="0.25">
      <c r="A68" s="5" t="s">
        <v>63</v>
      </c>
      <c r="B68" s="5" t="s">
        <v>8</v>
      </c>
      <c r="C68" s="5" t="str">
        <f t="shared" si="1"/>
        <v>KOLLAM1961-62</v>
      </c>
      <c r="D68" s="21">
        <f>VLOOKUP($C68,Area_CALC!$M$2:$S$855,2,FALSE)</f>
        <v>44989</v>
      </c>
      <c r="E68" s="21">
        <f>VLOOKUP($C68,Area_CALC!$M$2:$S$855,3,FALSE)</f>
        <v>55773</v>
      </c>
      <c r="F68" s="21">
        <f>VLOOKUP($C68,Area_CALC!$M$2:$S$855,4,FALSE)</f>
        <v>158901</v>
      </c>
      <c r="G68" s="21">
        <f>VLOOKUP($C68,Area_CALC!$M$2:$S$855,5,FALSE)</f>
        <v>64865</v>
      </c>
      <c r="H68" s="21">
        <f>VLOOKUP($C68,Area_CALC!$M$2:$S$855,6,FALSE)</f>
        <v>22769</v>
      </c>
      <c r="I68" s="21">
        <f>VLOOKUP($C68,Area_CALC!$M$2:$S$855,7,FALSE)</f>
        <v>98757</v>
      </c>
    </row>
    <row r="69" spans="1:9" x14ac:dyDescent="0.25">
      <c r="A69" s="5" t="s">
        <v>63</v>
      </c>
      <c r="B69" s="5" t="s">
        <v>9</v>
      </c>
      <c r="C69" s="5" t="str">
        <f t="shared" si="1"/>
        <v>KOLLAM1962-63</v>
      </c>
      <c r="D69" s="21">
        <f>VLOOKUP($C69,Area_CALC!$M$2:$S$855,2,FALSE)</f>
        <v>49691</v>
      </c>
      <c r="E69" s="21">
        <f>VLOOKUP($C69,Area_CALC!$M$2:$S$855,3,FALSE)</f>
        <v>55773</v>
      </c>
      <c r="F69" s="21">
        <f>VLOOKUP($C69,Area_CALC!$M$2:$S$855,4,FALSE)</f>
        <v>166884</v>
      </c>
      <c r="G69" s="21">
        <f>VLOOKUP($C69,Area_CALC!$M$2:$S$855,5,FALSE)</f>
        <v>70261</v>
      </c>
      <c r="H69" s="21">
        <f>VLOOKUP($C69,Area_CALC!$M$2:$S$855,6,FALSE)</f>
        <v>23035</v>
      </c>
      <c r="I69" s="21">
        <f>VLOOKUP($C69,Area_CALC!$M$2:$S$855,7,FALSE)</f>
        <v>104159</v>
      </c>
    </row>
    <row r="70" spans="1:9" x14ac:dyDescent="0.25">
      <c r="A70" s="5" t="s">
        <v>63</v>
      </c>
      <c r="B70" s="5" t="s">
        <v>10</v>
      </c>
      <c r="C70" s="5" t="str">
        <f t="shared" si="1"/>
        <v>KOLLAM1963-64</v>
      </c>
      <c r="D70" s="21">
        <f>VLOOKUP($C70,Area_CALC!$M$2:$S$855,2,FALSE)</f>
        <v>49605</v>
      </c>
      <c r="E70" s="21">
        <f>VLOOKUP($C70,Area_CALC!$M$2:$S$855,3,FALSE)</f>
        <v>54841</v>
      </c>
      <c r="F70" s="21">
        <f>VLOOKUP($C70,Area_CALC!$M$2:$S$855,4,FALSE)</f>
        <v>170898</v>
      </c>
      <c r="G70" s="21">
        <f>VLOOKUP($C70,Area_CALC!$M$2:$S$855,5,FALSE)</f>
        <v>70431</v>
      </c>
      <c r="H70" s="21">
        <f>VLOOKUP($C70,Area_CALC!$M$2:$S$855,6,FALSE)</f>
        <v>24755</v>
      </c>
      <c r="I70" s="21">
        <f>VLOOKUP($C70,Area_CALC!$M$2:$S$855,7,FALSE)</f>
        <v>106103</v>
      </c>
    </row>
    <row r="71" spans="1:9" x14ac:dyDescent="0.25">
      <c r="A71" s="5" t="s">
        <v>63</v>
      </c>
      <c r="B71" s="5" t="s">
        <v>11</v>
      </c>
      <c r="C71" s="5" t="str">
        <f t="shared" si="1"/>
        <v>KOLLAM1964-65</v>
      </c>
      <c r="D71" s="21">
        <f>VLOOKUP($C71,Area_CALC!$M$2:$S$855,2,FALSE)</f>
        <v>49469</v>
      </c>
      <c r="E71" s="21">
        <f>VLOOKUP($C71,Area_CALC!$M$2:$S$855,3,FALSE)</f>
        <v>53089</v>
      </c>
      <c r="F71" s="21">
        <f>VLOOKUP($C71,Area_CALC!$M$2:$S$855,4,FALSE)</f>
        <v>169971</v>
      </c>
      <c r="G71" s="21">
        <f>VLOOKUP($C71,Area_CALC!$M$2:$S$855,5,FALSE)</f>
        <v>73455</v>
      </c>
      <c r="H71" s="21">
        <f>VLOOKUP($C71,Area_CALC!$M$2:$S$855,6,FALSE)</f>
        <v>24920</v>
      </c>
      <c r="I71" s="21">
        <f>VLOOKUP($C71,Area_CALC!$M$2:$S$855,7,FALSE)</f>
        <v>108740</v>
      </c>
    </row>
    <row r="72" spans="1:9" x14ac:dyDescent="0.25">
      <c r="A72" s="5" t="s">
        <v>63</v>
      </c>
      <c r="B72" s="5" t="s">
        <v>12</v>
      </c>
      <c r="C72" s="5" t="str">
        <f t="shared" si="1"/>
        <v>KOLLAM1965-66</v>
      </c>
      <c r="D72" s="21">
        <f>VLOOKUP($C72,Area_CALC!$M$2:$S$855,2,FALSE)</f>
        <v>49637</v>
      </c>
      <c r="E72" s="21">
        <f>VLOOKUP($C72,Area_CALC!$M$2:$S$855,3,FALSE)</f>
        <v>57599</v>
      </c>
      <c r="F72" s="21">
        <f>VLOOKUP($C72,Area_CALC!$M$2:$S$855,4,FALSE)</f>
        <v>177552</v>
      </c>
      <c r="G72" s="21">
        <f>VLOOKUP($C72,Area_CALC!$M$2:$S$855,5,FALSE)</f>
        <v>74019</v>
      </c>
      <c r="H72" s="21">
        <f>VLOOKUP($C72,Area_CALC!$M$2:$S$855,6,FALSE)</f>
        <v>25672</v>
      </c>
      <c r="I72" s="21">
        <f>VLOOKUP($C72,Area_CALC!$M$2:$S$855,7,FALSE)</f>
        <v>109970</v>
      </c>
    </row>
    <row r="73" spans="1:9" x14ac:dyDescent="0.25">
      <c r="A73" s="5" t="s">
        <v>63</v>
      </c>
      <c r="B73" s="5" t="s">
        <v>13</v>
      </c>
      <c r="C73" s="5" t="str">
        <f t="shared" si="1"/>
        <v>KOLLAM1966-67</v>
      </c>
      <c r="D73" s="21">
        <f>VLOOKUP($C73,Area_CALC!$M$2:$S$855,2,FALSE)</f>
        <v>50057</v>
      </c>
      <c r="E73" s="21">
        <f>VLOOKUP($C73,Area_CALC!$M$2:$S$855,3,FALSE)</f>
        <v>63359</v>
      </c>
      <c r="F73" s="21">
        <f>VLOOKUP($C73,Area_CALC!$M$2:$S$855,4,FALSE)</f>
        <v>182537</v>
      </c>
      <c r="G73" s="21">
        <f>VLOOKUP($C73,Area_CALC!$M$2:$S$855,5,FALSE)</f>
        <v>77718</v>
      </c>
      <c r="H73" s="21">
        <f>VLOOKUP($C73,Area_CALC!$M$2:$S$855,6,FALSE)</f>
        <v>26487</v>
      </c>
      <c r="I73" s="21">
        <f>VLOOKUP($C73,Area_CALC!$M$2:$S$855,7,FALSE)</f>
        <v>114645</v>
      </c>
    </row>
    <row r="74" spans="1:9" x14ac:dyDescent="0.25">
      <c r="A74" s="5" t="s">
        <v>63</v>
      </c>
      <c r="B74" s="5" t="s">
        <v>14</v>
      </c>
      <c r="C74" s="5" t="str">
        <f t="shared" si="1"/>
        <v>KOLLAM1967-68</v>
      </c>
      <c r="D74" s="21">
        <f>VLOOKUP($C74,Area_CALC!$M$2:$S$855,2,FALSE)</f>
        <v>50378</v>
      </c>
      <c r="E74" s="21">
        <f>VLOOKUP($C74,Area_CALC!$M$2:$S$855,3,FALSE)</f>
        <v>94165</v>
      </c>
      <c r="F74" s="21">
        <f>VLOOKUP($C74,Area_CALC!$M$2:$S$855,4,FALSE)</f>
        <v>215338</v>
      </c>
      <c r="G74" s="21">
        <f>VLOOKUP($C74,Area_CALC!$M$2:$S$855,5,FALSE)</f>
        <v>80052</v>
      </c>
      <c r="H74" s="21">
        <f>VLOOKUP($C74,Area_CALC!$M$2:$S$855,6,FALSE)</f>
        <v>28069</v>
      </c>
      <c r="I74" s="21">
        <f>VLOOKUP($C74,Area_CALC!$M$2:$S$855,7,FALSE)</f>
        <v>118301</v>
      </c>
    </row>
    <row r="75" spans="1:9" x14ac:dyDescent="0.25">
      <c r="A75" s="5" t="s">
        <v>63</v>
      </c>
      <c r="B75" s="5" t="s">
        <v>15</v>
      </c>
      <c r="C75" s="5" t="str">
        <f t="shared" si="1"/>
        <v>KOLLAM1968-69</v>
      </c>
      <c r="D75" s="21">
        <f>VLOOKUP($C75,Area_CALC!$M$2:$S$855,2,FALSE)</f>
        <v>51785</v>
      </c>
      <c r="E75" s="21">
        <f>VLOOKUP($C75,Area_CALC!$M$2:$S$855,3,FALSE)</f>
        <v>100889</v>
      </c>
      <c r="F75" s="21">
        <f>VLOOKUP($C75,Area_CALC!$M$2:$S$855,4,FALSE)</f>
        <v>221092</v>
      </c>
      <c r="G75" s="21">
        <f>VLOOKUP($C75,Area_CALC!$M$2:$S$855,5,FALSE)</f>
        <v>85000</v>
      </c>
      <c r="H75" s="21">
        <f>VLOOKUP($C75,Area_CALC!$M$2:$S$855,6,FALSE)</f>
        <v>29320</v>
      </c>
      <c r="I75" s="21">
        <f>VLOOKUP($C75,Area_CALC!$M$2:$S$855,7,FALSE)</f>
        <v>124419</v>
      </c>
    </row>
    <row r="76" spans="1:9" x14ac:dyDescent="0.25">
      <c r="A76" s="5" t="s">
        <v>63</v>
      </c>
      <c r="B76" s="5" t="s">
        <v>16</v>
      </c>
      <c r="C76" s="5" t="str">
        <f t="shared" si="1"/>
        <v>KOLLAM1969-70</v>
      </c>
      <c r="D76" s="21">
        <f>VLOOKUP($C76,Area_CALC!$M$2:$S$855,2,FALSE)</f>
        <v>51884</v>
      </c>
      <c r="E76" s="21">
        <f>VLOOKUP($C76,Area_CALC!$M$2:$S$855,3,FALSE)</f>
        <v>101813</v>
      </c>
      <c r="F76" s="21">
        <f>VLOOKUP($C76,Area_CALC!$M$2:$S$855,4,FALSE)</f>
        <v>220186</v>
      </c>
      <c r="G76" s="21">
        <f>VLOOKUP($C76,Area_CALC!$M$2:$S$855,5,FALSE)</f>
        <v>91732</v>
      </c>
      <c r="H76" s="21">
        <f>VLOOKUP($C76,Area_CALC!$M$2:$S$855,6,FALSE)</f>
        <v>30653</v>
      </c>
      <c r="I76" s="21">
        <f>VLOOKUP($C76,Area_CALC!$M$2:$S$855,7,FALSE)</f>
        <v>131877</v>
      </c>
    </row>
    <row r="77" spans="1:9" x14ac:dyDescent="0.25">
      <c r="A77" s="5" t="s">
        <v>63</v>
      </c>
      <c r="B77" s="5" t="s">
        <v>17</v>
      </c>
      <c r="C77" s="5" t="str">
        <f t="shared" si="1"/>
        <v>KOLLAM1970-71</v>
      </c>
      <c r="D77" s="21">
        <f>VLOOKUP($C77,Area_CALC!$M$2:$S$855,2,FALSE)</f>
        <v>51884</v>
      </c>
      <c r="E77" s="21">
        <f>VLOOKUP($C77,Area_CALC!$M$2:$S$855,3,FALSE)</f>
        <v>90965</v>
      </c>
      <c r="F77" s="21">
        <f>VLOOKUP($C77,Area_CALC!$M$2:$S$855,4,FALSE)</f>
        <v>208479</v>
      </c>
      <c r="G77" s="21">
        <f>VLOOKUP($C77,Area_CALC!$M$2:$S$855,5,FALSE)</f>
        <v>92512</v>
      </c>
      <c r="H77" s="21">
        <f>VLOOKUP($C77,Area_CALC!$M$2:$S$855,6,FALSE)</f>
        <v>30888</v>
      </c>
      <c r="I77" s="21">
        <f>VLOOKUP($C77,Area_CALC!$M$2:$S$855,7,FALSE)</f>
        <v>132802</v>
      </c>
    </row>
    <row r="78" spans="1:9" x14ac:dyDescent="0.25">
      <c r="A78" s="5" t="s">
        <v>63</v>
      </c>
      <c r="B78" s="5" t="s">
        <v>18</v>
      </c>
      <c r="C78" s="5" t="str">
        <f t="shared" si="1"/>
        <v>KOLLAM1971-72</v>
      </c>
      <c r="D78" s="21">
        <f>VLOOKUP($C78,Area_CALC!$M$2:$S$855,2,FALSE)</f>
        <v>51729</v>
      </c>
      <c r="E78" s="21">
        <f>VLOOKUP($C78,Area_CALC!$M$2:$S$855,3,FALSE)</f>
        <v>94745</v>
      </c>
      <c r="F78" s="21">
        <f>VLOOKUP($C78,Area_CALC!$M$2:$S$855,4,FALSE)</f>
        <v>211176</v>
      </c>
      <c r="G78" s="21">
        <f>VLOOKUP($C78,Area_CALC!$M$2:$S$855,5,FALSE)</f>
        <v>104272</v>
      </c>
      <c r="H78" s="21">
        <f>VLOOKUP($C78,Area_CALC!$M$2:$S$855,6,FALSE)</f>
        <v>31543</v>
      </c>
      <c r="I78" s="21">
        <f>VLOOKUP($C78,Area_CALC!$M$2:$S$855,7,FALSE)</f>
        <v>145133</v>
      </c>
    </row>
    <row r="79" spans="1:9" x14ac:dyDescent="0.25">
      <c r="A79" s="5" t="s">
        <v>63</v>
      </c>
      <c r="B79" s="5" t="s">
        <v>19</v>
      </c>
      <c r="C79" s="5" t="str">
        <f t="shared" si="1"/>
        <v>KOLLAM1972-73</v>
      </c>
      <c r="D79" s="21">
        <f>VLOOKUP($C79,Area_CALC!$M$2:$S$855,2,FALSE)</f>
        <v>51155</v>
      </c>
      <c r="E79" s="21">
        <f>VLOOKUP($C79,Area_CALC!$M$2:$S$855,3,FALSE)</f>
        <v>94745</v>
      </c>
      <c r="F79" s="21">
        <f>VLOOKUP($C79,Area_CALC!$M$2:$S$855,4,FALSE)</f>
        <v>210849</v>
      </c>
      <c r="G79" s="21">
        <f>VLOOKUP($C79,Area_CALC!$M$2:$S$855,5,FALSE)</f>
        <v>106798</v>
      </c>
      <c r="H79" s="21">
        <f>VLOOKUP($C79,Area_CALC!$M$2:$S$855,6,FALSE)</f>
        <v>32163</v>
      </c>
      <c r="I79" s="21">
        <f>VLOOKUP($C79,Area_CALC!$M$2:$S$855,7,FALSE)</f>
        <v>148432</v>
      </c>
    </row>
    <row r="80" spans="1:9" x14ac:dyDescent="0.25">
      <c r="A80" s="5" t="s">
        <v>63</v>
      </c>
      <c r="B80" s="5" t="s">
        <v>20</v>
      </c>
      <c r="C80" s="5" t="str">
        <f t="shared" si="1"/>
        <v>KOLLAM1973-74</v>
      </c>
      <c r="D80" s="21">
        <f>VLOOKUP($C80,Area_CALC!$M$2:$S$855,2,FALSE)</f>
        <v>51189</v>
      </c>
      <c r="E80" s="21">
        <f>VLOOKUP($C80,Area_CALC!$M$2:$S$855,3,FALSE)</f>
        <v>94745</v>
      </c>
      <c r="F80" s="21">
        <f>VLOOKUP($C80,Area_CALC!$M$2:$S$855,4,FALSE)</f>
        <v>222477</v>
      </c>
      <c r="G80" s="21">
        <f>VLOOKUP($C80,Area_CALC!$M$2:$S$855,5,FALSE)</f>
        <v>106798</v>
      </c>
      <c r="H80" s="21">
        <f>VLOOKUP($C80,Area_CALC!$M$2:$S$855,6,FALSE)</f>
        <v>32380</v>
      </c>
      <c r="I80" s="21">
        <f>VLOOKUP($C80,Area_CALC!$M$2:$S$855,7,FALSE)</f>
        <v>148930</v>
      </c>
    </row>
    <row r="81" spans="1:9" x14ac:dyDescent="0.25">
      <c r="A81" s="5" t="s">
        <v>63</v>
      </c>
      <c r="B81" s="5" t="s">
        <v>21</v>
      </c>
      <c r="C81" s="5" t="str">
        <f t="shared" si="1"/>
        <v>KOLLAM1974-75</v>
      </c>
      <c r="D81" s="21">
        <f>VLOOKUP($C81,Area_CALC!$M$2:$S$855,2,FALSE)</f>
        <v>51686</v>
      </c>
      <c r="E81" s="21">
        <f>VLOOKUP($C81,Area_CALC!$M$2:$S$855,3,FALSE)</f>
        <v>99688</v>
      </c>
      <c r="F81" s="21">
        <f>VLOOKUP($C81,Area_CALC!$M$2:$S$855,4,FALSE)</f>
        <v>227852</v>
      </c>
      <c r="G81" s="21">
        <f>VLOOKUP($C81,Area_CALC!$M$2:$S$855,5,FALSE)</f>
        <v>107409</v>
      </c>
      <c r="H81" s="21">
        <f>VLOOKUP($C81,Area_CALC!$M$2:$S$855,6,FALSE)</f>
        <v>32612</v>
      </c>
      <c r="I81" s="21">
        <f>VLOOKUP($C81,Area_CALC!$M$2:$S$855,7,FALSE)</f>
        <v>149596</v>
      </c>
    </row>
    <row r="82" spans="1:9" x14ac:dyDescent="0.25">
      <c r="A82" s="5" t="s">
        <v>63</v>
      </c>
      <c r="B82" s="5" t="s">
        <v>22</v>
      </c>
      <c r="C82" s="5" t="str">
        <f t="shared" si="1"/>
        <v>KOLLAM1975-76</v>
      </c>
      <c r="D82" s="21">
        <f>VLOOKUP($C82,Area_CALC!$M$2:$S$855,2,FALSE)</f>
        <v>53053</v>
      </c>
      <c r="E82" s="21">
        <f>VLOOKUP($C82,Area_CALC!$M$2:$S$855,3,FALSE)</f>
        <v>88538</v>
      </c>
      <c r="F82" s="21">
        <f>VLOOKUP($C82,Area_CALC!$M$2:$S$855,4,FALSE)</f>
        <v>204906</v>
      </c>
      <c r="G82" s="21">
        <f>VLOOKUP($C82,Area_CALC!$M$2:$S$855,5,FALSE)</f>
        <v>98073</v>
      </c>
      <c r="H82" s="21">
        <f>VLOOKUP($C82,Area_CALC!$M$2:$S$855,6,FALSE)</f>
        <v>33995</v>
      </c>
      <c r="I82" s="21">
        <f>VLOOKUP($C82,Area_CALC!$M$2:$S$855,7,FALSE)</f>
        <v>140443</v>
      </c>
    </row>
    <row r="83" spans="1:9" x14ac:dyDescent="0.25">
      <c r="A83" s="5" t="s">
        <v>63</v>
      </c>
      <c r="B83" s="5" t="s">
        <v>23</v>
      </c>
      <c r="C83" s="5" t="str">
        <f t="shared" si="1"/>
        <v>KOLLAM1976-77</v>
      </c>
      <c r="D83" s="21">
        <f>VLOOKUP($C83,Area_CALC!$M$2:$S$855,2,FALSE)</f>
        <v>49657</v>
      </c>
      <c r="E83" s="21">
        <f>VLOOKUP($C83,Area_CALC!$M$2:$S$855,3,FALSE)</f>
        <v>85816</v>
      </c>
      <c r="F83" s="21">
        <f>VLOOKUP($C83,Area_CALC!$M$2:$S$855,4,FALSE)</f>
        <v>201443</v>
      </c>
      <c r="G83" s="21">
        <f>VLOOKUP($C83,Area_CALC!$M$2:$S$855,5,FALSE)</f>
        <v>93465</v>
      </c>
      <c r="H83" s="21">
        <f>VLOOKUP($C83,Area_CALC!$M$2:$S$855,6,FALSE)</f>
        <v>33500</v>
      </c>
      <c r="I83" s="21">
        <f>VLOOKUP($C83,Area_CALC!$M$2:$S$855,7,FALSE)</f>
        <v>134606</v>
      </c>
    </row>
    <row r="84" spans="1:9" x14ac:dyDescent="0.25">
      <c r="A84" s="5" t="s">
        <v>63</v>
      </c>
      <c r="B84" s="5" t="s">
        <v>24</v>
      </c>
      <c r="C84" s="5" t="str">
        <f t="shared" si="1"/>
        <v>KOLLAM1977-78</v>
      </c>
      <c r="D84" s="21">
        <f>VLOOKUP($C84,Area_CALC!$M$2:$S$855,2,FALSE)</f>
        <v>50383</v>
      </c>
      <c r="E84" s="21">
        <f>VLOOKUP($C84,Area_CALC!$M$2:$S$855,3,FALSE)</f>
        <v>79365</v>
      </c>
      <c r="F84" s="21">
        <f>VLOOKUP($C84,Area_CALC!$M$2:$S$855,4,FALSE)</f>
        <v>192358</v>
      </c>
      <c r="G84" s="21">
        <f>VLOOKUP($C84,Area_CALC!$M$2:$S$855,5,FALSE)</f>
        <v>87563</v>
      </c>
      <c r="H84" s="21">
        <f>VLOOKUP($C84,Area_CALC!$M$2:$S$855,6,FALSE)</f>
        <v>34759</v>
      </c>
      <c r="I84" s="21">
        <f>VLOOKUP($C84,Area_CALC!$M$2:$S$855,7,FALSE)</f>
        <v>132232</v>
      </c>
    </row>
    <row r="85" spans="1:9" x14ac:dyDescent="0.25">
      <c r="A85" s="5" t="s">
        <v>63</v>
      </c>
      <c r="B85" s="5" t="s">
        <v>25</v>
      </c>
      <c r="C85" s="5" t="str">
        <f t="shared" si="1"/>
        <v>KOLLAM1978-79</v>
      </c>
      <c r="D85" s="21">
        <f>VLOOKUP($C85,Area_CALC!$M$2:$S$855,2,FALSE)</f>
        <v>50815</v>
      </c>
      <c r="E85" s="21">
        <f>VLOOKUP($C85,Area_CALC!$M$2:$S$855,3,FALSE)</f>
        <v>68150</v>
      </c>
      <c r="F85" s="21">
        <f>VLOOKUP($C85,Area_CALC!$M$2:$S$855,4,FALSE)</f>
        <v>180153</v>
      </c>
      <c r="G85" s="21">
        <f>VLOOKUP($C85,Area_CALC!$M$2:$S$855,5,FALSE)</f>
        <v>81381</v>
      </c>
      <c r="H85" s="21">
        <f>VLOOKUP($C85,Area_CALC!$M$2:$S$855,6,FALSE)</f>
        <v>34933</v>
      </c>
      <c r="I85" s="21">
        <f>VLOOKUP($C85,Area_CALC!$M$2:$S$855,7,FALSE)</f>
        <v>127063</v>
      </c>
    </row>
    <row r="86" spans="1:9" x14ac:dyDescent="0.25">
      <c r="A86" s="5" t="s">
        <v>63</v>
      </c>
      <c r="B86" s="5" t="s">
        <v>26</v>
      </c>
      <c r="C86" s="5" t="str">
        <f t="shared" si="1"/>
        <v>KOLLAM1979-80</v>
      </c>
      <c r="D86" s="21">
        <f>VLOOKUP($C86,Area_CALC!$M$2:$S$855,2,FALSE)</f>
        <v>49889</v>
      </c>
      <c r="E86" s="21">
        <f>VLOOKUP($C86,Area_CALC!$M$2:$S$855,3,FALSE)</f>
        <v>64391</v>
      </c>
      <c r="F86" s="21">
        <f>VLOOKUP($C86,Area_CALC!$M$2:$S$855,4,FALSE)</f>
        <v>170638</v>
      </c>
      <c r="G86" s="21">
        <f>VLOOKUP($C86,Area_CALC!$M$2:$S$855,5,FALSE)</f>
        <v>84488</v>
      </c>
      <c r="H86" s="21">
        <f>VLOOKUP($C86,Area_CALC!$M$2:$S$855,6,FALSE)</f>
        <v>34674</v>
      </c>
      <c r="I86" s="21">
        <f>VLOOKUP($C86,Area_CALC!$M$2:$S$855,7,FALSE)</f>
        <v>129186</v>
      </c>
    </row>
    <row r="87" spans="1:9" x14ac:dyDescent="0.25">
      <c r="A87" s="5" t="s">
        <v>63</v>
      </c>
      <c r="B87" s="5" t="s">
        <v>27</v>
      </c>
      <c r="C87" s="5" t="str">
        <f t="shared" si="1"/>
        <v>KOLLAM1980-81</v>
      </c>
      <c r="D87" s="21">
        <f>VLOOKUP($C87,Area_CALC!$M$2:$S$855,2,FALSE)</f>
        <v>50055</v>
      </c>
      <c r="E87" s="21">
        <f>VLOOKUP($C87,Area_CALC!$M$2:$S$855,3,FALSE)</f>
        <v>59097</v>
      </c>
      <c r="F87" s="21">
        <f>VLOOKUP($C87,Area_CALC!$M$2:$S$855,4,FALSE)</f>
        <v>164965</v>
      </c>
      <c r="G87" s="21">
        <f>VLOOKUP($C87,Area_CALC!$M$2:$S$855,5,FALSE)</f>
        <v>81765</v>
      </c>
      <c r="H87" s="21">
        <f>VLOOKUP($C87,Area_CALC!$M$2:$S$855,6,FALSE)</f>
        <v>38890</v>
      </c>
      <c r="I87" s="21">
        <f>VLOOKUP($C87,Area_CALC!$M$2:$S$855,7,FALSE)</f>
        <v>129296</v>
      </c>
    </row>
    <row r="88" spans="1:9" x14ac:dyDescent="0.25">
      <c r="A88" s="5" t="s">
        <v>63</v>
      </c>
      <c r="B88" s="5" t="s">
        <v>28</v>
      </c>
      <c r="C88" s="5" t="str">
        <f t="shared" si="1"/>
        <v>KOLLAM1981-82</v>
      </c>
      <c r="D88" s="21">
        <f>VLOOKUP($C88,Area_CALC!$M$2:$S$855,2,FALSE)</f>
        <v>50406</v>
      </c>
      <c r="E88" s="21">
        <f>VLOOKUP($C88,Area_CALC!$M$2:$S$855,3,FALSE)</f>
        <v>60451</v>
      </c>
      <c r="F88" s="21">
        <f>VLOOKUP($C88,Area_CALC!$M$2:$S$855,4,FALSE)</f>
        <v>164357</v>
      </c>
      <c r="G88" s="21">
        <f>VLOOKUP($C88,Area_CALC!$M$2:$S$855,5,FALSE)</f>
        <v>84544</v>
      </c>
      <c r="H88" s="21">
        <f>VLOOKUP($C88,Area_CALC!$M$2:$S$855,6,FALSE)</f>
        <v>38890</v>
      </c>
      <c r="I88" s="21">
        <f>VLOOKUP($C88,Area_CALC!$M$2:$S$855,7,FALSE)</f>
        <v>132579</v>
      </c>
    </row>
    <row r="89" spans="1:9" x14ac:dyDescent="0.25">
      <c r="A89" s="5" t="s">
        <v>63</v>
      </c>
      <c r="B89" s="5" t="s">
        <v>29</v>
      </c>
      <c r="C89" s="5" t="str">
        <f t="shared" si="1"/>
        <v>KOLLAM1982-83</v>
      </c>
      <c r="D89" s="21">
        <f>VLOOKUP($C89,Area_CALC!$M$2:$S$855,2,FALSE)</f>
        <v>49601</v>
      </c>
      <c r="E89" s="21">
        <f>VLOOKUP($C89,Area_CALC!$M$2:$S$855,3,FALSE)</f>
        <v>55425</v>
      </c>
      <c r="F89" s="21">
        <f>VLOOKUP($C89,Area_CALC!$M$2:$S$855,4,FALSE)</f>
        <v>159576</v>
      </c>
      <c r="G89" s="21">
        <f>VLOOKUP($C89,Area_CALC!$M$2:$S$855,5,FALSE)</f>
        <v>85178</v>
      </c>
      <c r="H89" s="21">
        <f>VLOOKUP($C89,Area_CALC!$M$2:$S$855,6,FALSE)</f>
        <v>38666</v>
      </c>
      <c r="I89" s="21">
        <f>VLOOKUP($C89,Area_CALC!$M$2:$S$855,7,FALSE)</f>
        <v>131843</v>
      </c>
    </row>
    <row r="90" spans="1:9" x14ac:dyDescent="0.25">
      <c r="A90" s="5" t="s">
        <v>63</v>
      </c>
      <c r="B90" s="5" t="s">
        <v>30</v>
      </c>
      <c r="C90" s="5" t="str">
        <f t="shared" si="1"/>
        <v>KOLLAM1983-84</v>
      </c>
      <c r="D90" s="21">
        <f>VLOOKUP($C90,Area_CALC!$M$2:$S$855,2,FALSE)</f>
        <v>47880</v>
      </c>
      <c r="E90" s="21">
        <f>VLOOKUP($C90,Area_CALC!$M$2:$S$855,3,FALSE)</f>
        <v>56426.266478139536</v>
      </c>
      <c r="F90" s="21">
        <f>VLOOKUP($C90,Area_CALC!$M$2:$S$855,4,FALSE)</f>
        <v>170912.53175813955</v>
      </c>
      <c r="G90" s="21">
        <f>VLOOKUP($C90,Area_CALC!$M$2:$S$855,5,FALSE)</f>
        <v>98862.371214883722</v>
      </c>
      <c r="H90" s="21">
        <f>VLOOKUP($C90,Area_CALC!$M$2:$S$855,6,FALSE)</f>
        <v>48054.542876279069</v>
      </c>
      <c r="I90" s="21">
        <f>VLOOKUP($C90,Area_CALC!$M$2:$S$855,7,FALSE)</f>
        <v>156325.19815441861</v>
      </c>
    </row>
    <row r="91" spans="1:9" x14ac:dyDescent="0.25">
      <c r="A91" s="5" t="s">
        <v>63</v>
      </c>
      <c r="B91" s="5" t="s">
        <v>31</v>
      </c>
      <c r="C91" s="5" t="str">
        <f t="shared" si="1"/>
        <v>KOLLAM1984-85</v>
      </c>
      <c r="D91" s="21">
        <f>VLOOKUP($C91,Area_CALC!$M$2:$S$855,2,FALSE)</f>
        <v>51997.755080930234</v>
      </c>
      <c r="E91" s="21">
        <f>VLOOKUP($C91,Area_CALC!$M$2:$S$855,3,FALSE)</f>
        <v>53391.492279069767</v>
      </c>
      <c r="F91" s="21">
        <f>VLOOKUP($C91,Area_CALC!$M$2:$S$855,4,FALSE)</f>
        <v>165621.17130418605</v>
      </c>
      <c r="G91" s="21">
        <f>VLOOKUP($C91,Area_CALC!$M$2:$S$855,5,FALSE)</f>
        <v>90386.685774883721</v>
      </c>
      <c r="H91" s="21">
        <f>VLOOKUP($C91,Area_CALC!$M$2:$S$855,6,FALSE)</f>
        <v>48499.141566511629</v>
      </c>
      <c r="I91" s="21">
        <f>VLOOKUP($C91,Area_CALC!$M$2:$S$855,7,FALSE)</f>
        <v>148701.41819534884</v>
      </c>
    </row>
    <row r="92" spans="1:9" x14ac:dyDescent="0.25">
      <c r="A92" s="5" t="s">
        <v>63</v>
      </c>
      <c r="B92" s="5" t="s">
        <v>32</v>
      </c>
      <c r="C92" s="5" t="str">
        <f t="shared" si="1"/>
        <v>KOLLAM1985-86</v>
      </c>
      <c r="D92" s="21">
        <f>VLOOKUP($C92,Area_CALC!$M$2:$S$855,2,FALSE)</f>
        <v>46794.40593860465</v>
      </c>
      <c r="E92" s="21">
        <f>VLOOKUP($C92,Area_CALC!$M$2:$S$855,3,FALSE)</f>
        <v>46842.963095813953</v>
      </c>
      <c r="F92" s="21">
        <f>VLOOKUP($C92,Area_CALC!$M$2:$S$855,4,FALSE)</f>
        <v>153992.03589953488</v>
      </c>
      <c r="G92" s="21">
        <f>VLOOKUP($C92,Area_CALC!$M$2:$S$855,5,FALSE)</f>
        <v>91548.912528372093</v>
      </c>
      <c r="H92" s="21">
        <f>VLOOKUP($C92,Area_CALC!$M$2:$S$855,6,FALSE)</f>
        <v>59493.305250232559</v>
      </c>
      <c r="I92" s="21">
        <f>VLOOKUP($C92,Area_CALC!$M$2:$S$855,7,FALSE)</f>
        <v>161655.62334511627</v>
      </c>
    </row>
    <row r="93" spans="1:9" x14ac:dyDescent="0.25">
      <c r="A93" s="5" t="s">
        <v>63</v>
      </c>
      <c r="B93" s="5" t="s">
        <v>33</v>
      </c>
      <c r="C93" s="5" t="str">
        <f t="shared" si="1"/>
        <v>KOLLAM1986-87</v>
      </c>
      <c r="D93" s="21">
        <f>VLOOKUP($C93,Area_CALC!$M$2:$S$855,2,FALSE)</f>
        <v>43692.073525581392</v>
      </c>
      <c r="E93" s="21">
        <f>VLOOKUP($C93,Area_CALC!$M$2:$S$855,3,FALSE)</f>
        <v>43912.220413023257</v>
      </c>
      <c r="F93" s="21">
        <f>VLOOKUP($C93,Area_CALC!$M$2:$S$855,4,FALSE)</f>
        <v>147490.51537116279</v>
      </c>
      <c r="G93" s="21">
        <f>VLOOKUP($C93,Area_CALC!$M$2:$S$855,5,FALSE)</f>
        <v>92250.71875720931</v>
      </c>
      <c r="H93" s="21">
        <f>VLOOKUP($C93,Area_CALC!$M$2:$S$855,6,FALSE)</f>
        <v>61051.253834418603</v>
      </c>
      <c r="I93" s="21">
        <f>VLOOKUP($C93,Area_CALC!$M$2:$S$855,7,FALSE)</f>
        <v>162258.70685767441</v>
      </c>
    </row>
    <row r="94" spans="1:9" x14ac:dyDescent="0.25">
      <c r="A94" s="5" t="s">
        <v>63</v>
      </c>
      <c r="B94" s="5" t="s">
        <v>34</v>
      </c>
      <c r="C94" s="5" t="str">
        <f t="shared" si="1"/>
        <v>KOLLAM1987-88</v>
      </c>
      <c r="D94" s="21">
        <f>VLOOKUP($C94,Area_CALC!$M$2:$S$855,2,FALSE)</f>
        <v>41899.625503255811</v>
      </c>
      <c r="E94" s="21">
        <f>VLOOKUP($C94,Area_CALC!$M$2:$S$855,3,FALSE)</f>
        <v>43533.525670697672</v>
      </c>
      <c r="F94" s="21">
        <f>VLOOKUP($C94,Area_CALC!$M$2:$S$855,4,FALSE)</f>
        <v>151644.72239627907</v>
      </c>
      <c r="G94" s="21">
        <f>VLOOKUP($C94,Area_CALC!$M$2:$S$855,5,FALSE)</f>
        <v>100509.69732465116</v>
      </c>
      <c r="H94" s="21">
        <f>VLOOKUP($C94,Area_CALC!$M$2:$S$855,6,FALSE)</f>
        <v>57492.758995348835</v>
      </c>
      <c r="I94" s="21">
        <f>VLOOKUP($C94,Area_CALC!$M$2:$S$855,7,FALSE)</f>
        <v>166850.7857339535</v>
      </c>
    </row>
    <row r="95" spans="1:9" x14ac:dyDescent="0.25">
      <c r="A95" s="5" t="s">
        <v>63</v>
      </c>
      <c r="B95" s="5" t="s">
        <v>35</v>
      </c>
      <c r="C95" s="5" t="str">
        <f t="shared" si="1"/>
        <v>KOLLAM1988-89</v>
      </c>
      <c r="D95" s="21">
        <f>VLOOKUP($C95,Area_CALC!$M$2:$S$855,2,FALSE)</f>
        <v>39080.958973023255</v>
      </c>
      <c r="E95" s="21">
        <f>VLOOKUP($C95,Area_CALC!$M$2:$S$855,3,FALSE)</f>
        <v>43598.493335813953</v>
      </c>
      <c r="F95" s="21">
        <f>VLOOKUP($C95,Area_CALC!$M$2:$S$855,4,FALSE)</f>
        <v>151255.75691162792</v>
      </c>
      <c r="G95" s="21">
        <f>VLOOKUP($C95,Area_CALC!$M$2:$S$855,5,FALSE)</f>
        <v>106812.64873674419</v>
      </c>
      <c r="H95" s="21">
        <f>VLOOKUP($C95,Area_CALC!$M$2:$S$855,6,FALSE)</f>
        <v>60359.980978604654</v>
      </c>
      <c r="I95" s="21">
        <f>VLOOKUP($C95,Area_CALC!$M$2:$S$855,7,FALSE)</f>
        <v>176275.56576</v>
      </c>
    </row>
    <row r="96" spans="1:9" x14ac:dyDescent="0.25">
      <c r="A96" s="5" t="s">
        <v>63</v>
      </c>
      <c r="B96" s="5" t="s">
        <v>36</v>
      </c>
      <c r="C96" s="5" t="str">
        <f t="shared" si="1"/>
        <v>KOLLAM1989-90</v>
      </c>
      <c r="D96" s="21">
        <f>VLOOKUP($C96,Area_CALC!$M$2:$S$855,2,FALSE)</f>
        <v>42619.983062325584</v>
      </c>
      <c r="E96" s="21">
        <f>VLOOKUP($C96,Area_CALC!$M$2:$S$855,3,FALSE)</f>
        <v>43851.001905116282</v>
      </c>
      <c r="F96" s="21">
        <f>VLOOKUP($C96,Area_CALC!$M$2:$S$855,4,FALSE)</f>
        <v>156871.13184744187</v>
      </c>
      <c r="G96" s="21">
        <f>VLOOKUP($C96,Area_CALC!$M$2:$S$855,5,FALSE)</f>
        <v>100550.8461544186</v>
      </c>
      <c r="H96" s="21">
        <f>VLOOKUP($C96,Area_CALC!$M$2:$S$855,6,FALSE)</f>
        <v>65870.984282790698</v>
      </c>
      <c r="I96" s="21">
        <f>VLOOKUP($C96,Area_CALC!$M$2:$S$855,7,FALSE)</f>
        <v>175660.76648186048</v>
      </c>
    </row>
    <row r="97" spans="1:9" x14ac:dyDescent="0.25">
      <c r="A97" s="5" t="s">
        <v>63</v>
      </c>
      <c r="B97" s="5" t="s">
        <v>37</v>
      </c>
      <c r="C97" s="5" t="str">
        <f t="shared" si="1"/>
        <v>KOLLAM1990-91</v>
      </c>
      <c r="D97" s="21">
        <f>VLOOKUP($C97,Area_CALC!$M$2:$S$855,2,FALSE)</f>
        <v>42294.885648372096</v>
      </c>
      <c r="E97" s="21">
        <f>VLOOKUP($C97,Area_CALC!$M$2:$S$855,3,FALSE)</f>
        <v>39540.546693953489</v>
      </c>
      <c r="F97" s="21">
        <f>VLOOKUP($C97,Area_CALC!$M$2:$S$855,4,FALSE)</f>
        <v>152329.57963162792</v>
      </c>
      <c r="G97" s="21">
        <f>VLOOKUP($C97,Area_CALC!$M$2:$S$855,5,FALSE)</f>
        <v>100640.66887441861</v>
      </c>
      <c r="H97" s="21">
        <f>VLOOKUP($C97,Area_CALC!$M$2:$S$855,6,FALSE)</f>
        <v>66260.145786046516</v>
      </c>
      <c r="I97" s="21">
        <f>VLOOKUP($C97,Area_CALC!$M$2:$S$855,7,FALSE)</f>
        <v>176230.74181209301</v>
      </c>
    </row>
    <row r="98" spans="1:9" x14ac:dyDescent="0.25">
      <c r="A98" s="5" t="s">
        <v>63</v>
      </c>
      <c r="B98" s="5" t="s">
        <v>38</v>
      </c>
      <c r="C98" s="5" t="str">
        <f t="shared" si="1"/>
        <v>KOLLAM1991-92</v>
      </c>
      <c r="D98" s="21">
        <f>VLOOKUP($C98,Area_CALC!$M$2:$S$855,2,FALSE)</f>
        <v>38506.111278139535</v>
      </c>
      <c r="E98" s="21">
        <f>VLOOKUP($C98,Area_CALC!$M$2:$S$855,3,FALSE)</f>
        <v>39727.541038139534</v>
      </c>
      <c r="F98" s="21">
        <f>VLOOKUP($C98,Area_CALC!$M$2:$S$855,4,FALSE)</f>
        <v>146532.66420093024</v>
      </c>
      <c r="G98" s="21">
        <f>VLOOKUP($C98,Area_CALC!$M$2:$S$855,5,FALSE)</f>
        <v>97678.506790697676</v>
      </c>
      <c r="H98" s="21">
        <f>VLOOKUP($C98,Area_CALC!$M$2:$S$855,6,FALSE)</f>
        <v>70632.78199069768</v>
      </c>
      <c r="I98" s="21">
        <f>VLOOKUP($C98,Area_CALC!$M$2:$S$855,7,FALSE)</f>
        <v>177321.85012837208</v>
      </c>
    </row>
    <row r="99" spans="1:9" x14ac:dyDescent="0.25">
      <c r="A99" s="5" t="s">
        <v>63</v>
      </c>
      <c r="B99" s="5" t="s">
        <v>39</v>
      </c>
      <c r="C99" s="5" t="str">
        <f t="shared" si="1"/>
        <v>KOLLAM1992-93</v>
      </c>
      <c r="D99" s="21">
        <f>VLOOKUP($C99,Area_CALC!$M$2:$S$855,2,FALSE)</f>
        <v>39131.074173023255</v>
      </c>
      <c r="E99" s="21">
        <f>VLOOKUP($C99,Area_CALC!$M$2:$S$855,3,FALSE)</f>
        <v>37129.681622325581</v>
      </c>
      <c r="F99" s="21">
        <f>VLOOKUP($C99,Area_CALC!$M$2:$S$855,4,FALSE)</f>
        <v>143137.95838511628</v>
      </c>
      <c r="G99" s="21">
        <f>VLOOKUP($C99,Area_CALC!$M$2:$S$855,5,FALSE)</f>
        <v>97876.816818604653</v>
      </c>
      <c r="H99" s="21">
        <f>VLOOKUP($C99,Area_CALC!$M$2:$S$855,6,FALSE)</f>
        <v>74612.660963720933</v>
      </c>
      <c r="I99" s="21">
        <f>VLOOKUP($C99,Area_CALC!$M$2:$S$855,7,FALSE)</f>
        <v>181465.10574139535</v>
      </c>
    </row>
    <row r="100" spans="1:9" x14ac:dyDescent="0.25">
      <c r="A100" s="5" t="s">
        <v>63</v>
      </c>
      <c r="B100" s="5" t="s">
        <v>40</v>
      </c>
      <c r="C100" s="5" t="str">
        <f t="shared" si="1"/>
        <v>KOLLAM1993-94</v>
      </c>
      <c r="D100" s="21">
        <f>VLOOKUP($C100,Area_CALC!$M$2:$S$855,2,FALSE)</f>
        <v>36865.83658418605</v>
      </c>
      <c r="E100" s="21">
        <f>VLOOKUP($C100,Area_CALC!$M$2:$S$855,3,FALSE)</f>
        <v>36139.018567441861</v>
      </c>
      <c r="F100" s="21">
        <f>VLOOKUP($C100,Area_CALC!$M$2:$S$855,4,FALSE)</f>
        <v>140791.11433674418</v>
      </c>
      <c r="G100" s="21">
        <f>VLOOKUP($C100,Area_CALC!$M$2:$S$855,5,FALSE)</f>
        <v>95365.178024186054</v>
      </c>
      <c r="H100" s="21">
        <f>VLOOKUP($C100,Area_CALC!$M$2:$S$855,6,FALSE)</f>
        <v>72024.139959069769</v>
      </c>
      <c r="I100" s="21">
        <f>VLOOKUP($C100,Area_CALC!$M$2:$S$855,7,FALSE)</f>
        <v>176759.28442046512</v>
      </c>
    </row>
    <row r="101" spans="1:9" x14ac:dyDescent="0.25">
      <c r="A101" s="5" t="s">
        <v>63</v>
      </c>
      <c r="B101" s="5" t="s">
        <v>41</v>
      </c>
      <c r="C101" s="5" t="str">
        <f t="shared" si="1"/>
        <v>KOLLAM1994-95</v>
      </c>
      <c r="D101" s="21">
        <f>VLOOKUP($C101,Area_CALC!$M$2:$S$855,2,FALSE)</f>
        <v>34424.25986976744</v>
      </c>
      <c r="E101" s="21">
        <f>VLOOKUP($C101,Area_CALC!$M$2:$S$855,3,FALSE)</f>
        <v>30845.143307906976</v>
      </c>
      <c r="F101" s="21">
        <f>VLOOKUP($C101,Area_CALC!$M$2:$S$855,4,FALSE)</f>
        <v>131922.28095255815</v>
      </c>
      <c r="G101" s="21">
        <f>VLOOKUP($C101,Area_CALC!$M$2:$S$855,5,FALSE)</f>
        <v>102889.18609860465</v>
      </c>
      <c r="H101" s="21">
        <f>VLOOKUP($C101,Area_CALC!$M$2:$S$855,6,FALSE)</f>
        <v>72947.48797767442</v>
      </c>
      <c r="I101" s="21">
        <f>VLOOKUP($C101,Area_CALC!$M$2:$S$855,7,FALSE)</f>
        <v>186001.96314790699</v>
      </c>
    </row>
    <row r="102" spans="1:9" x14ac:dyDescent="0.25">
      <c r="A102" s="5" t="s">
        <v>63</v>
      </c>
      <c r="B102" s="5" t="s">
        <v>42</v>
      </c>
      <c r="C102" s="5" t="str">
        <f t="shared" si="1"/>
        <v>KOLLAM1995-96</v>
      </c>
      <c r="D102" s="21">
        <f>VLOOKUP($C102,Area_CALC!$M$2:$S$855,2,FALSE)</f>
        <v>32241.130120930233</v>
      </c>
      <c r="E102" s="21">
        <f>VLOOKUP($C102,Area_CALC!$M$2:$S$855,3,FALSE)</f>
        <v>30663.266106046511</v>
      </c>
      <c r="F102" s="21">
        <f>VLOOKUP($C102,Area_CALC!$M$2:$S$855,4,FALSE)</f>
        <v>132812.97109581396</v>
      </c>
      <c r="G102" s="21">
        <f>VLOOKUP($C102,Area_CALC!$M$2:$S$855,5,FALSE)</f>
        <v>100661.09515906977</v>
      </c>
      <c r="H102" s="21">
        <f>VLOOKUP($C102,Area_CALC!$M$2:$S$855,6,FALSE)</f>
        <v>74302.380375813955</v>
      </c>
      <c r="I102" s="21">
        <f>VLOOKUP($C102,Area_CALC!$M$2:$S$855,7,FALSE)</f>
        <v>183747.70753488372</v>
      </c>
    </row>
    <row r="103" spans="1:9" x14ac:dyDescent="0.25">
      <c r="A103" s="5" t="s">
        <v>63</v>
      </c>
      <c r="B103" s="5" t="s">
        <v>43</v>
      </c>
      <c r="C103" s="5" t="str">
        <f t="shared" si="1"/>
        <v>KOLLAM1996-97</v>
      </c>
      <c r="D103" s="21">
        <f>VLOOKUP($C103,Area_CALC!$M$2:$S$855,2,FALSE)</f>
        <v>31315.596167441861</v>
      </c>
      <c r="E103" s="21">
        <f>VLOOKUP($C103,Area_CALC!$M$2:$S$855,3,FALSE)</f>
        <v>39337.104022325584</v>
      </c>
      <c r="F103" s="21">
        <f>VLOOKUP($C103,Area_CALC!$M$2:$S$855,4,FALSE)</f>
        <v>140048.14878511627</v>
      </c>
      <c r="G103" s="21">
        <f>VLOOKUP($C103,Area_CALC!$M$2:$S$855,5,FALSE)</f>
        <v>98698.146574883722</v>
      </c>
      <c r="H103" s="21">
        <f>VLOOKUP($C103,Area_CALC!$M$2:$S$855,6,FALSE)</f>
        <v>74759.236963720934</v>
      </c>
      <c r="I103" s="21">
        <f>VLOOKUP($C103,Area_CALC!$M$2:$S$855,7,FALSE)</f>
        <v>183072.59233488372</v>
      </c>
    </row>
    <row r="104" spans="1:9" x14ac:dyDescent="0.25">
      <c r="A104" s="5" t="s">
        <v>63</v>
      </c>
      <c r="B104" s="5" t="s">
        <v>44</v>
      </c>
      <c r="C104" s="5" t="str">
        <f t="shared" si="1"/>
        <v>KOLLAM1997-98</v>
      </c>
      <c r="D104" s="21">
        <f>VLOOKUP($C104,Area_CALC!$M$2:$S$855,2,FALSE)</f>
        <v>26865.830452093025</v>
      </c>
      <c r="E104" s="21">
        <f>VLOOKUP($C104,Area_CALC!$M$2:$S$855,3,FALSE)</f>
        <v>39935.145897674418</v>
      </c>
      <c r="F104" s="21">
        <f>VLOOKUP($C104,Area_CALC!$M$2:$S$855,4,FALSE)</f>
        <v>136918.22163348837</v>
      </c>
      <c r="G104" s="21">
        <f>VLOOKUP($C104,Area_CALC!$M$2:$S$855,5,FALSE)</f>
        <v>97779.376974883722</v>
      </c>
      <c r="H104" s="21">
        <f>VLOOKUP($C104,Area_CALC!$M$2:$S$855,6,FALSE)</f>
        <v>75234.328959999999</v>
      </c>
      <c r="I104" s="21">
        <f>VLOOKUP($C104,Area_CALC!$M$2:$S$855,7,FALSE)</f>
        <v>182406.30114976745</v>
      </c>
    </row>
    <row r="105" spans="1:9" x14ac:dyDescent="0.25">
      <c r="A105" s="5" t="s">
        <v>63</v>
      </c>
      <c r="B105" s="5" t="s">
        <v>45</v>
      </c>
      <c r="C105" s="5" t="str">
        <f t="shared" si="1"/>
        <v>KOLLAM1998-99</v>
      </c>
      <c r="D105" s="21">
        <f>VLOOKUP($C105,Area_CALC!$M$2:$S$855,2,FALSE)</f>
        <v>23776.479605581397</v>
      </c>
      <c r="E105" s="21">
        <f>VLOOKUP($C105,Area_CALC!$M$2:$S$855,3,FALSE)</f>
        <v>33034.277588837213</v>
      </c>
      <c r="F105" s="21">
        <f>VLOOKUP($C105,Area_CALC!$M$2:$S$855,4,FALSE)</f>
        <v>124373.56917581396</v>
      </c>
      <c r="G105" s="21">
        <f>VLOOKUP($C105,Area_CALC!$M$2:$S$855,5,FALSE)</f>
        <v>93819.057815813954</v>
      </c>
      <c r="H105" s="21">
        <f>VLOOKUP($C105,Area_CALC!$M$2:$S$855,6,FALSE)</f>
        <v>75650.038660465128</v>
      </c>
      <c r="I105" s="21">
        <f>VLOOKUP($C105,Area_CALC!$M$2:$S$855,7,FALSE)</f>
        <v>178639.03211162792</v>
      </c>
    </row>
    <row r="106" spans="1:9" x14ac:dyDescent="0.25">
      <c r="A106" s="5" t="s">
        <v>63</v>
      </c>
      <c r="B106" s="5" t="s">
        <v>46</v>
      </c>
      <c r="C106" s="5" t="str">
        <f t="shared" si="1"/>
        <v>KOLLAM1999-00</v>
      </c>
      <c r="D106" s="21">
        <f>VLOOKUP($C106,Area_CALC!$M$2:$S$855,2,FALSE)</f>
        <v>22985.023746976745</v>
      </c>
      <c r="E106" s="21">
        <f>VLOOKUP($C106,Area_CALC!$M$2:$S$855,3,FALSE)</f>
        <v>31370.288014883721</v>
      </c>
      <c r="F106" s="21">
        <f>VLOOKUP($C106,Area_CALC!$M$2:$S$855,4,FALSE)</f>
        <v>122118.52147348838</v>
      </c>
      <c r="G106" s="21">
        <f>VLOOKUP($C106,Area_CALC!$M$2:$S$855,5,FALSE)</f>
        <v>98752.547304186039</v>
      </c>
      <c r="H106" s="21">
        <f>VLOOKUP($C106,Area_CALC!$M$2:$S$855,6,FALSE)</f>
        <v>75934.643348837213</v>
      </c>
      <c r="I106" s="21">
        <f>VLOOKUP($C106,Area_CALC!$M$2:$S$855,7,FALSE)</f>
        <v>183430.64787348837</v>
      </c>
    </row>
    <row r="107" spans="1:9" x14ac:dyDescent="0.25">
      <c r="A107" s="5" t="s">
        <v>63</v>
      </c>
      <c r="B107" s="5" t="s">
        <v>47</v>
      </c>
      <c r="C107" s="5" t="str">
        <f t="shared" si="1"/>
        <v>KOLLAM2000-01</v>
      </c>
      <c r="D107" s="21">
        <f>VLOOKUP($C107,Area_CALC!$M$2:$S$855,2,FALSE)</f>
        <v>20136.306448372095</v>
      </c>
      <c r="E107" s="21">
        <f>VLOOKUP($C107,Area_CALC!$M$2:$S$855,3,FALSE)</f>
        <v>32841.781626046512</v>
      </c>
      <c r="F107" s="21">
        <f>VLOOKUP($C107,Area_CALC!$M$2:$S$855,4,FALSE)</f>
        <v>123199.80942139536</v>
      </c>
      <c r="G107" s="21">
        <f>VLOOKUP($C107,Area_CALC!$M$2:$S$855,5,FALSE)</f>
        <v>98576.240513488374</v>
      </c>
      <c r="H107" s="21">
        <f>VLOOKUP($C107,Area_CALC!$M$2:$S$855,6,FALSE)</f>
        <v>76393.529443720938</v>
      </c>
      <c r="I107" s="21">
        <f>VLOOKUP($C107,Area_CALC!$M$2:$S$855,7,FALSE)</f>
        <v>184543.92321488372</v>
      </c>
    </row>
    <row r="108" spans="1:9" x14ac:dyDescent="0.25">
      <c r="A108" s="5" t="s">
        <v>63</v>
      </c>
      <c r="B108" s="5" t="s">
        <v>48</v>
      </c>
      <c r="C108" s="5" t="str">
        <f t="shared" si="1"/>
        <v>KOLLAM2001-02</v>
      </c>
      <c r="D108" s="21">
        <f>VLOOKUP($C108,Area_CALC!$M$2:$S$855,2,FALSE)</f>
        <v>15778.086645581396</v>
      </c>
      <c r="E108" s="21">
        <f>VLOOKUP($C108,Area_CALC!$M$2:$S$855,3,FALSE)</f>
        <v>33425.324710697678</v>
      </c>
      <c r="F108" s="21">
        <f>VLOOKUP($C108,Area_CALC!$M$2:$S$855,4,FALSE)</f>
        <v>119850.30780279069</v>
      </c>
      <c r="G108" s="21">
        <f>VLOOKUP($C108,Area_CALC!$M$2:$S$855,5,FALSE)</f>
        <v>93742.123133023255</v>
      </c>
      <c r="H108" s="21">
        <f>VLOOKUP($C108,Area_CALC!$M$2:$S$855,6,FALSE)</f>
        <v>76479.735345116278</v>
      </c>
      <c r="I108" s="21">
        <f>VLOOKUP($C108,Area_CALC!$M$2:$S$855,7,FALSE)</f>
        <v>180969.90890418604</v>
      </c>
    </row>
    <row r="109" spans="1:9" x14ac:dyDescent="0.25">
      <c r="A109" s="5" t="s">
        <v>63</v>
      </c>
      <c r="B109" s="5" t="s">
        <v>49</v>
      </c>
      <c r="C109" s="5" t="str">
        <f t="shared" si="1"/>
        <v>KOLLAM2002-03</v>
      </c>
      <c r="D109" s="21">
        <f>VLOOKUP($C109,Area_CALC!$M$2:$S$855,2,FALSE)</f>
        <v>15952.392788837209</v>
      </c>
      <c r="E109" s="21">
        <f>VLOOKUP($C109,Area_CALC!$M$2:$S$855,3,FALSE)</f>
        <v>30367.32382511628</v>
      </c>
      <c r="F109" s="21">
        <f>VLOOKUP($C109,Area_CALC!$M$2:$S$855,4,FALSE)</f>
        <v>114871.25703441861</v>
      </c>
      <c r="G109" s="21">
        <f>VLOOKUP($C109,Area_CALC!$M$2:$S$855,5,FALSE)</f>
        <v>89324.680290232558</v>
      </c>
      <c r="H109" s="21">
        <f>VLOOKUP($C109,Area_CALC!$M$2:$S$855,6,FALSE)</f>
        <v>76449.327665116289</v>
      </c>
      <c r="I109" s="21">
        <f>VLOOKUP($C109,Area_CALC!$M$2:$S$855,7,FALSE)</f>
        <v>175681.56436093024</v>
      </c>
    </row>
    <row r="110" spans="1:9" x14ac:dyDescent="0.25">
      <c r="A110" s="5" t="s">
        <v>63</v>
      </c>
      <c r="B110" s="5" t="s">
        <v>50</v>
      </c>
      <c r="C110" s="5" t="str">
        <f t="shared" si="1"/>
        <v>KOLLAM2003-04</v>
      </c>
      <c r="D110" s="21">
        <f>VLOOKUP($C110,Area_CALC!$M$2:$S$855,2,FALSE)</f>
        <v>14542.506693953488</v>
      </c>
      <c r="E110" s="21">
        <f>VLOOKUP($C110,Area_CALC!$M$2:$S$855,3,FALSE)</f>
        <v>28480.828271627906</v>
      </c>
      <c r="F110" s="21">
        <f>VLOOKUP($C110,Area_CALC!$M$2:$S$855,4,FALSE)</f>
        <v>110157.62890418604</v>
      </c>
      <c r="G110" s="21">
        <f>VLOOKUP($C110,Area_CALC!$M$2:$S$855,5,FALSE)</f>
        <v>85459.59653953489</v>
      </c>
      <c r="H110" s="21">
        <f>VLOOKUP($C110,Area_CALC!$M$2:$S$855,6,FALSE)</f>
        <v>76322.970753488364</v>
      </c>
      <c r="I110" s="21">
        <f>VLOOKUP($C110,Area_CALC!$M$2:$S$855,7,FALSE)</f>
        <v>172756.58691720932</v>
      </c>
    </row>
    <row r="111" spans="1:9" x14ac:dyDescent="0.25">
      <c r="A111" s="5" t="s">
        <v>63</v>
      </c>
      <c r="B111" s="5" t="s">
        <v>51</v>
      </c>
      <c r="C111" s="5" t="str">
        <f t="shared" si="1"/>
        <v>KOLLAM2004-05</v>
      </c>
      <c r="D111" s="21">
        <f>VLOOKUP($C111,Area_CALC!$M$2:$S$855,2,FALSE)</f>
        <v>12540.513406511629</v>
      </c>
      <c r="E111" s="21">
        <f>VLOOKUP($C111,Area_CALC!$M$2:$S$855,3,FALSE)</f>
        <v>28431.377421395351</v>
      </c>
      <c r="F111" s="21">
        <f>VLOOKUP($C111,Area_CALC!$M$2:$S$855,4,FALSE)</f>
        <v>115187.84199441862</v>
      </c>
      <c r="G111" s="21">
        <f>VLOOKUP($C111,Area_CALC!$M$2:$S$855,5,FALSE)</f>
        <v>84146.987080930237</v>
      </c>
      <c r="H111" s="21">
        <f>VLOOKUP($C111,Area_CALC!$M$2:$S$855,6,FALSE)</f>
        <v>76409.319419534877</v>
      </c>
      <c r="I111" s="21">
        <f>VLOOKUP($C111,Area_CALC!$M$2:$S$855,7,FALSE)</f>
        <v>171740.49774883722</v>
      </c>
    </row>
    <row r="112" spans="1:9" x14ac:dyDescent="0.25">
      <c r="A112" s="5" t="s">
        <v>63</v>
      </c>
      <c r="B112" s="5" t="s">
        <v>52</v>
      </c>
      <c r="C112" s="5" t="str">
        <f t="shared" si="1"/>
        <v>KOLLAM2005-06</v>
      </c>
      <c r="D112" s="21">
        <f>VLOOKUP($C112,Area_CALC!$M$2:$S$855,2,FALSE)</f>
        <v>9942.0540725581395</v>
      </c>
      <c r="E112" s="21">
        <f>VLOOKUP($C112,Area_CALC!$M$2:$S$855,3,FALSE)</f>
        <v>30326.566831627908</v>
      </c>
      <c r="F112" s="21">
        <f>VLOOKUP($C112,Area_CALC!$M$2:$S$855,4,FALSE)</f>
        <v>113230.06609116279</v>
      </c>
      <c r="G112" s="21">
        <f>VLOOKUP($C112,Area_CALC!$M$2:$S$855,5,FALSE)</f>
        <v>83826.693953488371</v>
      </c>
      <c r="H112" s="21">
        <f>VLOOKUP($C112,Area_CALC!$M$2:$S$855,6,FALSE)</f>
        <v>76565.302280930235</v>
      </c>
      <c r="I112" s="21">
        <f>VLOOKUP($C112,Area_CALC!$M$2:$S$855,7,FALSE)</f>
        <v>171505.70906790698</v>
      </c>
    </row>
    <row r="113" spans="1:9" x14ac:dyDescent="0.25">
      <c r="A113" s="5" t="s">
        <v>63</v>
      </c>
      <c r="B113" s="5" t="s">
        <v>53</v>
      </c>
      <c r="C113" s="5" t="str">
        <f t="shared" si="1"/>
        <v>KOLLAM2006-07</v>
      </c>
      <c r="D113" s="21">
        <f>VLOOKUP($C113,Area_CALC!$M$2:$S$855,2,FALSE)</f>
        <v>7662.3374213953484</v>
      </c>
      <c r="E113" s="21">
        <f>VLOOKUP($C113,Area_CALC!$M$2:$S$855,3,FALSE)</f>
        <v>27657.098604651164</v>
      </c>
      <c r="F113" s="21">
        <f>VLOOKUP($C113,Area_CALC!$M$2:$S$855,4,FALSE)</f>
        <v>105002.12527627907</v>
      </c>
      <c r="G113" s="21">
        <f>VLOOKUP($C113,Area_CALC!$M$2:$S$855,5,FALSE)</f>
        <v>80988.057986976739</v>
      </c>
      <c r="H113" s="21">
        <f>VLOOKUP($C113,Area_CALC!$M$2:$S$855,6,FALSE)</f>
        <v>76794.843423255807</v>
      </c>
      <c r="I113" s="21">
        <f>VLOOKUP($C113,Area_CALC!$M$2:$S$855,7,FALSE)</f>
        <v>169856.80907162791</v>
      </c>
    </row>
    <row r="114" spans="1:9" x14ac:dyDescent="0.25">
      <c r="A114" s="5" t="s">
        <v>63</v>
      </c>
      <c r="B114" s="5" t="s">
        <v>54</v>
      </c>
      <c r="C114" s="5" t="str">
        <f t="shared" si="1"/>
        <v>KOLLAM2007-08</v>
      </c>
      <c r="D114" s="21">
        <f>VLOOKUP($C114,Area_CALC!$M$2:$S$855,2,FALSE)</f>
        <v>5194.2844725581399</v>
      </c>
      <c r="E114" s="21">
        <f>VLOOKUP($C114,Area_CALC!$M$2:$S$855,3,FALSE)</f>
        <v>26895.481547906977</v>
      </c>
      <c r="F114" s="21">
        <f>VLOOKUP($C114,Area_CALC!$M$2:$S$855,4,FALSE)</f>
        <v>96337.579125581397</v>
      </c>
      <c r="G114" s="21">
        <f>VLOOKUP($C114,Area_CALC!$M$2:$S$855,5,FALSE)</f>
        <v>73393.821045581397</v>
      </c>
      <c r="H114" s="21">
        <f>VLOOKUP($C114,Area_CALC!$M$2:$S$855,6,FALSE)</f>
        <v>77030.536632558142</v>
      </c>
      <c r="I114" s="21">
        <f>VLOOKUP($C114,Area_CALC!$M$2:$S$855,7,FALSE)</f>
        <v>162887.00454697676</v>
      </c>
    </row>
    <row r="115" spans="1:9" x14ac:dyDescent="0.25">
      <c r="A115" s="5" t="s">
        <v>63</v>
      </c>
      <c r="B115" s="5" t="s">
        <v>55</v>
      </c>
      <c r="C115" s="5" t="str">
        <f t="shared" si="1"/>
        <v>KOLLAM2008-09</v>
      </c>
      <c r="D115" s="21">
        <f>VLOOKUP($C115,Area_CALC!$M$2:$S$855,2,FALSE)</f>
        <v>6078.1397655813953</v>
      </c>
      <c r="E115" s="21">
        <f>VLOOKUP($C115,Area_CALC!$M$2:$S$855,3,FALSE)</f>
        <v>24550.158913488372</v>
      </c>
      <c r="F115" s="21">
        <f>VLOOKUP($C115,Area_CALC!$M$2:$S$855,4,FALSE)</f>
        <v>88644.221499534877</v>
      </c>
      <c r="G115" s="21">
        <f>VLOOKUP($C115,Area_CALC!$M$2:$S$855,5,FALSE)</f>
        <v>72163.778284651169</v>
      </c>
      <c r="H115" s="21">
        <f>VLOOKUP($C115,Area_CALC!$M$2:$S$855,6,FALSE)</f>
        <v>76846.041079069779</v>
      </c>
      <c r="I115" s="21">
        <f>VLOOKUP($C115,Area_CALC!$M$2:$S$855,7,FALSE)</f>
        <v>162213.86372465116</v>
      </c>
    </row>
    <row r="116" spans="1:9" x14ac:dyDescent="0.25">
      <c r="A116" s="5" t="s">
        <v>63</v>
      </c>
      <c r="B116" s="5" t="s">
        <v>56</v>
      </c>
      <c r="C116" s="5" t="str">
        <f t="shared" si="1"/>
        <v>KOLLAM2009-10</v>
      </c>
      <c r="D116" s="21">
        <f>VLOOKUP($C116,Area_CALC!$M$2:$S$855,2,FALSE)</f>
        <v>5932.8742027906974</v>
      </c>
      <c r="E116" s="21">
        <f>VLOOKUP($C116,Area_CALC!$M$2:$S$855,3,FALSE)</f>
        <v>22263.570716279071</v>
      </c>
      <c r="F116" s="21">
        <f>VLOOKUP($C116,Area_CALC!$M$2:$S$855,4,FALSE)</f>
        <v>86194.061186976745</v>
      </c>
      <c r="G116" s="21">
        <f>VLOOKUP($C116,Area_CALC!$M$2:$S$855,5,FALSE)</f>
        <v>70094.96009674418</v>
      </c>
      <c r="H116" s="21">
        <f>VLOOKUP($C116,Area_CALC!$M$2:$S$855,6,FALSE)</f>
        <v>77461.826284651164</v>
      </c>
      <c r="I116" s="21">
        <f>VLOOKUP($C116,Area_CALC!$M$2:$S$855,7,FALSE)</f>
        <v>161006.10673116278</v>
      </c>
    </row>
    <row r="117" spans="1:9" x14ac:dyDescent="0.25">
      <c r="A117" s="5" t="s">
        <v>63</v>
      </c>
      <c r="B117" s="5" t="s">
        <v>57</v>
      </c>
      <c r="C117" s="5" t="str">
        <f t="shared" si="1"/>
        <v>KOLLAM2010-11</v>
      </c>
      <c r="D117" s="21">
        <f>VLOOKUP($C117,Area_CALC!$M$2:$S$855,2,FALSE)</f>
        <v>5813.596919069767</v>
      </c>
      <c r="E117" s="21">
        <f>VLOOKUP($C117,Area_CALC!$M$2:$S$855,3,FALSE)</f>
        <v>21241.008550697676</v>
      </c>
      <c r="F117" s="21">
        <f>VLOOKUP($C117,Area_CALC!$M$2:$S$855,4,FALSE)</f>
        <v>84016.139281860465</v>
      </c>
      <c r="G117" s="21">
        <f>VLOOKUP($C117,Area_CALC!$M$2:$S$855,5,FALSE)</f>
        <v>68994.911270697674</v>
      </c>
      <c r="H117" s="21">
        <f>VLOOKUP($C117,Area_CALC!$M$2:$S$855,6,FALSE)</f>
        <v>78131.627981395344</v>
      </c>
      <c r="I117" s="21">
        <f>VLOOKUP($C117,Area_CALC!$M$2:$S$855,7,FALSE)</f>
        <v>161310.91125581396</v>
      </c>
    </row>
    <row r="118" spans="1:9" x14ac:dyDescent="0.25">
      <c r="A118" s="5" t="s">
        <v>63</v>
      </c>
      <c r="B118" s="5" t="s">
        <v>58</v>
      </c>
      <c r="C118" s="5" t="str">
        <f t="shared" si="1"/>
        <v>KOLLAM2011-12</v>
      </c>
      <c r="D118" s="21">
        <f>VLOOKUP($C118,Area_CALC!$M$2:$S$855,2,FALSE)</f>
        <v>4416.2948986046513</v>
      </c>
      <c r="E118" s="21">
        <f>VLOOKUP($C118,Area_CALC!$M$2:$S$855,3,FALSE)</f>
        <v>21826.197960930233</v>
      </c>
      <c r="F118" s="21">
        <f>VLOOKUP($C118,Area_CALC!$M$2:$S$855,4,FALSE)</f>
        <v>81385.9613544186</v>
      </c>
      <c r="G118" s="21">
        <f>VLOOKUP($C118,Area_CALC!$M$2:$S$855,5,FALSE)</f>
        <v>68700.783702325585</v>
      </c>
      <c r="H118" s="21">
        <f>VLOOKUP($C118,Area_CALC!$M$2:$S$855,6,FALSE)</f>
        <v>78673.391925581396</v>
      </c>
      <c r="I118" s="21">
        <f>VLOOKUP($C118,Area_CALC!$M$2:$S$855,7,FALSE)</f>
        <v>160704.00802232558</v>
      </c>
    </row>
    <row r="119" spans="1:9" x14ac:dyDescent="0.25">
      <c r="A119" s="5" t="s">
        <v>63</v>
      </c>
      <c r="B119" s="5" t="s">
        <v>59</v>
      </c>
      <c r="C119" s="5" t="str">
        <f t="shared" si="1"/>
        <v>KOLLAM2012-13</v>
      </c>
      <c r="D119" s="21">
        <f>VLOOKUP($C119,Area_CALC!$M$2:$S$855,2,FALSE)</f>
        <v>3274.2206883720928</v>
      </c>
      <c r="E119" s="21">
        <f>VLOOKUP($C119,Area_CALC!$M$2:$S$855,3,FALSE)</f>
        <v>20883.287776744186</v>
      </c>
      <c r="F119" s="21">
        <f>VLOOKUP($C119,Area_CALC!$M$2:$S$855,4,FALSE)</f>
        <v>79053.722880000001</v>
      </c>
      <c r="G119" s="21">
        <f>VLOOKUP($C119,Area_CALC!$M$2:$S$855,5,FALSE)</f>
        <v>67894.331966511629</v>
      </c>
      <c r="H119" s="21">
        <f>VLOOKUP($C119,Area_CALC!$M$2:$S$855,6,FALSE)</f>
        <v>78673.391925581396</v>
      </c>
      <c r="I119" s="21">
        <f>VLOOKUP($C119,Area_CALC!$M$2:$S$855,7,FALSE)</f>
        <v>159250.52265674417</v>
      </c>
    </row>
    <row r="120" spans="1:9" x14ac:dyDescent="0.25">
      <c r="A120" s="5" t="s">
        <v>63</v>
      </c>
      <c r="B120" s="5" t="s">
        <v>60</v>
      </c>
      <c r="C120" s="5" t="str">
        <f t="shared" si="1"/>
        <v>KOLLAM2013-14</v>
      </c>
      <c r="D120" s="21">
        <f>VLOOKUP($C120,Area_CALC!$M$2:$S$855,2,FALSE)</f>
        <v>3405.0058939534883</v>
      </c>
      <c r="E120" s="21">
        <f>VLOOKUP($C120,Area_CALC!$M$2:$S$855,3,FALSE)</f>
        <v>20713.515586976744</v>
      </c>
      <c r="F120" s="21">
        <f>VLOOKUP($C120,Area_CALC!$M$2:$S$855,4,FALSE)</f>
        <v>76940.717462325585</v>
      </c>
      <c r="G120" s="21">
        <f>VLOOKUP($C120,Area_CALC!$M$2:$S$855,5,FALSE)</f>
        <v>74226.528974883724</v>
      </c>
      <c r="H120" s="21">
        <f>VLOOKUP($C120,Area_CALC!$M$2:$S$855,6,FALSE)</f>
        <v>79103.937600000005</v>
      </c>
      <c r="I120" s="21">
        <f>VLOOKUP($C120,Area_CALC!$M$2:$S$855,7,FALSE)</f>
        <v>166513.68756837209</v>
      </c>
    </row>
    <row r="121" spans="1:9" x14ac:dyDescent="0.25">
      <c r="A121" s="5" t="s">
        <v>63</v>
      </c>
      <c r="B121" s="5" t="s">
        <v>61</v>
      </c>
      <c r="C121" s="5" t="str">
        <f t="shared" si="1"/>
        <v>KOLLAM2014-15</v>
      </c>
      <c r="D121" s="21">
        <f>VLOOKUP($C121,Area_CALC!$M$2:$S$855,2,FALSE)</f>
        <v>3472.4719404651164</v>
      </c>
      <c r="E121" s="21">
        <f>VLOOKUP($C121,Area_CALC!$M$2:$S$855,3,FALSE)</f>
        <v>21461.313160930233</v>
      </c>
      <c r="F121" s="21">
        <f>VLOOKUP($C121,Area_CALC!$M$2:$S$855,4,FALSE)</f>
        <v>78415.96677209303</v>
      </c>
      <c r="G121" s="21">
        <f>VLOOKUP($C121,Area_CALC!$M$2:$S$855,5,FALSE)</f>
        <v>65440.591464186044</v>
      </c>
      <c r="H121" s="21">
        <f>VLOOKUP($C121,Area_CALC!$M$2:$S$855,6,FALSE)</f>
        <v>79226.878586046514</v>
      </c>
      <c r="I121" s="21">
        <f>VLOOKUP($C121,Area_CALC!$M$2:$S$855,7,FALSE)</f>
        <v>158370.79411348837</v>
      </c>
    </row>
    <row r="122" spans="1:9" x14ac:dyDescent="0.25">
      <c r="A122" s="5" t="s">
        <v>63</v>
      </c>
      <c r="B122" s="5" t="s">
        <v>62</v>
      </c>
      <c r="C122" s="5" t="str">
        <f t="shared" si="1"/>
        <v>KOLLAM2015-16</v>
      </c>
      <c r="D122" s="21">
        <f>VLOOKUP($C122,Area_CALC!$M$2:$S$855,2,FALSE)</f>
        <v>3652.463694883721</v>
      </c>
      <c r="E122" s="21">
        <f>VLOOKUP($C122,Area_CALC!$M$2:$S$855,3,FALSE)</f>
        <v>19467.742102325581</v>
      </c>
      <c r="F122" s="21">
        <f>VLOOKUP($C122,Area_CALC!$M$2:$S$855,4,FALSE)</f>
        <v>77142.524881711637</v>
      </c>
      <c r="G122" s="21">
        <f>VLOOKUP($C122,Area_CALC!$M$2:$S$855,5,FALSE)</f>
        <v>64981.637462325583</v>
      </c>
      <c r="H122" s="21">
        <f>VLOOKUP($C122,Area_CALC!$M$2:$S$855,6,FALSE)</f>
        <v>79354.819572093023</v>
      </c>
      <c r="I122" s="21">
        <f>VLOOKUP($C122,Area_CALC!$M$2:$S$855,7,FALSE)</f>
        <v>157903.29378976743</v>
      </c>
    </row>
    <row r="123" spans="1:9" x14ac:dyDescent="0.25">
      <c r="A123" s="5" t="s">
        <v>63</v>
      </c>
      <c r="B123" s="5" t="s">
        <v>123</v>
      </c>
      <c r="C123" s="5" t="str">
        <f t="shared" si="1"/>
        <v>KOLLAM2016-17</v>
      </c>
      <c r="D123" s="21">
        <f>VLOOKUP($C123,Area_CALC!$M$2:$S$855,2,FALSE)</f>
        <v>3487.2029023255814</v>
      </c>
      <c r="E123" s="21">
        <f>VLOOKUP($C123,Area_CALC!$M$2:$S$855,3,FALSE)</f>
        <v>18580.335069767443</v>
      </c>
      <c r="F123" s="21">
        <f>VLOOKUP($C123,Area_CALC!$M$2:$S$855,4,FALSE)</f>
        <v>76421.085577079066</v>
      </c>
      <c r="G123" s="21">
        <f>VLOOKUP($C123,Area_CALC!$M$2:$S$855,5,FALSE)</f>
        <v>64079.843363720931</v>
      </c>
      <c r="H123" s="21">
        <f>VLOOKUP($C123,Area_CALC!$M$2:$S$855,6,FALSE)</f>
        <v>79391.374139534892</v>
      </c>
      <c r="I123" s="21">
        <f>VLOOKUP($C123,Area_CALC!$M$2:$S$855,7,FALSE)</f>
        <v>157582.29742221395</v>
      </c>
    </row>
    <row r="124" spans="1:9" x14ac:dyDescent="0.25">
      <c r="A124" s="5" t="s">
        <v>65</v>
      </c>
      <c r="B124" s="5" t="s">
        <v>3</v>
      </c>
      <c r="C124" s="5" t="str">
        <f t="shared" si="1"/>
        <v>ALAPPUZHA1956-57</v>
      </c>
      <c r="D124" s="21">
        <f>VLOOKUP($C124,Area_CALC!$M$2:$S$855,2,FALSE)</f>
        <v>62987.126046430953</v>
      </c>
      <c r="E124" s="21">
        <f>VLOOKUP($C124,Area_CALC!$M$2:$S$855,3,FALSE)</f>
        <v>23689.246325333585</v>
      </c>
      <c r="F124" s="21">
        <f>VLOOKUP($C124,Area_CALC!$M$2:$S$855,4,FALSE)</f>
        <v>113896.7523133918</v>
      </c>
      <c r="G124" s="21">
        <f>VLOOKUP($C124,Area_CALC!$M$2:$S$855,5,FALSE)</f>
        <v>67735.135436160781</v>
      </c>
      <c r="H124" s="21">
        <f>VLOOKUP($C124,Area_CALC!$M$2:$S$855,6,FALSE)</f>
        <v>1153.9974165640301</v>
      </c>
      <c r="I124" s="21">
        <f>VLOOKUP($C124,Area_CALC!$M$2:$S$855,7,FALSE)</f>
        <v>79918.34556080577</v>
      </c>
    </row>
    <row r="125" spans="1:9" x14ac:dyDescent="0.25">
      <c r="A125" s="5" t="s">
        <v>65</v>
      </c>
      <c r="B125" s="5" t="s">
        <v>4</v>
      </c>
      <c r="C125" s="5" t="str">
        <f t="shared" si="1"/>
        <v>ALAPPUZHA1957-58</v>
      </c>
      <c r="D125" s="21">
        <f>VLOOKUP($C125,Area_CALC!$M$2:$S$855,2,FALSE)</f>
        <v>63380</v>
      </c>
      <c r="E125" s="21">
        <f>VLOOKUP($C125,Area_CALC!$M$2:$S$855,3,FALSE)</f>
        <v>24309</v>
      </c>
      <c r="F125" s="21">
        <f>VLOOKUP($C125,Area_CALC!$M$2:$S$855,4,FALSE)</f>
        <v>114081</v>
      </c>
      <c r="G125" s="21">
        <f>VLOOKUP($C125,Area_CALC!$M$2:$S$855,5,FALSE)</f>
        <v>68242</v>
      </c>
      <c r="H125" s="21">
        <f>VLOOKUP($C125,Area_CALC!$M$2:$S$855,6,FALSE)</f>
        <v>1401</v>
      </c>
      <c r="I125" s="21">
        <f>VLOOKUP($C125,Area_CALC!$M$2:$S$855,7,FALSE)</f>
        <v>82983</v>
      </c>
    </row>
    <row r="126" spans="1:9" x14ac:dyDescent="0.25">
      <c r="A126" s="5" t="s">
        <v>65</v>
      </c>
      <c r="B126" s="5" t="s">
        <v>5</v>
      </c>
      <c r="C126" s="5" t="str">
        <f t="shared" si="1"/>
        <v>ALAPPUZHA1958-59</v>
      </c>
      <c r="D126" s="21">
        <f>VLOOKUP($C126,Area_CALC!$M$2:$S$855,2,FALSE)</f>
        <v>63516.137892179308</v>
      </c>
      <c r="E126" s="21">
        <f>VLOOKUP($C126,Area_CALC!$M$2:$S$855,3,FALSE)</f>
        <v>25434.327249783844</v>
      </c>
      <c r="F126" s="21">
        <f>VLOOKUP($C126,Area_CALC!$M$2:$S$855,4,FALSE)</f>
        <v>115423.9472449607</v>
      </c>
      <c r="G126" s="21">
        <f>VLOOKUP($C126,Area_CALC!$M$2:$S$855,5,FALSE)</f>
        <v>70068.391667260265</v>
      </c>
      <c r="H126" s="21">
        <f>VLOOKUP($C126,Area_CALC!$M$2:$S$855,6,FALSE)</f>
        <v>1536.4186367869265</v>
      </c>
      <c r="I126" s="21">
        <f>VLOOKUP($C126,Area_CALC!$M$2:$S$855,7,FALSE)</f>
        <v>84800.238041946446</v>
      </c>
    </row>
    <row r="127" spans="1:9" x14ac:dyDescent="0.25">
      <c r="A127" s="5" t="s">
        <v>65</v>
      </c>
      <c r="B127" s="5" t="s">
        <v>6</v>
      </c>
      <c r="C127" s="5" t="str">
        <f t="shared" si="1"/>
        <v>ALAPPUZHA1959-60</v>
      </c>
      <c r="D127" s="21">
        <f>VLOOKUP($C127,Area_CALC!$M$2:$S$855,2,FALSE)</f>
        <v>63560.773266664321</v>
      </c>
      <c r="E127" s="21">
        <f>VLOOKUP($C127,Area_CALC!$M$2:$S$855,3,FALSE)</f>
        <v>27239.622555090788</v>
      </c>
      <c r="F127" s="21">
        <f>VLOOKUP($C127,Area_CALC!$M$2:$S$855,4,FALSE)</f>
        <v>118605.98784255995</v>
      </c>
      <c r="G127" s="21">
        <f>VLOOKUP($C127,Area_CALC!$M$2:$S$855,5,FALSE)</f>
        <v>72551.895458695697</v>
      </c>
      <c r="H127" s="21">
        <f>VLOOKUP($C127,Area_CALC!$M$2:$S$855,6,FALSE)</f>
        <v>1637.5652617981916</v>
      </c>
      <c r="I127" s="21">
        <f>VLOOKUP($C127,Area_CALC!$M$2:$S$855,7,FALSE)</f>
        <v>87549.598814556914</v>
      </c>
    </row>
    <row r="128" spans="1:9" x14ac:dyDescent="0.25">
      <c r="A128" s="5" t="s">
        <v>65</v>
      </c>
      <c r="B128" s="5" t="s">
        <v>7</v>
      </c>
      <c r="C128" s="5" t="str">
        <f t="shared" si="1"/>
        <v>ALAPPUZHA1960-61</v>
      </c>
      <c r="D128" s="21">
        <f>VLOOKUP($C128,Area_CALC!$M$2:$S$855,2,FALSE)</f>
        <v>79389</v>
      </c>
      <c r="E128" s="21">
        <f>VLOOKUP($C128,Area_CALC!$M$2:$S$855,3,FALSE)</f>
        <v>28217</v>
      </c>
      <c r="F128" s="21">
        <f>VLOOKUP($C128,Area_CALC!$M$2:$S$855,4,FALSE)</f>
        <v>138524</v>
      </c>
      <c r="G128" s="21">
        <f>VLOOKUP($C128,Area_CALC!$M$2:$S$855,5,FALSE)</f>
        <v>75829</v>
      </c>
      <c r="H128" s="21">
        <f>VLOOKUP($C128,Area_CALC!$M$2:$S$855,6,FALSE)</f>
        <v>1960</v>
      </c>
      <c r="I128" s="21">
        <f>VLOOKUP($C128,Area_CALC!$M$2:$S$855,7,FALSE)</f>
        <v>83378</v>
      </c>
    </row>
    <row r="129" spans="1:9" x14ac:dyDescent="0.25">
      <c r="A129" s="5" t="s">
        <v>65</v>
      </c>
      <c r="B129" s="5" t="s">
        <v>8</v>
      </c>
      <c r="C129" s="5" t="str">
        <f t="shared" si="1"/>
        <v>ALAPPUZHA1961-62</v>
      </c>
      <c r="D129" s="21">
        <f>VLOOKUP($C129,Area_CALC!$M$2:$S$855,2,FALSE)</f>
        <v>76125</v>
      </c>
      <c r="E129" s="21">
        <f>VLOOKUP($C129,Area_CALC!$M$2:$S$855,3,FALSE)</f>
        <v>27981</v>
      </c>
      <c r="F129" s="21">
        <f>VLOOKUP($C129,Area_CALC!$M$2:$S$855,4,FALSE)</f>
        <v>136034</v>
      </c>
      <c r="G129" s="21">
        <f>VLOOKUP($C129,Area_CALC!$M$2:$S$855,5,FALSE)</f>
        <v>77064</v>
      </c>
      <c r="H129" s="21">
        <f>VLOOKUP($C129,Area_CALC!$M$2:$S$855,6,FALSE)</f>
        <v>2320</v>
      </c>
      <c r="I129" s="21">
        <f>VLOOKUP($C129,Area_CALC!$M$2:$S$855,7,FALSE)</f>
        <v>85328</v>
      </c>
    </row>
    <row r="130" spans="1:9" x14ac:dyDescent="0.25">
      <c r="A130" s="5" t="s">
        <v>65</v>
      </c>
      <c r="B130" s="5" t="s">
        <v>9</v>
      </c>
      <c r="C130" s="5" t="str">
        <f t="shared" si="1"/>
        <v>ALAPPUZHA1962-63</v>
      </c>
      <c r="D130" s="21">
        <f>VLOOKUP($C130,Area_CALC!$M$2:$S$855,2,FALSE)</f>
        <v>82302</v>
      </c>
      <c r="E130" s="21">
        <f>VLOOKUP($C130,Area_CALC!$M$2:$S$855,3,FALSE)</f>
        <v>29939</v>
      </c>
      <c r="F130" s="21">
        <f>VLOOKUP($C130,Area_CALC!$M$2:$S$855,4,FALSE)</f>
        <v>144127</v>
      </c>
      <c r="G130" s="21">
        <f>VLOOKUP($C130,Area_CALC!$M$2:$S$855,5,FALSE)</f>
        <v>68425</v>
      </c>
      <c r="H130" s="21">
        <f>VLOOKUP($C130,Area_CALC!$M$2:$S$855,6,FALSE)</f>
        <v>2500</v>
      </c>
      <c r="I130" s="21">
        <f>VLOOKUP($C130,Area_CALC!$M$2:$S$855,7,FALSE)</f>
        <v>77333</v>
      </c>
    </row>
    <row r="131" spans="1:9" x14ac:dyDescent="0.25">
      <c r="A131" s="5" t="s">
        <v>65</v>
      </c>
      <c r="B131" s="5" t="s">
        <v>10</v>
      </c>
      <c r="C131" s="5" t="str">
        <f t="shared" ref="C131:C194" si="2">A131&amp;B131</f>
        <v>ALAPPUZHA1963-64</v>
      </c>
      <c r="D131" s="21">
        <f>VLOOKUP($C131,Area_CALC!$M$2:$S$855,2,FALSE)</f>
        <v>82320</v>
      </c>
      <c r="E131" s="21">
        <f>VLOOKUP($C131,Area_CALC!$M$2:$S$855,3,FALSE)</f>
        <v>26590</v>
      </c>
      <c r="F131" s="21">
        <f>VLOOKUP($C131,Area_CALC!$M$2:$S$855,4,FALSE)</f>
        <v>141794</v>
      </c>
      <c r="G131" s="21">
        <f>VLOOKUP($C131,Area_CALC!$M$2:$S$855,5,FALSE)</f>
        <v>69059</v>
      </c>
      <c r="H131" s="21">
        <f>VLOOKUP($C131,Area_CALC!$M$2:$S$855,6,FALSE)</f>
        <v>2715</v>
      </c>
      <c r="I131" s="21">
        <f>VLOOKUP($C131,Area_CALC!$M$2:$S$855,7,FALSE)</f>
        <v>78413</v>
      </c>
    </row>
    <row r="132" spans="1:9" x14ac:dyDescent="0.25">
      <c r="A132" s="5" t="s">
        <v>65</v>
      </c>
      <c r="B132" s="5" t="s">
        <v>11</v>
      </c>
      <c r="C132" s="5" t="str">
        <f t="shared" si="2"/>
        <v>ALAPPUZHA1964-65</v>
      </c>
      <c r="D132" s="21">
        <f>VLOOKUP($C132,Area_CALC!$M$2:$S$855,2,FALSE)</f>
        <v>81911</v>
      </c>
      <c r="E132" s="21">
        <f>VLOOKUP($C132,Area_CALC!$M$2:$S$855,3,FALSE)</f>
        <v>24060</v>
      </c>
      <c r="F132" s="21">
        <f>VLOOKUP($C132,Area_CALC!$M$2:$S$855,4,FALSE)</f>
        <v>139473</v>
      </c>
      <c r="G132" s="21">
        <f>VLOOKUP($C132,Area_CALC!$M$2:$S$855,5,FALSE)</f>
        <v>70784</v>
      </c>
      <c r="H132" s="21">
        <f>VLOOKUP($C132,Area_CALC!$M$2:$S$855,6,FALSE)</f>
        <v>2737</v>
      </c>
      <c r="I132" s="21">
        <f>VLOOKUP($C132,Area_CALC!$M$2:$S$855,7,FALSE)</f>
        <v>80308</v>
      </c>
    </row>
    <row r="133" spans="1:9" x14ac:dyDescent="0.25">
      <c r="A133" s="5" t="s">
        <v>65</v>
      </c>
      <c r="B133" s="5" t="s">
        <v>12</v>
      </c>
      <c r="C133" s="5" t="str">
        <f t="shared" si="2"/>
        <v>ALAPPUZHA1965-66</v>
      </c>
      <c r="D133" s="21">
        <f>VLOOKUP($C133,Area_CALC!$M$2:$S$855,2,FALSE)</f>
        <v>81603</v>
      </c>
      <c r="E133" s="21">
        <f>VLOOKUP($C133,Area_CALC!$M$2:$S$855,3,FALSE)</f>
        <v>23035</v>
      </c>
      <c r="F133" s="21">
        <f>VLOOKUP($C133,Area_CALC!$M$2:$S$855,4,FALSE)</f>
        <v>137178</v>
      </c>
      <c r="G133" s="21">
        <f>VLOOKUP($C133,Area_CALC!$M$2:$S$855,5,FALSE)</f>
        <v>75599</v>
      </c>
      <c r="H133" s="21">
        <f>VLOOKUP($C133,Area_CALC!$M$2:$S$855,6,FALSE)</f>
        <v>2736</v>
      </c>
      <c r="I133" s="21">
        <f>VLOOKUP($C133,Area_CALC!$M$2:$S$855,7,FALSE)</f>
        <v>85104</v>
      </c>
    </row>
    <row r="134" spans="1:9" x14ac:dyDescent="0.25">
      <c r="A134" s="5" t="s">
        <v>65</v>
      </c>
      <c r="B134" s="5" t="s">
        <v>13</v>
      </c>
      <c r="C134" s="5" t="str">
        <f t="shared" si="2"/>
        <v>ALAPPUZHA1966-67</v>
      </c>
      <c r="D134" s="21">
        <f>VLOOKUP($C134,Area_CALC!$M$2:$S$855,2,FALSE)</f>
        <v>81087</v>
      </c>
      <c r="E134" s="21">
        <f>VLOOKUP($C134,Area_CALC!$M$2:$S$855,3,FALSE)</f>
        <v>22262</v>
      </c>
      <c r="F134" s="21">
        <f>VLOOKUP($C134,Area_CALC!$M$2:$S$855,4,FALSE)</f>
        <v>138844</v>
      </c>
      <c r="G134" s="21">
        <f>VLOOKUP($C134,Area_CALC!$M$2:$S$855,5,FALSE)</f>
        <v>77595</v>
      </c>
      <c r="H134" s="21">
        <f>VLOOKUP($C134,Area_CALC!$M$2:$S$855,6,FALSE)</f>
        <v>2827</v>
      </c>
      <c r="I134" s="21">
        <f>VLOOKUP($C134,Area_CALC!$M$2:$S$855,7,FALSE)</f>
        <v>87296</v>
      </c>
    </row>
    <row r="135" spans="1:9" x14ac:dyDescent="0.25">
      <c r="A135" s="5" t="s">
        <v>65</v>
      </c>
      <c r="B135" s="5" t="s">
        <v>14</v>
      </c>
      <c r="C135" s="5" t="str">
        <f t="shared" si="2"/>
        <v>ALAPPUZHA1967-68</v>
      </c>
      <c r="D135" s="21">
        <f>VLOOKUP($C135,Area_CALC!$M$2:$S$855,2,FALSE)</f>
        <v>81708</v>
      </c>
      <c r="E135" s="21">
        <f>VLOOKUP($C135,Area_CALC!$M$2:$S$855,3,FALSE)</f>
        <v>25113</v>
      </c>
      <c r="F135" s="21">
        <f>VLOOKUP($C135,Area_CALC!$M$2:$S$855,4,FALSE)</f>
        <v>142145</v>
      </c>
      <c r="G135" s="21">
        <f>VLOOKUP($C135,Area_CALC!$M$2:$S$855,5,FALSE)</f>
        <v>79675</v>
      </c>
      <c r="H135" s="21">
        <f>VLOOKUP($C135,Area_CALC!$M$2:$S$855,6,FALSE)</f>
        <v>3103</v>
      </c>
      <c r="I135" s="21">
        <f>VLOOKUP($C135,Area_CALC!$M$2:$S$855,7,FALSE)</f>
        <v>87868</v>
      </c>
    </row>
    <row r="136" spans="1:9" x14ac:dyDescent="0.25">
      <c r="A136" s="5" t="s">
        <v>65</v>
      </c>
      <c r="B136" s="5" t="s">
        <v>15</v>
      </c>
      <c r="C136" s="5" t="str">
        <f t="shared" si="2"/>
        <v>ALAPPUZHA1968-69</v>
      </c>
      <c r="D136" s="21">
        <f>VLOOKUP($C136,Area_CALC!$M$2:$S$855,2,FALSE)</f>
        <v>86713</v>
      </c>
      <c r="E136" s="21">
        <f>VLOOKUP($C136,Area_CALC!$M$2:$S$855,3,FALSE)</f>
        <v>22901</v>
      </c>
      <c r="F136" s="21">
        <f>VLOOKUP($C136,Area_CALC!$M$2:$S$855,4,FALSE)</f>
        <v>144803</v>
      </c>
      <c r="G136" s="21">
        <f>VLOOKUP($C136,Area_CALC!$M$2:$S$855,5,FALSE)</f>
        <v>81557</v>
      </c>
      <c r="H136" s="21">
        <f>VLOOKUP($C136,Area_CALC!$M$2:$S$855,6,FALSE)</f>
        <v>3217</v>
      </c>
      <c r="I136" s="21">
        <f>VLOOKUP($C136,Area_CALC!$M$2:$S$855,7,FALSE)</f>
        <v>91072</v>
      </c>
    </row>
    <row r="137" spans="1:9" x14ac:dyDescent="0.25">
      <c r="A137" s="5" t="s">
        <v>65</v>
      </c>
      <c r="B137" s="5" t="s">
        <v>16</v>
      </c>
      <c r="C137" s="5" t="str">
        <f t="shared" si="2"/>
        <v>ALAPPUZHA1969-70</v>
      </c>
      <c r="D137" s="21">
        <f>VLOOKUP($C137,Area_CALC!$M$2:$S$855,2,FALSE)</f>
        <v>85240</v>
      </c>
      <c r="E137" s="21">
        <f>VLOOKUP($C137,Area_CALC!$M$2:$S$855,3,FALSE)</f>
        <v>24008</v>
      </c>
      <c r="F137" s="21">
        <f>VLOOKUP($C137,Area_CALC!$M$2:$S$855,4,FALSE)</f>
        <v>144584</v>
      </c>
      <c r="G137" s="21">
        <f>VLOOKUP($C137,Area_CALC!$M$2:$S$855,5,FALSE)</f>
        <v>82463</v>
      </c>
      <c r="H137" s="21">
        <f>VLOOKUP($C137,Area_CALC!$M$2:$S$855,6,FALSE)</f>
        <v>3446</v>
      </c>
      <c r="I137" s="21">
        <f>VLOOKUP($C137,Area_CALC!$M$2:$S$855,7,FALSE)</f>
        <v>91591</v>
      </c>
    </row>
    <row r="138" spans="1:9" x14ac:dyDescent="0.25">
      <c r="A138" s="5" t="s">
        <v>65</v>
      </c>
      <c r="B138" s="5" t="s">
        <v>17</v>
      </c>
      <c r="C138" s="5" t="str">
        <f t="shared" si="2"/>
        <v>ALAPPUZHA1970-71</v>
      </c>
      <c r="D138" s="21">
        <f>VLOOKUP($C138,Area_CALC!$M$2:$S$855,2,FALSE)</f>
        <v>85162</v>
      </c>
      <c r="E138" s="21">
        <f>VLOOKUP($C138,Area_CALC!$M$2:$S$855,3,FALSE)</f>
        <v>19715</v>
      </c>
      <c r="F138" s="21">
        <f>VLOOKUP($C138,Area_CALC!$M$2:$S$855,4,FALSE)</f>
        <v>141015</v>
      </c>
      <c r="G138" s="21">
        <f>VLOOKUP($C138,Area_CALC!$M$2:$S$855,5,FALSE)</f>
        <v>81962</v>
      </c>
      <c r="H138" s="21">
        <f>VLOOKUP($C138,Area_CALC!$M$2:$S$855,6,FALSE)</f>
        <v>3584</v>
      </c>
      <c r="I138" s="21">
        <f>VLOOKUP($C138,Area_CALC!$M$2:$S$855,7,FALSE)</f>
        <v>91141</v>
      </c>
    </row>
    <row r="139" spans="1:9" x14ac:dyDescent="0.25">
      <c r="A139" s="5" t="s">
        <v>65</v>
      </c>
      <c r="B139" s="5" t="s">
        <v>18</v>
      </c>
      <c r="C139" s="5" t="str">
        <f t="shared" si="2"/>
        <v>ALAPPUZHA1971-72</v>
      </c>
      <c r="D139" s="21">
        <f>VLOOKUP($C139,Area_CALC!$M$2:$S$855,2,FALSE)</f>
        <v>85162</v>
      </c>
      <c r="E139" s="21">
        <f>VLOOKUP($C139,Area_CALC!$M$2:$S$855,3,FALSE)</f>
        <v>19124</v>
      </c>
      <c r="F139" s="21">
        <f>VLOOKUP($C139,Area_CALC!$M$2:$S$855,4,FALSE)</f>
        <v>141584</v>
      </c>
      <c r="G139" s="21">
        <f>VLOOKUP($C139,Area_CALC!$M$2:$S$855,5,FALSE)</f>
        <v>82139</v>
      </c>
      <c r="H139" s="21">
        <f>VLOOKUP($C139,Area_CALC!$M$2:$S$855,6,FALSE)</f>
        <v>3718</v>
      </c>
      <c r="I139" s="21">
        <f>VLOOKUP($C139,Area_CALC!$M$2:$S$855,7,FALSE)</f>
        <v>91583</v>
      </c>
    </row>
    <row r="140" spans="1:9" x14ac:dyDescent="0.25">
      <c r="A140" s="5" t="s">
        <v>65</v>
      </c>
      <c r="B140" s="5" t="s">
        <v>19</v>
      </c>
      <c r="C140" s="5" t="str">
        <f t="shared" si="2"/>
        <v>ALAPPUZHA1972-73</v>
      </c>
      <c r="D140" s="21">
        <f>VLOOKUP($C140,Area_CALC!$M$2:$S$855,2,FALSE)</f>
        <v>91131</v>
      </c>
      <c r="E140" s="21">
        <f>VLOOKUP($C140,Area_CALC!$M$2:$S$855,3,FALSE)</f>
        <v>19124</v>
      </c>
      <c r="F140" s="21">
        <f>VLOOKUP($C140,Area_CALC!$M$2:$S$855,4,FALSE)</f>
        <v>147594</v>
      </c>
      <c r="G140" s="21">
        <f>VLOOKUP($C140,Area_CALC!$M$2:$S$855,5,FALSE)</f>
        <v>79941</v>
      </c>
      <c r="H140" s="21">
        <f>VLOOKUP($C140,Area_CALC!$M$2:$S$855,6,FALSE)</f>
        <v>3797</v>
      </c>
      <c r="I140" s="21">
        <f>VLOOKUP($C140,Area_CALC!$M$2:$S$855,7,FALSE)</f>
        <v>89409</v>
      </c>
    </row>
    <row r="141" spans="1:9" x14ac:dyDescent="0.25">
      <c r="A141" s="5" t="s">
        <v>65</v>
      </c>
      <c r="B141" s="5" t="s">
        <v>20</v>
      </c>
      <c r="C141" s="5" t="str">
        <f t="shared" si="2"/>
        <v>ALAPPUZHA1973-74</v>
      </c>
      <c r="D141" s="21">
        <f>VLOOKUP($C141,Area_CALC!$M$2:$S$855,2,FALSE)</f>
        <v>92039</v>
      </c>
      <c r="E141" s="21">
        <f>VLOOKUP($C141,Area_CALC!$M$2:$S$855,3,FALSE)</f>
        <v>19124</v>
      </c>
      <c r="F141" s="21">
        <f>VLOOKUP($C141,Area_CALC!$M$2:$S$855,4,FALSE)</f>
        <v>150608</v>
      </c>
      <c r="G141" s="21">
        <f>VLOOKUP($C141,Area_CALC!$M$2:$S$855,5,FALSE)</f>
        <v>79941</v>
      </c>
      <c r="H141" s="21">
        <f>VLOOKUP($C141,Area_CALC!$M$2:$S$855,6,FALSE)</f>
        <v>3788</v>
      </c>
      <c r="I141" s="21">
        <f>VLOOKUP($C141,Area_CALC!$M$2:$S$855,7,FALSE)</f>
        <v>89357</v>
      </c>
    </row>
    <row r="142" spans="1:9" x14ac:dyDescent="0.25">
      <c r="A142" s="5" t="s">
        <v>65</v>
      </c>
      <c r="B142" s="5" t="s">
        <v>21</v>
      </c>
      <c r="C142" s="5" t="str">
        <f t="shared" si="2"/>
        <v>ALAPPUZHA1974-75</v>
      </c>
      <c r="D142" s="21">
        <f>VLOOKUP($C142,Area_CALC!$M$2:$S$855,2,FALSE)</f>
        <v>96459</v>
      </c>
      <c r="E142" s="21">
        <f>VLOOKUP($C142,Area_CALC!$M$2:$S$855,3,FALSE)</f>
        <v>19124</v>
      </c>
      <c r="F142" s="21">
        <f>VLOOKUP($C142,Area_CALC!$M$2:$S$855,4,FALSE)</f>
        <v>155179</v>
      </c>
      <c r="G142" s="21">
        <f>VLOOKUP($C142,Area_CALC!$M$2:$S$855,5,FALSE)</f>
        <v>79963</v>
      </c>
      <c r="H142" s="21">
        <f>VLOOKUP($C142,Area_CALC!$M$2:$S$855,6,FALSE)</f>
        <v>3815</v>
      </c>
      <c r="I142" s="21">
        <f>VLOOKUP($C142,Area_CALC!$M$2:$S$855,7,FALSE)</f>
        <v>89534</v>
      </c>
    </row>
    <row r="143" spans="1:9" x14ac:dyDescent="0.25">
      <c r="A143" s="5" t="s">
        <v>65</v>
      </c>
      <c r="B143" s="5" t="s">
        <v>22</v>
      </c>
      <c r="C143" s="5" t="str">
        <f t="shared" si="2"/>
        <v>ALAPPUZHA1975-76</v>
      </c>
      <c r="D143" s="21">
        <f>VLOOKUP($C143,Area_CALC!$M$2:$S$855,2,FALSE)</f>
        <v>96316</v>
      </c>
      <c r="E143" s="21">
        <f>VLOOKUP($C143,Area_CALC!$M$2:$S$855,3,FALSE)</f>
        <v>24568</v>
      </c>
      <c r="F143" s="21">
        <f>VLOOKUP($C143,Area_CALC!$M$2:$S$855,4,FALSE)</f>
        <v>152114</v>
      </c>
      <c r="G143" s="21">
        <f>VLOOKUP($C143,Area_CALC!$M$2:$S$855,5,FALSE)</f>
        <v>72824</v>
      </c>
      <c r="H143" s="21">
        <f>VLOOKUP($C143,Area_CALC!$M$2:$S$855,6,FALSE)</f>
        <v>4029</v>
      </c>
      <c r="I143" s="21">
        <f>VLOOKUP($C143,Area_CALC!$M$2:$S$855,7,FALSE)</f>
        <v>84652</v>
      </c>
    </row>
    <row r="144" spans="1:9" x14ac:dyDescent="0.25">
      <c r="A144" s="5" t="s">
        <v>65</v>
      </c>
      <c r="B144" s="5" t="s">
        <v>23</v>
      </c>
      <c r="C144" s="5" t="str">
        <f t="shared" si="2"/>
        <v>ALAPPUZHA1976-77</v>
      </c>
      <c r="D144" s="21">
        <f>VLOOKUP($C144,Area_CALC!$M$2:$S$855,2,FALSE)</f>
        <v>88591</v>
      </c>
      <c r="E144" s="21">
        <f>VLOOKUP($C144,Area_CALC!$M$2:$S$855,3,FALSE)</f>
        <v>28677</v>
      </c>
      <c r="F144" s="21">
        <f>VLOOKUP($C144,Area_CALC!$M$2:$S$855,4,FALSE)</f>
        <v>150491</v>
      </c>
      <c r="G144" s="21">
        <f>VLOOKUP($C144,Area_CALC!$M$2:$S$855,5,FALSE)</f>
        <v>64338</v>
      </c>
      <c r="H144" s="21">
        <f>VLOOKUP($C144,Area_CALC!$M$2:$S$855,6,FALSE)</f>
        <v>3847</v>
      </c>
      <c r="I144" s="21">
        <f>VLOOKUP($C144,Area_CALC!$M$2:$S$855,7,FALSE)</f>
        <v>75902</v>
      </c>
    </row>
    <row r="145" spans="1:9" x14ac:dyDescent="0.25">
      <c r="A145" s="5" t="s">
        <v>65</v>
      </c>
      <c r="B145" s="5" t="s">
        <v>24</v>
      </c>
      <c r="C145" s="5" t="str">
        <f t="shared" si="2"/>
        <v>ALAPPUZHA1977-78</v>
      </c>
      <c r="D145" s="21">
        <f>VLOOKUP($C145,Area_CALC!$M$2:$S$855,2,FALSE)</f>
        <v>90907</v>
      </c>
      <c r="E145" s="21">
        <f>VLOOKUP($C145,Area_CALC!$M$2:$S$855,3,FALSE)</f>
        <v>23469</v>
      </c>
      <c r="F145" s="21">
        <f>VLOOKUP($C145,Area_CALC!$M$2:$S$855,4,FALSE)</f>
        <v>151145</v>
      </c>
      <c r="G145" s="21">
        <f>VLOOKUP($C145,Area_CALC!$M$2:$S$855,5,FALSE)</f>
        <v>59354</v>
      </c>
      <c r="H145" s="21">
        <f>VLOOKUP($C145,Area_CALC!$M$2:$S$855,6,FALSE)</f>
        <v>3865</v>
      </c>
      <c r="I145" s="21">
        <f>VLOOKUP($C145,Area_CALC!$M$2:$S$855,7,FALSE)</f>
        <v>74540</v>
      </c>
    </row>
    <row r="146" spans="1:9" x14ac:dyDescent="0.25">
      <c r="A146" s="5" t="s">
        <v>65</v>
      </c>
      <c r="B146" s="5" t="s">
        <v>25</v>
      </c>
      <c r="C146" s="5" t="str">
        <f t="shared" si="2"/>
        <v>ALAPPUZHA1978-79</v>
      </c>
      <c r="D146" s="21">
        <f>VLOOKUP($C146,Area_CALC!$M$2:$S$855,2,FALSE)</f>
        <v>75501</v>
      </c>
      <c r="E146" s="21">
        <f>VLOOKUP($C146,Area_CALC!$M$2:$S$855,3,FALSE)</f>
        <v>20648</v>
      </c>
      <c r="F146" s="21">
        <f>VLOOKUP($C146,Area_CALC!$M$2:$S$855,4,FALSE)</f>
        <v>135313</v>
      </c>
      <c r="G146" s="21">
        <f>VLOOKUP($C146,Area_CALC!$M$2:$S$855,5,FALSE)</f>
        <v>61814</v>
      </c>
      <c r="H146" s="21">
        <f>VLOOKUP($C146,Area_CALC!$M$2:$S$855,6,FALSE)</f>
        <v>3875</v>
      </c>
      <c r="I146" s="21">
        <f>VLOOKUP($C146,Area_CALC!$M$2:$S$855,7,FALSE)</f>
        <v>73726</v>
      </c>
    </row>
    <row r="147" spans="1:9" x14ac:dyDescent="0.25">
      <c r="A147" s="5" t="s">
        <v>65</v>
      </c>
      <c r="B147" s="5" t="s">
        <v>26</v>
      </c>
      <c r="C147" s="5" t="str">
        <f t="shared" si="2"/>
        <v>ALAPPUZHA1979-80</v>
      </c>
      <c r="D147" s="21">
        <f>VLOOKUP($C147,Area_CALC!$M$2:$S$855,2,FALSE)</f>
        <v>80059</v>
      </c>
      <c r="E147" s="21">
        <f>VLOOKUP($C147,Area_CALC!$M$2:$S$855,3,FALSE)</f>
        <v>19065</v>
      </c>
      <c r="F147" s="21">
        <f>VLOOKUP($C147,Area_CALC!$M$2:$S$855,4,FALSE)</f>
        <v>136576</v>
      </c>
      <c r="G147" s="21">
        <f>VLOOKUP($C147,Area_CALC!$M$2:$S$855,5,FALSE)</f>
        <v>62907</v>
      </c>
      <c r="H147" s="21">
        <f>VLOOKUP($C147,Area_CALC!$M$2:$S$855,6,FALSE)</f>
        <v>4030</v>
      </c>
      <c r="I147" s="21">
        <f>VLOOKUP($C147,Area_CALC!$M$2:$S$855,7,FALSE)</f>
        <v>77366</v>
      </c>
    </row>
    <row r="148" spans="1:9" x14ac:dyDescent="0.25">
      <c r="A148" s="5" t="s">
        <v>65</v>
      </c>
      <c r="B148" s="5" t="s">
        <v>27</v>
      </c>
      <c r="C148" s="5" t="str">
        <f t="shared" si="2"/>
        <v>ALAPPUZHA1980-81</v>
      </c>
      <c r="D148" s="21">
        <f>VLOOKUP($C148,Area_CALC!$M$2:$S$855,2,FALSE)</f>
        <v>82466</v>
      </c>
      <c r="E148" s="21">
        <f>VLOOKUP($C148,Area_CALC!$M$2:$S$855,3,FALSE)</f>
        <v>19592</v>
      </c>
      <c r="F148" s="21">
        <f>VLOOKUP($C148,Area_CALC!$M$2:$S$855,4,FALSE)</f>
        <v>140961</v>
      </c>
      <c r="G148" s="21">
        <f>VLOOKUP($C148,Area_CALC!$M$2:$S$855,5,FALSE)</f>
        <v>63114</v>
      </c>
      <c r="H148" s="21">
        <f>VLOOKUP($C148,Area_CALC!$M$2:$S$855,6,FALSE)</f>
        <v>4273</v>
      </c>
      <c r="I148" s="21">
        <f>VLOOKUP($C148,Area_CALC!$M$2:$S$855,7,FALSE)</f>
        <v>77363</v>
      </c>
    </row>
    <row r="149" spans="1:9" x14ac:dyDescent="0.25">
      <c r="A149" s="5" t="s">
        <v>65</v>
      </c>
      <c r="B149" s="5" t="s">
        <v>28</v>
      </c>
      <c r="C149" s="5" t="str">
        <f t="shared" si="2"/>
        <v>ALAPPUZHA1981-82</v>
      </c>
      <c r="D149" s="21">
        <f>VLOOKUP($C149,Area_CALC!$M$2:$S$855,2,FALSE)</f>
        <v>88606</v>
      </c>
      <c r="E149" s="21">
        <f>VLOOKUP($C149,Area_CALC!$M$2:$S$855,3,FALSE)</f>
        <v>19094</v>
      </c>
      <c r="F149" s="21">
        <f>VLOOKUP($C149,Area_CALC!$M$2:$S$855,4,FALSE)</f>
        <v>146042</v>
      </c>
      <c r="G149" s="21">
        <f>VLOOKUP($C149,Area_CALC!$M$2:$S$855,5,FALSE)</f>
        <v>62118</v>
      </c>
      <c r="H149" s="21">
        <f>VLOOKUP($C149,Area_CALC!$M$2:$S$855,6,FALSE)</f>
        <v>4273</v>
      </c>
      <c r="I149" s="21">
        <f>VLOOKUP($C149,Area_CALC!$M$2:$S$855,7,FALSE)</f>
        <v>76063</v>
      </c>
    </row>
    <row r="150" spans="1:9" x14ac:dyDescent="0.25">
      <c r="A150" s="5" t="s">
        <v>65</v>
      </c>
      <c r="B150" s="5" t="s">
        <v>29</v>
      </c>
      <c r="C150" s="5" t="str">
        <f t="shared" si="2"/>
        <v>ALAPPUZHA1982-83</v>
      </c>
      <c r="D150" s="21">
        <f>VLOOKUP($C150,Area_CALC!$M$2:$S$855,2,FALSE)</f>
        <v>83862</v>
      </c>
      <c r="E150" s="21">
        <f>VLOOKUP($C150,Area_CALC!$M$2:$S$855,3,FALSE)</f>
        <v>14972</v>
      </c>
      <c r="F150" s="21">
        <f>VLOOKUP($C150,Area_CALC!$M$2:$S$855,4,FALSE)</f>
        <v>136706</v>
      </c>
      <c r="G150" s="21">
        <f>VLOOKUP($C150,Area_CALC!$M$2:$S$855,5,FALSE)</f>
        <v>62118</v>
      </c>
      <c r="H150" s="21">
        <f>VLOOKUP($C150,Area_CALC!$M$2:$S$855,6,FALSE)</f>
        <v>4814</v>
      </c>
      <c r="I150" s="21">
        <f>VLOOKUP($C150,Area_CALC!$M$2:$S$855,7,FALSE)</f>
        <v>75539</v>
      </c>
    </row>
    <row r="151" spans="1:9" x14ac:dyDescent="0.25">
      <c r="A151" s="5" t="s">
        <v>65</v>
      </c>
      <c r="B151" s="5" t="s">
        <v>30</v>
      </c>
      <c r="C151" s="5" t="str">
        <f t="shared" si="2"/>
        <v>ALAPPUZHA1983-84</v>
      </c>
      <c r="D151" s="21">
        <f>VLOOKUP($C151,Area_CALC!$M$2:$S$855,2,FALSE)</f>
        <v>79050</v>
      </c>
      <c r="E151" s="21">
        <f>VLOOKUP($C151,Area_CALC!$M$2:$S$855,3,FALSE)</f>
        <v>14975.010961860466</v>
      </c>
      <c r="F151" s="21">
        <f>VLOOKUP($C151,Area_CALC!$M$2:$S$855,4,FALSE)</f>
        <v>120091.96264186046</v>
      </c>
      <c r="G151" s="21">
        <f>VLOOKUP($C151,Area_CALC!$M$2:$S$855,5,FALSE)</f>
        <v>51860.410545116276</v>
      </c>
      <c r="H151" s="21">
        <f>VLOOKUP($C151,Area_CALC!$M$2:$S$855,6,FALSE)</f>
        <v>6314.1214437209301</v>
      </c>
      <c r="I151" s="21">
        <f>VLOOKUP($C151,Area_CALC!$M$2:$S$855,7,FALSE)</f>
        <v>66635.065205581399</v>
      </c>
    </row>
    <row r="152" spans="1:9" x14ac:dyDescent="0.25">
      <c r="A152" s="5" t="s">
        <v>65</v>
      </c>
      <c r="B152" s="5" t="s">
        <v>31</v>
      </c>
      <c r="C152" s="5" t="str">
        <f t="shared" si="2"/>
        <v>ALAPPUZHA1984-85</v>
      </c>
      <c r="D152" s="21">
        <f>VLOOKUP($C152,Area_CALC!$M$2:$S$855,2,FALSE)</f>
        <v>76608.664439069762</v>
      </c>
      <c r="E152" s="21">
        <f>VLOOKUP($C152,Area_CALC!$M$2:$S$855,3,FALSE)</f>
        <v>13111.139720930232</v>
      </c>
      <c r="F152" s="21">
        <f>VLOOKUP($C152,Area_CALC!$M$2:$S$855,4,FALSE)</f>
        <v>121999.91061581395</v>
      </c>
      <c r="G152" s="21">
        <f>VLOOKUP($C152,Area_CALC!$M$2:$S$855,5,FALSE)</f>
        <v>50157.017905116278</v>
      </c>
      <c r="H152" s="21">
        <f>VLOOKUP($C152,Area_CALC!$M$2:$S$855,6,FALSE)</f>
        <v>9379.7870734883727</v>
      </c>
      <c r="I152" s="21">
        <f>VLOOKUP($C152,Area_CALC!$M$2:$S$855,7,FALSE)</f>
        <v>67945.039404651165</v>
      </c>
    </row>
    <row r="153" spans="1:9" x14ac:dyDescent="0.25">
      <c r="A153" s="5" t="s">
        <v>65</v>
      </c>
      <c r="B153" s="5" t="s">
        <v>32</v>
      </c>
      <c r="C153" s="5" t="str">
        <f t="shared" si="2"/>
        <v>ALAPPUZHA1985-86</v>
      </c>
      <c r="D153" s="21">
        <f>VLOOKUP($C153,Area_CALC!$M$2:$S$855,2,FALSE)</f>
        <v>58537.954701395349</v>
      </c>
      <c r="E153" s="21">
        <f>VLOOKUP($C153,Area_CALC!$M$2:$S$855,3,FALSE)</f>
        <v>13434.695784186046</v>
      </c>
      <c r="F153" s="21">
        <f>VLOOKUP($C153,Area_CALC!$M$2:$S$855,4,FALSE)</f>
        <v>105162.42842046512</v>
      </c>
      <c r="G153" s="21">
        <f>VLOOKUP($C153,Area_CALC!$M$2:$S$855,5,FALSE)</f>
        <v>53434.280751627906</v>
      </c>
      <c r="H153" s="21">
        <f>VLOOKUP($C153,Area_CALC!$M$2:$S$855,6,FALSE)</f>
        <v>8641.6249897674425</v>
      </c>
      <c r="I153" s="21">
        <f>VLOOKUP($C153,Area_CALC!$M$2:$S$855,7,FALSE)</f>
        <v>70020.27681488372</v>
      </c>
    </row>
    <row r="154" spans="1:9" x14ac:dyDescent="0.25">
      <c r="A154" s="5" t="s">
        <v>65</v>
      </c>
      <c r="B154" s="5" t="s">
        <v>33</v>
      </c>
      <c r="C154" s="5" t="str">
        <f t="shared" si="2"/>
        <v>ALAPPUZHA1986-87</v>
      </c>
      <c r="D154" s="21">
        <f>VLOOKUP($C154,Area_CALC!$M$2:$S$855,2,FALSE)</f>
        <v>70095.724874418607</v>
      </c>
      <c r="E154" s="21">
        <f>VLOOKUP($C154,Area_CALC!$M$2:$S$855,3,FALSE)</f>
        <v>12494.557826976745</v>
      </c>
      <c r="F154" s="21">
        <f>VLOOKUP($C154,Area_CALC!$M$2:$S$855,4,FALSE)</f>
        <v>114906.4996688372</v>
      </c>
      <c r="G154" s="21">
        <f>VLOOKUP($C154,Area_CALC!$M$2:$S$855,5,FALSE)</f>
        <v>53623.910682790694</v>
      </c>
      <c r="H154" s="21">
        <f>VLOOKUP($C154,Area_CALC!$M$2:$S$855,6,FALSE)</f>
        <v>8767.5592855813957</v>
      </c>
      <c r="I154" s="21">
        <f>VLOOKUP($C154,Area_CALC!$M$2:$S$855,7,FALSE)</f>
        <v>69315.626262325575</v>
      </c>
    </row>
    <row r="155" spans="1:9" x14ac:dyDescent="0.25">
      <c r="A155" s="5" t="s">
        <v>65</v>
      </c>
      <c r="B155" s="5" t="s">
        <v>34</v>
      </c>
      <c r="C155" s="5" t="str">
        <f t="shared" si="2"/>
        <v>ALAPPUZHA1987-88</v>
      </c>
      <c r="D155" s="21">
        <f>VLOOKUP($C155,Area_CALC!$M$2:$S$855,2,FALSE)</f>
        <v>63187.861856744188</v>
      </c>
      <c r="E155" s="21">
        <f>VLOOKUP($C155,Area_CALC!$M$2:$S$855,3,FALSE)</f>
        <v>11094.574489302326</v>
      </c>
      <c r="F155" s="21">
        <f>VLOOKUP($C155,Area_CALC!$M$2:$S$855,4,FALSE)</f>
        <v>107026.43856372093</v>
      </c>
      <c r="G155" s="21">
        <f>VLOOKUP($C155,Area_CALC!$M$2:$S$855,5,FALSE)</f>
        <v>59347.893715348837</v>
      </c>
      <c r="H155" s="21">
        <f>VLOOKUP($C155,Area_CALC!$M$2:$S$855,6,FALSE)</f>
        <v>9131.6842046511629</v>
      </c>
      <c r="I155" s="21">
        <f>VLOOKUP($C155,Area_CALC!$M$2:$S$855,7,FALSE)</f>
        <v>75105.963706046517</v>
      </c>
    </row>
    <row r="156" spans="1:9" x14ac:dyDescent="0.25">
      <c r="A156" s="5" t="s">
        <v>65</v>
      </c>
      <c r="B156" s="5" t="s">
        <v>35</v>
      </c>
      <c r="C156" s="5" t="str">
        <f t="shared" si="2"/>
        <v>ALAPPUZHA1988-89</v>
      </c>
      <c r="D156" s="21">
        <f>VLOOKUP($C156,Area_CALC!$M$2:$S$855,2,FALSE)</f>
        <v>66731.709186976746</v>
      </c>
      <c r="E156" s="21">
        <f>VLOOKUP($C156,Area_CALC!$M$2:$S$855,3,FALSE)</f>
        <v>10235.757224186047</v>
      </c>
      <c r="F156" s="21">
        <f>VLOOKUP($C156,Area_CALC!$M$2:$S$855,4,FALSE)</f>
        <v>110723.01588837209</v>
      </c>
      <c r="G156" s="21">
        <f>VLOOKUP($C156,Area_CALC!$M$2:$S$855,5,FALSE)</f>
        <v>62257.663583255817</v>
      </c>
      <c r="H156" s="21">
        <f>VLOOKUP($C156,Area_CALC!$M$2:$S$855,6,FALSE)</f>
        <v>9474.8849413953485</v>
      </c>
      <c r="I156" s="21">
        <f>VLOOKUP($C156,Area_CALC!$M$2:$S$855,7,FALSE)</f>
        <v>78202.514559999996</v>
      </c>
    </row>
    <row r="157" spans="1:9" x14ac:dyDescent="0.25">
      <c r="A157" s="5" t="s">
        <v>65</v>
      </c>
      <c r="B157" s="5" t="s">
        <v>36</v>
      </c>
      <c r="C157" s="5" t="str">
        <f t="shared" si="2"/>
        <v>ALAPPUZHA1989-90</v>
      </c>
      <c r="D157" s="21">
        <f>VLOOKUP($C157,Area_CALC!$M$2:$S$855,2,FALSE)</f>
        <v>66932.553257674415</v>
      </c>
      <c r="E157" s="21">
        <f>VLOOKUP($C157,Area_CALC!$M$2:$S$855,3,FALSE)</f>
        <v>10340.26817488372</v>
      </c>
      <c r="F157" s="21">
        <f>VLOOKUP($C157,Area_CALC!$M$2:$S$855,4,FALSE)</f>
        <v>111134.26271255813</v>
      </c>
      <c r="G157" s="21">
        <f>VLOOKUP($C157,Area_CALC!$M$2:$S$855,5,FALSE)</f>
        <v>66031.953205581391</v>
      </c>
      <c r="H157" s="21">
        <f>VLOOKUP($C157,Area_CALC!$M$2:$S$855,6,FALSE)</f>
        <v>9793.7875572093035</v>
      </c>
      <c r="I157" s="21">
        <f>VLOOKUP($C157,Area_CALC!$M$2:$S$855,7,FALSE)</f>
        <v>82063.706798139538</v>
      </c>
    </row>
    <row r="158" spans="1:9" x14ac:dyDescent="0.25">
      <c r="A158" s="5" t="s">
        <v>65</v>
      </c>
      <c r="B158" s="5" t="s">
        <v>37</v>
      </c>
      <c r="C158" s="5" t="str">
        <f t="shared" si="2"/>
        <v>ALAPPUZHA1990-91</v>
      </c>
      <c r="D158" s="21">
        <f>VLOOKUP($C158,Area_CALC!$M$2:$S$855,2,FALSE)</f>
        <v>63122.559471627908</v>
      </c>
      <c r="E158" s="21">
        <f>VLOOKUP($C158,Area_CALC!$M$2:$S$855,3,FALSE)</f>
        <v>9295.049466046512</v>
      </c>
      <c r="F158" s="21">
        <f>VLOOKUP($C158,Area_CALC!$M$2:$S$855,4,FALSE)</f>
        <v>107828.59220837209</v>
      </c>
      <c r="G158" s="21">
        <f>VLOOKUP($C158,Area_CALC!$M$2:$S$855,5,FALSE)</f>
        <v>71393.529525581398</v>
      </c>
      <c r="H158" s="21">
        <f>VLOOKUP($C158,Area_CALC!$M$2:$S$855,6,FALSE)</f>
        <v>10417.865413953488</v>
      </c>
      <c r="I158" s="21">
        <f>VLOOKUP($C158,Area_CALC!$M$2:$S$855,7,FALSE)</f>
        <v>87849.312267906978</v>
      </c>
    </row>
    <row r="159" spans="1:9" x14ac:dyDescent="0.25">
      <c r="A159" s="5" t="s">
        <v>65</v>
      </c>
      <c r="B159" s="5" t="s">
        <v>38</v>
      </c>
      <c r="C159" s="5" t="str">
        <f t="shared" si="2"/>
        <v>ALAPPUZHA1991-92</v>
      </c>
      <c r="D159" s="21">
        <f>VLOOKUP($C159,Area_CALC!$M$2:$S$855,2,FALSE)</f>
        <v>58133.679761860461</v>
      </c>
      <c r="E159" s="21">
        <f>VLOOKUP($C159,Area_CALC!$M$2:$S$855,3,FALSE)</f>
        <v>8535.3783218604658</v>
      </c>
      <c r="F159" s="21">
        <f>VLOOKUP($C159,Area_CALC!$M$2:$S$855,4,FALSE)</f>
        <v>101316.55915906977</v>
      </c>
      <c r="G159" s="21">
        <f>VLOOKUP($C159,Area_CALC!$M$2:$S$855,5,FALSE)</f>
        <v>69870.901209302319</v>
      </c>
      <c r="H159" s="21">
        <f>VLOOKUP($C159,Area_CALC!$M$2:$S$855,6,FALSE)</f>
        <v>10983.952409302325</v>
      </c>
      <c r="I159" s="21">
        <f>VLOOKUP($C159,Area_CALC!$M$2:$S$855,7,FALSE)</f>
        <v>86611.10635162791</v>
      </c>
    </row>
    <row r="160" spans="1:9" x14ac:dyDescent="0.25">
      <c r="A160" s="5" t="s">
        <v>65</v>
      </c>
      <c r="B160" s="5" t="s">
        <v>39</v>
      </c>
      <c r="C160" s="5" t="str">
        <f t="shared" si="2"/>
        <v>ALAPPUZHA1992-93</v>
      </c>
      <c r="D160" s="21">
        <f>VLOOKUP($C160,Area_CALC!$M$2:$S$855,2,FALSE)</f>
        <v>55560.800386976742</v>
      </c>
      <c r="E160" s="21">
        <f>VLOOKUP($C160,Area_CALC!$M$2:$S$855,3,FALSE)</f>
        <v>7807.4646176744191</v>
      </c>
      <c r="F160" s="21">
        <f>VLOOKUP($C160,Area_CALC!$M$2:$S$855,4,FALSE)</f>
        <v>95864.76705488372</v>
      </c>
      <c r="G160" s="21">
        <f>VLOOKUP($C160,Area_CALC!$M$2:$S$855,5,FALSE)</f>
        <v>71908.979981395343</v>
      </c>
      <c r="H160" s="21">
        <f>VLOOKUP($C160,Area_CALC!$M$2:$S$855,6,FALSE)</f>
        <v>11251.18159627907</v>
      </c>
      <c r="I160" s="21">
        <f>VLOOKUP($C160,Area_CALC!$M$2:$S$855,7,FALSE)</f>
        <v>88689.275378604652</v>
      </c>
    </row>
    <row r="161" spans="1:9" x14ac:dyDescent="0.25">
      <c r="A161" s="5" t="s">
        <v>65</v>
      </c>
      <c r="B161" s="5" t="s">
        <v>40</v>
      </c>
      <c r="C161" s="5" t="str">
        <f t="shared" si="2"/>
        <v>ALAPPUZHA1993-94</v>
      </c>
      <c r="D161" s="21">
        <f>VLOOKUP($C161,Area_CALC!$M$2:$S$855,2,FALSE)</f>
        <v>52877.262295813955</v>
      </c>
      <c r="E161" s="21">
        <f>VLOOKUP($C161,Area_CALC!$M$2:$S$855,3,FALSE)</f>
        <v>6904.2230325581395</v>
      </c>
      <c r="F161" s="21">
        <f>VLOOKUP($C161,Area_CALC!$M$2:$S$855,4,FALSE)</f>
        <v>89777.657183255811</v>
      </c>
      <c r="G161" s="21">
        <f>VLOOKUP($C161,Area_CALC!$M$2:$S$855,5,FALSE)</f>
        <v>68363.590935813947</v>
      </c>
      <c r="H161" s="21">
        <f>VLOOKUP($C161,Area_CALC!$M$2:$S$855,6,FALSE)</f>
        <v>11402.185800930232</v>
      </c>
      <c r="I161" s="21">
        <f>VLOOKUP($C161,Area_CALC!$M$2:$S$855,7,FALSE)</f>
        <v>85373.333499534885</v>
      </c>
    </row>
    <row r="162" spans="1:9" x14ac:dyDescent="0.25">
      <c r="A162" s="5" t="s">
        <v>65</v>
      </c>
      <c r="B162" s="5" t="s">
        <v>41</v>
      </c>
      <c r="C162" s="5" t="str">
        <f t="shared" si="2"/>
        <v>ALAPPUZHA1994-95</v>
      </c>
      <c r="D162" s="21">
        <f>VLOOKUP($C162,Area_CALC!$M$2:$S$855,2,FALSE)</f>
        <v>56763.205730232556</v>
      </c>
      <c r="E162" s="21">
        <f>VLOOKUP($C162,Area_CALC!$M$2:$S$855,3,FALSE)</f>
        <v>6024.4384520930234</v>
      </c>
      <c r="F162" s="21">
        <f>VLOOKUP($C162,Area_CALC!$M$2:$S$855,4,FALSE)</f>
        <v>96626.81408744186</v>
      </c>
      <c r="G162" s="21">
        <f>VLOOKUP($C162,Area_CALC!$M$2:$S$855,5,FALSE)</f>
        <v>72932.555661395352</v>
      </c>
      <c r="H162" s="21">
        <f>VLOOKUP($C162,Area_CALC!$M$2:$S$855,6,FALSE)</f>
        <v>11473.752982325581</v>
      </c>
      <c r="I162" s="21">
        <f>VLOOKUP($C162,Area_CALC!$M$2:$S$855,7,FALSE)</f>
        <v>89527.437492093028</v>
      </c>
    </row>
    <row r="163" spans="1:9" x14ac:dyDescent="0.25">
      <c r="A163" s="5" t="s">
        <v>65</v>
      </c>
      <c r="B163" s="5" t="s">
        <v>42</v>
      </c>
      <c r="C163" s="5" t="str">
        <f t="shared" si="2"/>
        <v>ALAPPUZHA1995-96</v>
      </c>
      <c r="D163" s="21">
        <f>VLOOKUP($C163,Area_CALC!$M$2:$S$855,2,FALSE)</f>
        <v>45999.394679069766</v>
      </c>
      <c r="E163" s="21">
        <f>VLOOKUP($C163,Area_CALC!$M$2:$S$855,3,FALSE)</f>
        <v>7810.4273339534884</v>
      </c>
      <c r="F163" s="21">
        <f>VLOOKUP($C163,Area_CALC!$M$2:$S$855,4,FALSE)</f>
        <v>88144.743784186052</v>
      </c>
      <c r="G163" s="21">
        <f>VLOOKUP($C163,Area_CALC!$M$2:$S$855,5,FALSE)</f>
        <v>71107.317000930227</v>
      </c>
      <c r="H163" s="21">
        <f>VLOOKUP($C163,Area_CALC!$M$2:$S$855,6,FALSE)</f>
        <v>11665.559464186046</v>
      </c>
      <c r="I163" s="21">
        <f>VLOOKUP($C163,Area_CALC!$M$2:$S$855,7,FALSE)</f>
        <v>88182.268465116271</v>
      </c>
    </row>
    <row r="164" spans="1:9" x14ac:dyDescent="0.25">
      <c r="A164" s="5" t="s">
        <v>65</v>
      </c>
      <c r="B164" s="5" t="s">
        <v>43</v>
      </c>
      <c r="C164" s="5" t="str">
        <f t="shared" si="2"/>
        <v>ALAPPUZHA1996-97</v>
      </c>
      <c r="D164" s="21">
        <f>VLOOKUP($C164,Area_CALC!$M$2:$S$855,2,FALSE)</f>
        <v>43335.888632558141</v>
      </c>
      <c r="E164" s="21">
        <f>VLOOKUP($C164,Area_CALC!$M$2:$S$855,3,FALSE)</f>
        <v>7276.7990176744188</v>
      </c>
      <c r="F164" s="21">
        <f>VLOOKUP($C164,Area_CALC!$M$2:$S$855,4,FALSE)</f>
        <v>84353.709454883719</v>
      </c>
      <c r="G164" s="21">
        <f>VLOOKUP($C164,Area_CALC!$M$2:$S$855,5,FALSE)</f>
        <v>67866.382705116281</v>
      </c>
      <c r="H164" s="21">
        <f>VLOOKUP($C164,Area_CALC!$M$2:$S$855,6,FALSE)</f>
        <v>11742.63759627907</v>
      </c>
      <c r="I164" s="21">
        <f>VLOOKUP($C164,Area_CALC!$M$2:$S$855,7,FALSE)</f>
        <v>84786.177265116276</v>
      </c>
    </row>
    <row r="165" spans="1:9" x14ac:dyDescent="0.25">
      <c r="A165" s="5" t="s">
        <v>65</v>
      </c>
      <c r="B165" s="5" t="s">
        <v>44</v>
      </c>
      <c r="C165" s="5" t="str">
        <f t="shared" si="2"/>
        <v>ALAPPUZHA1997-98</v>
      </c>
      <c r="D165" s="21">
        <f>VLOOKUP($C165,Area_CALC!$M$2:$S$855,2,FALSE)</f>
        <v>44641.524107906975</v>
      </c>
      <c r="E165" s="21">
        <f>VLOOKUP($C165,Area_CALC!$M$2:$S$855,3,FALSE)</f>
        <v>5290.7405023255815</v>
      </c>
      <c r="F165" s="21">
        <f>VLOOKUP($C165,Area_CALC!$M$2:$S$855,4,FALSE)</f>
        <v>82352.792126511631</v>
      </c>
      <c r="G165" s="21">
        <f>VLOOKUP($C165,Area_CALC!$M$2:$S$855,5,FALSE)</f>
        <v>65454.565105116279</v>
      </c>
      <c r="H165" s="21">
        <f>VLOOKUP($C165,Area_CALC!$M$2:$S$855,6,FALSE)</f>
        <v>11847.493759999999</v>
      </c>
      <c r="I165" s="21">
        <f>VLOOKUP($C165,Area_CALC!$M$2:$S$855,7,FALSE)</f>
        <v>82495.813410232557</v>
      </c>
    </row>
    <row r="166" spans="1:9" x14ac:dyDescent="0.25">
      <c r="A166" s="5" t="s">
        <v>65</v>
      </c>
      <c r="B166" s="5" t="s">
        <v>45</v>
      </c>
      <c r="C166" s="5" t="str">
        <f t="shared" si="2"/>
        <v>ALAPPUZHA1998-99</v>
      </c>
      <c r="D166" s="21">
        <f>VLOOKUP($C166,Area_CALC!$M$2:$S$855,2,FALSE)</f>
        <v>36414.121354418603</v>
      </c>
      <c r="E166" s="21">
        <f>VLOOKUP($C166,Area_CALC!$M$2:$S$855,3,FALSE)</f>
        <v>5973.7780911627906</v>
      </c>
      <c r="F166" s="21">
        <f>VLOOKUP($C166,Area_CALC!$M$2:$S$855,4,FALSE)</f>
        <v>74816.29226418605</v>
      </c>
      <c r="G166" s="21">
        <f>VLOOKUP($C166,Area_CALC!$M$2:$S$855,5,FALSE)</f>
        <v>62402.904104186047</v>
      </c>
      <c r="H166" s="21">
        <f>VLOOKUP($C166,Area_CALC!$M$2:$S$855,6,FALSE)</f>
        <v>11901.738939534884</v>
      </c>
      <c r="I166" s="21">
        <f>VLOOKUP($C166,Area_CALC!$M$2:$S$855,7,FALSE)</f>
        <v>79434.067088372089</v>
      </c>
    </row>
    <row r="167" spans="1:9" x14ac:dyDescent="0.25">
      <c r="A167" s="5" t="s">
        <v>65</v>
      </c>
      <c r="B167" s="5" t="s">
        <v>46</v>
      </c>
      <c r="C167" s="5" t="str">
        <f t="shared" si="2"/>
        <v>ALAPPUZHA1999-00</v>
      </c>
      <c r="D167" s="21">
        <f>VLOOKUP($C167,Area_CALC!$M$2:$S$855,2,FALSE)</f>
        <v>36480.827133023253</v>
      </c>
      <c r="E167" s="21">
        <f>VLOOKUP($C167,Area_CALC!$M$2:$S$855,3,FALSE)</f>
        <v>5706.5113451162788</v>
      </c>
      <c r="F167" s="21">
        <f>VLOOKUP($C167,Area_CALC!$M$2:$S$855,4,FALSE)</f>
        <v>76053.671166511631</v>
      </c>
      <c r="G167" s="21">
        <f>VLOOKUP($C167,Area_CALC!$M$2:$S$855,5,FALSE)</f>
        <v>65185.166615813956</v>
      </c>
      <c r="H167" s="21">
        <f>VLOOKUP($C167,Area_CALC!$M$2:$S$855,6,FALSE)</f>
        <v>11949.092651162791</v>
      </c>
      <c r="I167" s="21">
        <f>VLOOKUP($C167,Area_CALC!$M$2:$S$855,7,FALSE)</f>
        <v>82201.229566511625</v>
      </c>
    </row>
    <row r="168" spans="1:9" x14ac:dyDescent="0.25">
      <c r="A168" s="5" t="s">
        <v>65</v>
      </c>
      <c r="B168" s="5" t="s">
        <v>47</v>
      </c>
      <c r="C168" s="5" t="str">
        <f t="shared" si="2"/>
        <v>ALAPPUZHA2000-01</v>
      </c>
      <c r="D168" s="21">
        <f>VLOOKUP($C168,Area_CALC!$M$2:$S$855,2,FALSE)</f>
        <v>38819.684271627906</v>
      </c>
      <c r="E168" s="21">
        <f>VLOOKUP($C168,Area_CALC!$M$2:$S$855,3,FALSE)</f>
        <v>6163.7604539534886</v>
      </c>
      <c r="F168" s="21">
        <f>VLOOKUP($C168,Area_CALC!$M$2:$S$855,4,FALSE)</f>
        <v>77624.657458604648</v>
      </c>
      <c r="G168" s="21">
        <f>VLOOKUP($C168,Area_CALC!$M$2:$S$855,5,FALSE)</f>
        <v>63694.465406511626</v>
      </c>
      <c r="H168" s="21">
        <f>VLOOKUP($C168,Area_CALC!$M$2:$S$855,6,FALSE)</f>
        <v>12032.152476279069</v>
      </c>
      <c r="I168" s="21">
        <f>VLOOKUP($C168,Area_CALC!$M$2:$S$855,7,FALSE)</f>
        <v>80791.722545116281</v>
      </c>
    </row>
    <row r="169" spans="1:9" x14ac:dyDescent="0.25">
      <c r="A169" s="5" t="s">
        <v>65</v>
      </c>
      <c r="B169" s="5" t="s">
        <v>48</v>
      </c>
      <c r="C169" s="5" t="str">
        <f t="shared" si="2"/>
        <v>ALAPPUZHA2001-02</v>
      </c>
      <c r="D169" s="21">
        <f>VLOOKUP($C169,Area_CALC!$M$2:$S$855,2,FALSE)</f>
        <v>34008.243594418607</v>
      </c>
      <c r="E169" s="21">
        <f>VLOOKUP($C169,Area_CALC!$M$2:$S$855,3,FALSE)</f>
        <v>5885.8487293023254</v>
      </c>
      <c r="F169" s="21">
        <f>VLOOKUP($C169,Area_CALC!$M$2:$S$855,4,FALSE)</f>
        <v>71898.968677209297</v>
      </c>
      <c r="G169" s="21">
        <f>VLOOKUP($C169,Area_CALC!$M$2:$S$855,5,FALSE)</f>
        <v>60949.614146976746</v>
      </c>
      <c r="H169" s="21">
        <f>VLOOKUP($C169,Area_CALC!$M$2:$S$855,6,FALSE)</f>
        <v>12078.948814883721</v>
      </c>
      <c r="I169" s="21">
        <f>VLOOKUP($C169,Area_CALC!$M$2:$S$855,7,FALSE)</f>
        <v>78259.536215813947</v>
      </c>
    </row>
    <row r="170" spans="1:9" x14ac:dyDescent="0.25">
      <c r="A170" s="5" t="s">
        <v>65</v>
      </c>
      <c r="B170" s="5" t="s">
        <v>49</v>
      </c>
      <c r="C170" s="5" t="str">
        <f t="shared" si="2"/>
        <v>ALAPPUZHA2002-03</v>
      </c>
      <c r="D170" s="21">
        <f>VLOOKUP($C170,Area_CALC!$M$2:$S$855,2,FALSE)</f>
        <v>30568.869291162791</v>
      </c>
      <c r="E170" s="21">
        <f>VLOOKUP($C170,Area_CALC!$M$2:$S$855,3,FALSE)</f>
        <v>5430.2396948837213</v>
      </c>
      <c r="F170" s="21">
        <f>VLOOKUP($C170,Area_CALC!$M$2:$S$855,4,FALSE)</f>
        <v>67061.978485581392</v>
      </c>
      <c r="G170" s="21">
        <f>VLOOKUP($C170,Area_CALC!$M$2:$S$855,5,FALSE)</f>
        <v>59149.35522976744</v>
      </c>
      <c r="H170" s="21">
        <f>VLOOKUP($C170,Area_CALC!$M$2:$S$855,6,FALSE)</f>
        <v>12062.342734883721</v>
      </c>
      <c r="I170" s="21">
        <f>VLOOKUP($C170,Area_CALC!$M$2:$S$855,7,FALSE)</f>
        <v>76414.88011906977</v>
      </c>
    </row>
    <row r="171" spans="1:9" x14ac:dyDescent="0.25">
      <c r="A171" s="5" t="s">
        <v>65</v>
      </c>
      <c r="B171" s="5" t="s">
        <v>50</v>
      </c>
      <c r="C171" s="5" t="str">
        <f t="shared" si="2"/>
        <v>ALAPPUZHA2003-04</v>
      </c>
      <c r="D171" s="21">
        <f>VLOOKUP($C171,Area_CALC!$M$2:$S$855,2,FALSE)</f>
        <v>32987.809466046514</v>
      </c>
      <c r="E171" s="21">
        <f>VLOOKUP($C171,Area_CALC!$M$2:$S$855,3,FALSE)</f>
        <v>4895.7640483720934</v>
      </c>
      <c r="F171" s="21">
        <f>VLOOKUP($C171,Area_CALC!$M$2:$S$855,4,FALSE)</f>
        <v>68800.856215813954</v>
      </c>
      <c r="G171" s="21">
        <f>VLOOKUP($C171,Area_CALC!$M$2:$S$855,5,FALSE)</f>
        <v>59706.472260465118</v>
      </c>
      <c r="H171" s="21">
        <f>VLOOKUP($C171,Area_CALC!$M$2:$S$855,6,FALSE)</f>
        <v>12066.726846511629</v>
      </c>
      <c r="I171" s="21">
        <f>VLOOKUP($C171,Area_CALC!$M$2:$S$855,7,FALSE)</f>
        <v>77523.039642790696</v>
      </c>
    </row>
    <row r="172" spans="1:9" x14ac:dyDescent="0.25">
      <c r="A172" s="5" t="s">
        <v>65</v>
      </c>
      <c r="B172" s="5" t="s">
        <v>51</v>
      </c>
      <c r="C172" s="5" t="str">
        <f t="shared" si="2"/>
        <v>ALAPPUZHA2004-05</v>
      </c>
      <c r="D172" s="21">
        <f>VLOOKUP($C172,Area_CALC!$M$2:$S$855,2,FALSE)</f>
        <v>32904.09811348837</v>
      </c>
      <c r="E172" s="21">
        <f>VLOOKUP($C172,Area_CALC!$M$2:$S$855,3,FALSE)</f>
        <v>4836.0654586046512</v>
      </c>
      <c r="F172" s="21">
        <f>VLOOKUP($C172,Area_CALC!$M$2:$S$855,4,FALSE)</f>
        <v>69076.008245581397</v>
      </c>
      <c r="G172" s="21">
        <f>VLOOKUP($C172,Area_CALC!$M$2:$S$855,5,FALSE)</f>
        <v>60063.056439069769</v>
      </c>
      <c r="H172" s="21">
        <f>VLOOKUP($C172,Area_CALC!$M$2:$S$855,6,FALSE)</f>
        <v>12087.369540465115</v>
      </c>
      <c r="I172" s="21">
        <f>VLOOKUP($C172,Area_CALC!$M$2:$S$855,7,FALSE)</f>
        <v>78018.019051162788</v>
      </c>
    </row>
    <row r="173" spans="1:9" x14ac:dyDescent="0.25">
      <c r="A173" s="5" t="s">
        <v>65</v>
      </c>
      <c r="B173" s="5" t="s">
        <v>52</v>
      </c>
      <c r="C173" s="5" t="str">
        <f t="shared" si="2"/>
        <v>ALAPPUZHA2005-06</v>
      </c>
      <c r="D173" s="21">
        <f>VLOOKUP($C173,Area_CALC!$M$2:$S$855,2,FALSE)</f>
        <v>29333.892807441862</v>
      </c>
      <c r="E173" s="21">
        <f>VLOOKUP($C173,Area_CALC!$M$2:$S$855,3,FALSE)</f>
        <v>4020.9154083720932</v>
      </c>
      <c r="F173" s="21">
        <f>VLOOKUP($C173,Area_CALC!$M$2:$S$855,4,FALSE)</f>
        <v>63314.443988837207</v>
      </c>
      <c r="G173" s="21">
        <f>VLOOKUP($C173,Area_CALC!$M$2:$S$855,5,FALSE)</f>
        <v>59829.466046511625</v>
      </c>
      <c r="H173" s="21">
        <f>VLOOKUP($C173,Area_CALC!$M$2:$S$855,6,FALSE)</f>
        <v>12182.347639069767</v>
      </c>
      <c r="I173" s="21">
        <f>VLOOKUP($C173,Area_CALC!$M$2:$S$855,7,FALSE)</f>
        <v>77885.953012093029</v>
      </c>
    </row>
    <row r="174" spans="1:9" x14ac:dyDescent="0.25">
      <c r="A174" s="5" t="s">
        <v>65</v>
      </c>
      <c r="B174" s="5" t="s">
        <v>53</v>
      </c>
      <c r="C174" s="5" t="str">
        <f t="shared" si="2"/>
        <v>ALAPPUZHA2006-07</v>
      </c>
      <c r="D174" s="21">
        <f>VLOOKUP($C174,Area_CALC!$M$2:$S$855,2,FALSE)</f>
        <v>31509.82545860465</v>
      </c>
      <c r="E174" s="21">
        <f>VLOOKUP($C174,Area_CALC!$M$2:$S$855,3,FALSE)</f>
        <v>3867.6613953488372</v>
      </c>
      <c r="F174" s="21">
        <f>VLOOKUP($C174,Area_CALC!$M$2:$S$855,4,FALSE)</f>
        <v>61953.415843720926</v>
      </c>
      <c r="G174" s="21">
        <f>VLOOKUP($C174,Area_CALC!$M$2:$S$855,5,FALSE)</f>
        <v>51965.912573023255</v>
      </c>
      <c r="H174" s="21">
        <f>VLOOKUP($C174,Area_CALC!$M$2:$S$855,6,FALSE)</f>
        <v>12634.209376744186</v>
      </c>
      <c r="I174" s="21">
        <f>VLOOKUP($C174,Area_CALC!$M$2:$S$855,7,FALSE)</f>
        <v>70832.248848372095</v>
      </c>
    </row>
    <row r="175" spans="1:9" x14ac:dyDescent="0.25">
      <c r="A175" s="5" t="s">
        <v>65</v>
      </c>
      <c r="B175" s="5" t="s">
        <v>54</v>
      </c>
      <c r="C175" s="5" t="str">
        <f t="shared" si="2"/>
        <v>ALAPPUZHA2007-08</v>
      </c>
      <c r="D175" s="21">
        <f>VLOOKUP($C175,Area_CALC!$M$2:$S$855,2,FALSE)</f>
        <v>33679.075207441863</v>
      </c>
      <c r="E175" s="21">
        <f>VLOOKUP($C175,Area_CALC!$M$2:$S$855,3,FALSE)</f>
        <v>3682.3478920930229</v>
      </c>
      <c r="F175" s="21">
        <f>VLOOKUP($C175,Area_CALC!$M$2:$S$855,4,FALSE)</f>
        <v>61685.958474418607</v>
      </c>
      <c r="G175" s="21">
        <f>VLOOKUP($C175,Area_CALC!$M$2:$S$855,5,FALSE)</f>
        <v>47054.449994418603</v>
      </c>
      <c r="H175" s="21">
        <f>VLOOKUP($C175,Area_CALC!$M$2:$S$855,6,FALSE)</f>
        <v>12783.50816744186</v>
      </c>
      <c r="I175" s="21">
        <f>VLOOKUP($C175,Area_CALC!$M$2:$S$855,7,FALSE)</f>
        <v>66117.311933023258</v>
      </c>
    </row>
    <row r="176" spans="1:9" x14ac:dyDescent="0.25">
      <c r="A176" s="5" t="s">
        <v>65</v>
      </c>
      <c r="B176" s="5" t="s">
        <v>55</v>
      </c>
      <c r="C176" s="5" t="str">
        <f t="shared" si="2"/>
        <v>ALAPPUZHA2008-09</v>
      </c>
      <c r="D176" s="21">
        <f>VLOOKUP($C176,Area_CALC!$M$2:$S$855,2,FALSE)</f>
        <v>34604.002314418605</v>
      </c>
      <c r="E176" s="21">
        <f>VLOOKUP($C176,Area_CALC!$M$2:$S$855,3,FALSE)</f>
        <v>4381.7758065116277</v>
      </c>
      <c r="F176" s="21">
        <f>VLOOKUP($C176,Area_CALC!$M$2:$S$855,4,FALSE)</f>
        <v>61271.742020465113</v>
      </c>
      <c r="G176" s="21">
        <f>VLOOKUP($C176,Area_CALC!$M$2:$S$855,5,FALSE)</f>
        <v>41718.899475348837</v>
      </c>
      <c r="H176" s="21">
        <f>VLOOKUP($C176,Area_CALC!$M$2:$S$855,6,FALSE)</f>
        <v>12858.032520930232</v>
      </c>
      <c r="I176" s="21">
        <f>VLOOKUP($C176,Area_CALC!$M$2:$S$855,7,FALSE)</f>
        <v>61224.692115348837</v>
      </c>
    </row>
    <row r="177" spans="1:9" x14ac:dyDescent="0.25">
      <c r="A177" s="5" t="s">
        <v>65</v>
      </c>
      <c r="B177" s="5" t="s">
        <v>56</v>
      </c>
      <c r="C177" s="5" t="str">
        <f t="shared" si="2"/>
        <v>ALAPPUZHA2009-10</v>
      </c>
      <c r="D177" s="21">
        <f>VLOOKUP($C177,Area_CALC!$M$2:$S$855,2,FALSE)</f>
        <v>33955.167077209306</v>
      </c>
      <c r="E177" s="21">
        <f>VLOOKUP($C177,Area_CALC!$M$2:$S$855,3,FALSE)</f>
        <v>3794.3684837209303</v>
      </c>
      <c r="F177" s="21">
        <f>VLOOKUP($C177,Area_CALC!$M$2:$S$855,4,FALSE)</f>
        <v>60536.331773023252</v>
      </c>
      <c r="G177" s="21">
        <f>VLOOKUP($C177,Area_CALC!$M$2:$S$855,5,FALSE)</f>
        <v>42603.851743255815</v>
      </c>
      <c r="H177" s="21">
        <f>VLOOKUP($C177,Area_CALC!$M$2:$S$855,6,FALSE)</f>
        <v>12919.187475348837</v>
      </c>
      <c r="I177" s="21">
        <f>VLOOKUP($C177,Area_CALC!$M$2:$S$855,7,FALSE)</f>
        <v>62425.36782883721</v>
      </c>
    </row>
    <row r="178" spans="1:9" x14ac:dyDescent="0.25">
      <c r="A178" s="5" t="s">
        <v>65</v>
      </c>
      <c r="B178" s="5" t="s">
        <v>57</v>
      </c>
      <c r="C178" s="5" t="str">
        <f t="shared" si="2"/>
        <v>ALAPPUZHA2010-11</v>
      </c>
      <c r="D178" s="21">
        <f>VLOOKUP($C178,Area_CALC!$M$2:$S$855,2,FALSE)</f>
        <v>37573.447560930232</v>
      </c>
      <c r="E178" s="21">
        <f>VLOOKUP($C178,Area_CALC!$M$2:$S$855,3,FALSE)</f>
        <v>3841.0317693023253</v>
      </c>
      <c r="F178" s="21">
        <f>VLOOKUP($C178,Area_CALC!$M$2:$S$855,4,FALSE)</f>
        <v>64330.543598139535</v>
      </c>
      <c r="G178" s="21">
        <f>VLOOKUP($C178,Area_CALC!$M$2:$S$855,5,FALSE)</f>
        <v>42031.088089302328</v>
      </c>
      <c r="H178" s="21">
        <f>VLOOKUP($C178,Area_CALC!$M$2:$S$855,6,FALSE)</f>
        <v>13022.288818604651</v>
      </c>
      <c r="I178" s="21">
        <f>VLOOKUP($C178,Area_CALC!$M$2:$S$855,7,FALSE)</f>
        <v>61945.304744186047</v>
      </c>
    </row>
    <row r="179" spans="1:9" x14ac:dyDescent="0.25">
      <c r="A179" s="5" t="s">
        <v>65</v>
      </c>
      <c r="B179" s="5" t="s">
        <v>58</v>
      </c>
      <c r="C179" s="5" t="str">
        <f t="shared" si="2"/>
        <v>ALAPPUZHA2011-12</v>
      </c>
      <c r="D179" s="21">
        <f>VLOOKUP($C179,Area_CALC!$M$2:$S$855,2,FALSE)</f>
        <v>36732.808461395347</v>
      </c>
      <c r="E179" s="21">
        <f>VLOOKUP($C179,Area_CALC!$M$2:$S$855,3,FALSE)</f>
        <v>3482.8817190697673</v>
      </c>
      <c r="F179" s="21">
        <f>VLOOKUP($C179,Area_CALC!$M$2:$S$855,4,FALSE)</f>
        <v>63170.044405581393</v>
      </c>
      <c r="G179" s="21">
        <f>VLOOKUP($C179,Area_CALC!$M$2:$S$855,5,FALSE)</f>
        <v>41339.037097674416</v>
      </c>
      <c r="H179" s="21">
        <f>VLOOKUP($C179,Area_CALC!$M$2:$S$855,6,FALSE)</f>
        <v>13110.435274418604</v>
      </c>
      <c r="I179" s="21">
        <f>VLOOKUP($C179,Area_CALC!$M$2:$S$855,7,FALSE)</f>
        <v>61824.22301767442</v>
      </c>
    </row>
    <row r="180" spans="1:9" x14ac:dyDescent="0.25">
      <c r="A180" s="5" t="s">
        <v>65</v>
      </c>
      <c r="B180" s="5" t="s">
        <v>59</v>
      </c>
      <c r="C180" s="5" t="str">
        <f t="shared" si="2"/>
        <v>ALAPPUZHA2012-13</v>
      </c>
      <c r="D180" s="21">
        <f>VLOOKUP($C180,Area_CALC!$M$2:$S$855,2,FALSE)</f>
        <v>36587.049711627908</v>
      </c>
      <c r="E180" s="21">
        <f>VLOOKUP($C180,Area_CALC!$M$2:$S$855,3,FALSE)</f>
        <v>3476.9778232558137</v>
      </c>
      <c r="F180" s="21">
        <f>VLOOKUP($C180,Area_CALC!$M$2:$S$855,4,FALSE)</f>
        <v>61613.897279999997</v>
      </c>
      <c r="G180" s="21">
        <f>VLOOKUP($C180,Area_CALC!$M$2:$S$855,5,FALSE)</f>
        <v>39639.729473488369</v>
      </c>
      <c r="H180" s="21">
        <f>VLOOKUP($C180,Area_CALC!$M$2:$S$855,6,FALSE)</f>
        <v>13110.435274418604</v>
      </c>
      <c r="I180" s="21">
        <f>VLOOKUP($C180,Area_CALC!$M$2:$S$855,7,FALSE)</f>
        <v>59819.947103255814</v>
      </c>
    </row>
    <row r="181" spans="1:9" x14ac:dyDescent="0.25">
      <c r="A181" s="5" t="s">
        <v>65</v>
      </c>
      <c r="B181" s="5" t="s">
        <v>60</v>
      </c>
      <c r="C181" s="5" t="str">
        <f t="shared" si="2"/>
        <v>ALAPPUZHA2013-14</v>
      </c>
      <c r="D181" s="21">
        <f>VLOOKUP($C181,Area_CALC!$M$2:$S$855,2,FALSE)</f>
        <v>37827.204666046513</v>
      </c>
      <c r="E181" s="21">
        <f>VLOOKUP($C181,Area_CALC!$M$2:$S$855,3,FALSE)</f>
        <v>3384.8581730232559</v>
      </c>
      <c r="F181" s="21">
        <f>VLOOKUP($C181,Area_CALC!$M$2:$S$855,4,FALSE)</f>
        <v>63591.759657674418</v>
      </c>
      <c r="G181" s="21">
        <f>VLOOKUP($C181,Area_CALC!$M$2:$S$855,5,FALSE)</f>
        <v>39563.477105116282</v>
      </c>
      <c r="H181" s="21">
        <f>VLOOKUP($C181,Area_CALC!$M$2:$S$855,6,FALSE)</f>
        <v>13204.8256</v>
      </c>
      <c r="I181" s="21">
        <f>VLOOKUP($C181,Area_CALC!$M$2:$S$855,7,FALSE)</f>
        <v>60450.410991627905</v>
      </c>
    </row>
    <row r="182" spans="1:9" x14ac:dyDescent="0.25">
      <c r="A182" s="5" t="s">
        <v>65</v>
      </c>
      <c r="B182" s="5" t="s">
        <v>61</v>
      </c>
      <c r="C182" s="5" t="str">
        <f t="shared" si="2"/>
        <v>ALAPPUZHA2014-15</v>
      </c>
      <c r="D182" s="21">
        <f>VLOOKUP($C182,Area_CALC!$M$2:$S$855,2,FALSE)</f>
        <v>34860.698619534887</v>
      </c>
      <c r="E182" s="21">
        <f>VLOOKUP($C182,Area_CALC!$M$2:$S$855,3,FALSE)</f>
        <v>3590.9729190697672</v>
      </c>
      <c r="F182" s="21">
        <f>VLOOKUP($C182,Area_CALC!$M$2:$S$855,4,FALSE)</f>
        <v>61173.18202790698</v>
      </c>
      <c r="G182" s="21">
        <f>VLOOKUP($C182,Area_CALC!$M$2:$S$855,5,FALSE)</f>
        <v>37878.351575813955</v>
      </c>
      <c r="H182" s="21">
        <f>VLOOKUP($C182,Area_CALC!$M$2:$S$855,6,FALSE)</f>
        <v>13231.862213953487</v>
      </c>
      <c r="I182" s="21">
        <f>VLOOKUP($C182,Area_CALC!$M$2:$S$855,7,FALSE)</f>
        <v>59731.987006511627</v>
      </c>
    </row>
    <row r="183" spans="1:9" x14ac:dyDescent="0.25">
      <c r="A183" s="5" t="s">
        <v>65</v>
      </c>
      <c r="B183" s="5" t="s">
        <v>62</v>
      </c>
      <c r="C183" s="5" t="str">
        <f t="shared" si="2"/>
        <v>ALAPPUZHA2015-16</v>
      </c>
      <c r="D183" s="21">
        <f>VLOOKUP($C183,Area_CALC!$M$2:$S$855,2,FALSE)</f>
        <v>32159.725425116278</v>
      </c>
      <c r="E183" s="21">
        <f>VLOOKUP($C183,Area_CALC!$M$2:$S$855,3,FALSE)</f>
        <v>3612.5874976744185</v>
      </c>
      <c r="F183" s="21">
        <f>VLOOKUP($C183,Area_CALC!$M$2:$S$855,4,FALSE)</f>
        <v>60077.759364688376</v>
      </c>
      <c r="G183" s="21">
        <f>VLOOKUP($C183,Area_CALC!$M$2:$S$855,5,FALSE)</f>
        <v>35958.279657674415</v>
      </c>
      <c r="H183" s="21">
        <f>VLOOKUP($C183,Area_CALC!$M$2:$S$855,6,FALSE)</f>
        <v>13248.898827906976</v>
      </c>
      <c r="I183" s="21">
        <f>VLOOKUP($C183,Area_CALC!$M$2:$S$855,7,FALSE)</f>
        <v>59229.449250232559</v>
      </c>
    </row>
    <row r="184" spans="1:9" x14ac:dyDescent="0.25">
      <c r="A184" s="5" t="s">
        <v>65</v>
      </c>
      <c r="B184" s="5" t="s">
        <v>123</v>
      </c>
      <c r="C184" s="5" t="str">
        <f t="shared" si="2"/>
        <v>ALAPPUZHA2016-17</v>
      </c>
      <c r="D184" s="21">
        <f>VLOOKUP($C184,Area_CALC!$M$2:$S$855,2,FALSE)</f>
        <v>32906.952297674419</v>
      </c>
      <c r="E184" s="21">
        <f>VLOOKUP($C184,Area_CALC!$M$2:$S$855,3,FALSE)</f>
        <v>3423.056930232558</v>
      </c>
      <c r="F184" s="21">
        <f>VLOOKUP($C184,Area_CALC!$M$2:$S$855,4,FALSE)</f>
        <v>61014.127248520934</v>
      </c>
      <c r="G184" s="21">
        <f>VLOOKUP($C184,Area_CALC!$M$2:$S$855,5,FALSE)</f>
        <v>36400.075996279069</v>
      </c>
      <c r="H184" s="21">
        <f>VLOOKUP($C184,Area_CALC!$M$2:$S$855,6,FALSE)</f>
        <v>13252.337860465115</v>
      </c>
      <c r="I184" s="21">
        <f>VLOOKUP($C184,Area_CALC!$M$2:$S$855,7,FALSE)</f>
        <v>59484.808542586048</v>
      </c>
    </row>
    <row r="185" spans="1:9" x14ac:dyDescent="0.25">
      <c r="A185" s="5" t="s">
        <v>66</v>
      </c>
      <c r="B185" s="5" t="s">
        <v>3</v>
      </c>
      <c r="C185" s="5" t="str">
        <f t="shared" si="2"/>
        <v>KOTTAYAM1956-57</v>
      </c>
      <c r="D185" s="21">
        <f>VLOOKUP($C185,Area_CALC!$M$2:$S$855,2,FALSE)</f>
        <v>46079.584622828399</v>
      </c>
      <c r="E185" s="21">
        <f>VLOOKUP($C185,Area_CALC!$M$2:$S$855,3,FALSE)</f>
        <v>31248.482976187694</v>
      </c>
      <c r="F185" s="21">
        <f>VLOOKUP($C185,Area_CALC!$M$2:$S$855,4,FALSE)</f>
        <v>152038.05216725444</v>
      </c>
      <c r="G185" s="21">
        <f>VLOOKUP($C185,Area_CALC!$M$2:$S$855,5,FALSE)</f>
        <v>56879.369540300599</v>
      </c>
      <c r="H185" s="21">
        <f>VLOOKUP($C185,Area_CALC!$M$2:$S$855,6,FALSE)</f>
        <v>32215.555288533749</v>
      </c>
      <c r="I185" s="21">
        <f>VLOOKUP($C185,Area_CALC!$M$2:$S$855,7,FALSE)</f>
        <v>133881.98458095003</v>
      </c>
    </row>
    <row r="186" spans="1:9" x14ac:dyDescent="0.25">
      <c r="A186" s="5" t="s">
        <v>66</v>
      </c>
      <c r="B186" s="5" t="s">
        <v>4</v>
      </c>
      <c r="C186" s="5" t="str">
        <f t="shared" si="2"/>
        <v>KOTTAYAM1957-58</v>
      </c>
      <c r="D186" s="21">
        <f>VLOOKUP($C186,Area_CALC!$M$2:$S$855,2,FALSE)</f>
        <v>46367</v>
      </c>
      <c r="E186" s="21">
        <f>VLOOKUP($C186,Area_CALC!$M$2:$S$855,3,FALSE)</f>
        <v>32066</v>
      </c>
      <c r="F186" s="21">
        <f>VLOOKUP($C186,Area_CALC!$M$2:$S$855,4,FALSE)</f>
        <v>152284</v>
      </c>
      <c r="G186" s="21">
        <f>VLOOKUP($C186,Area_CALC!$M$2:$S$855,5,FALSE)</f>
        <v>57305</v>
      </c>
      <c r="H186" s="21">
        <f>VLOOKUP($C186,Area_CALC!$M$2:$S$855,6,FALSE)</f>
        <v>39111</v>
      </c>
      <c r="I186" s="21">
        <f>VLOOKUP($C186,Area_CALC!$M$2:$S$855,7,FALSE)</f>
        <v>139016</v>
      </c>
    </row>
    <row r="187" spans="1:9" x14ac:dyDescent="0.25">
      <c r="A187" s="5" t="s">
        <v>66</v>
      </c>
      <c r="B187" s="5" t="s">
        <v>5</v>
      </c>
      <c r="C187" s="5" t="str">
        <f t="shared" si="2"/>
        <v>KOTTAYAM1958-59</v>
      </c>
      <c r="D187" s="21">
        <f>VLOOKUP($C187,Area_CALC!$M$2:$S$855,2,FALSE)</f>
        <v>46466.594598401352</v>
      </c>
      <c r="E187" s="21">
        <f>VLOOKUP($C187,Area_CALC!$M$2:$S$855,3,FALSE)</f>
        <v>33550.419087233895</v>
      </c>
      <c r="F187" s="21">
        <f>VLOOKUP($C187,Area_CALC!$M$2:$S$855,4,FALSE)</f>
        <v>154076.66817657274</v>
      </c>
      <c r="G187" s="21">
        <f>VLOOKUP($C187,Area_CALC!$M$2:$S$855,5,FALSE)</f>
        <v>58838.67976454895</v>
      </c>
      <c r="H187" s="21">
        <f>VLOOKUP($C187,Area_CALC!$M$2:$S$855,6,FALSE)</f>
        <v>42891.412778996062</v>
      </c>
      <c r="I187" s="21">
        <f>VLOOKUP($C187,Area_CALC!$M$2:$S$855,7,FALSE)</f>
        <v>142060.30020171875</v>
      </c>
    </row>
    <row r="188" spans="1:9" x14ac:dyDescent="0.25">
      <c r="A188" s="5" t="s">
        <v>66</v>
      </c>
      <c r="B188" s="5" t="s">
        <v>6</v>
      </c>
      <c r="C188" s="5" t="str">
        <f t="shared" si="2"/>
        <v>KOTTAYAM1959-60</v>
      </c>
      <c r="D188" s="21">
        <f>VLOOKUP($C188,Area_CALC!$M$2:$S$855,2,FALSE)</f>
        <v>46499.248565090325</v>
      </c>
      <c r="E188" s="21">
        <f>VLOOKUP($C188,Area_CALC!$M$2:$S$855,3,FALSE)</f>
        <v>35931.783983361762</v>
      </c>
      <c r="F188" s="21">
        <f>VLOOKUP($C188,Area_CALC!$M$2:$S$855,4,FALSE)</f>
        <v>158324.29810938193</v>
      </c>
      <c r="G188" s="21">
        <f>VLOOKUP($C188,Area_CALC!$M$2:$S$855,5,FALSE)</f>
        <v>60924.157692631474</v>
      </c>
      <c r="H188" s="21">
        <f>VLOOKUP($C188,Area_CALC!$M$2:$S$855,6,FALSE)</f>
        <v>45715.071344888704</v>
      </c>
      <c r="I188" s="21">
        <f>VLOOKUP($C188,Area_CALC!$M$2:$S$855,7,FALSE)</f>
        <v>146666.1247340352</v>
      </c>
    </row>
    <row r="189" spans="1:9" x14ac:dyDescent="0.25">
      <c r="A189" s="5" t="s">
        <v>66</v>
      </c>
      <c r="B189" s="5" t="s">
        <v>7</v>
      </c>
      <c r="C189" s="5" t="str">
        <f t="shared" si="2"/>
        <v>KOTTAYAM1960-61</v>
      </c>
      <c r="D189" s="21">
        <f>VLOOKUP($C189,Area_CALC!$M$2:$S$855,2,FALSE)</f>
        <v>39965</v>
      </c>
      <c r="E189" s="21">
        <f>VLOOKUP($C189,Area_CALC!$M$2:$S$855,3,FALSE)</f>
        <v>44231</v>
      </c>
      <c r="F189" s="21">
        <f>VLOOKUP($C189,Area_CALC!$M$2:$S$855,4,FALSE)</f>
        <v>166205</v>
      </c>
      <c r="G189" s="21">
        <f>VLOOKUP($C189,Area_CALC!$M$2:$S$855,5,FALSE)</f>
        <v>58795</v>
      </c>
      <c r="H189" s="21">
        <f>VLOOKUP($C189,Area_CALC!$M$2:$S$855,6,FALSE)</f>
        <v>43137</v>
      </c>
      <c r="I189" s="21">
        <f>VLOOKUP($C189,Area_CALC!$M$2:$S$855,7,FALSE)</f>
        <v>144445</v>
      </c>
    </row>
    <row r="190" spans="1:9" x14ac:dyDescent="0.25">
      <c r="A190" s="5" t="s">
        <v>66</v>
      </c>
      <c r="B190" s="5" t="s">
        <v>8</v>
      </c>
      <c r="C190" s="5" t="str">
        <f t="shared" si="2"/>
        <v>KOTTAYAM1961-62</v>
      </c>
      <c r="D190" s="21">
        <f>VLOOKUP($C190,Area_CALC!$M$2:$S$855,2,FALSE)</f>
        <v>38706</v>
      </c>
      <c r="E190" s="21">
        <f>VLOOKUP($C190,Area_CALC!$M$2:$S$855,3,FALSE)</f>
        <v>44171</v>
      </c>
      <c r="F190" s="21">
        <f>VLOOKUP($C190,Area_CALC!$M$2:$S$855,4,FALSE)</f>
        <v>166681</v>
      </c>
      <c r="G190" s="21">
        <f>VLOOKUP($C190,Area_CALC!$M$2:$S$855,5,FALSE)</f>
        <v>58944</v>
      </c>
      <c r="H190" s="21">
        <f>VLOOKUP($C190,Area_CALC!$M$2:$S$855,6,FALSE)</f>
        <v>44764</v>
      </c>
      <c r="I190" s="21">
        <f>VLOOKUP($C190,Area_CALC!$M$2:$S$855,7,FALSE)</f>
        <v>146911</v>
      </c>
    </row>
    <row r="191" spans="1:9" x14ac:dyDescent="0.25">
      <c r="A191" s="5" t="s">
        <v>66</v>
      </c>
      <c r="B191" s="5" t="s">
        <v>9</v>
      </c>
      <c r="C191" s="5" t="str">
        <f t="shared" si="2"/>
        <v>KOTTAYAM1962-63</v>
      </c>
      <c r="D191" s="21">
        <f>VLOOKUP($C191,Area_CALC!$M$2:$S$855,2,FALSE)</f>
        <v>40775</v>
      </c>
      <c r="E191" s="21">
        <f>VLOOKUP($C191,Area_CALC!$M$2:$S$855,3,FALSE)</f>
        <v>41412</v>
      </c>
      <c r="F191" s="21">
        <f>VLOOKUP($C191,Area_CALC!$M$2:$S$855,4,FALSE)</f>
        <v>167484</v>
      </c>
      <c r="G191" s="21">
        <f>VLOOKUP($C191,Area_CALC!$M$2:$S$855,5,FALSE)</f>
        <v>63705</v>
      </c>
      <c r="H191" s="21">
        <f>VLOOKUP($C191,Area_CALC!$M$2:$S$855,6,FALSE)</f>
        <v>44959</v>
      </c>
      <c r="I191" s="21">
        <f>VLOOKUP($C191,Area_CALC!$M$2:$S$855,7,FALSE)</f>
        <v>152767</v>
      </c>
    </row>
    <row r="192" spans="1:9" x14ac:dyDescent="0.25">
      <c r="A192" s="5" t="s">
        <v>66</v>
      </c>
      <c r="B192" s="5" t="s">
        <v>10</v>
      </c>
      <c r="C192" s="5" t="str">
        <f t="shared" si="2"/>
        <v>KOTTAYAM1963-64</v>
      </c>
      <c r="D192" s="21">
        <f>VLOOKUP($C192,Area_CALC!$M$2:$S$855,2,FALSE)</f>
        <v>40691</v>
      </c>
      <c r="E192" s="21">
        <f>VLOOKUP($C192,Area_CALC!$M$2:$S$855,3,FALSE)</f>
        <v>39263</v>
      </c>
      <c r="F192" s="21">
        <f>VLOOKUP($C192,Area_CALC!$M$2:$S$855,4,FALSE)</f>
        <v>167635</v>
      </c>
      <c r="G192" s="21">
        <f>VLOOKUP($C192,Area_CALC!$M$2:$S$855,5,FALSE)</f>
        <v>64698</v>
      </c>
      <c r="H192" s="21">
        <f>VLOOKUP($C192,Area_CALC!$M$2:$S$855,6,FALSE)</f>
        <v>46670</v>
      </c>
      <c r="I192" s="21">
        <f>VLOOKUP($C192,Area_CALC!$M$2:$S$855,7,FALSE)</f>
        <v>155393</v>
      </c>
    </row>
    <row r="193" spans="1:9" x14ac:dyDescent="0.25">
      <c r="A193" s="5" t="s">
        <v>66</v>
      </c>
      <c r="B193" s="5" t="s">
        <v>11</v>
      </c>
      <c r="C193" s="5" t="str">
        <f t="shared" si="2"/>
        <v>KOTTAYAM1964-65</v>
      </c>
      <c r="D193" s="21">
        <f>VLOOKUP($C193,Area_CALC!$M$2:$S$855,2,FALSE)</f>
        <v>40775</v>
      </c>
      <c r="E193" s="21">
        <f>VLOOKUP($C193,Area_CALC!$M$2:$S$855,3,FALSE)</f>
        <v>41413</v>
      </c>
      <c r="F193" s="21">
        <f>VLOOKUP($C193,Area_CALC!$M$2:$S$855,4,FALSE)</f>
        <v>169459</v>
      </c>
      <c r="G193" s="21">
        <f>VLOOKUP($C193,Area_CALC!$M$2:$S$855,5,FALSE)</f>
        <v>67065</v>
      </c>
      <c r="H193" s="21">
        <f>VLOOKUP($C193,Area_CALC!$M$2:$S$855,6,FALSE)</f>
        <v>46943</v>
      </c>
      <c r="I193" s="21">
        <f>VLOOKUP($C193,Area_CALC!$M$2:$S$855,7,FALSE)</f>
        <v>156632</v>
      </c>
    </row>
    <row r="194" spans="1:9" x14ac:dyDescent="0.25">
      <c r="A194" s="5" t="s">
        <v>66</v>
      </c>
      <c r="B194" s="5" t="s">
        <v>12</v>
      </c>
      <c r="C194" s="5" t="str">
        <f t="shared" si="2"/>
        <v>KOTTAYAM1965-66</v>
      </c>
      <c r="D194" s="21">
        <f>VLOOKUP($C194,Area_CALC!$M$2:$S$855,2,FALSE)</f>
        <v>40530</v>
      </c>
      <c r="E194" s="21">
        <f>VLOOKUP($C194,Area_CALC!$M$2:$S$855,3,FALSE)</f>
        <v>43815</v>
      </c>
      <c r="F194" s="21">
        <f>VLOOKUP($C194,Area_CALC!$M$2:$S$855,4,FALSE)</f>
        <v>171275</v>
      </c>
      <c r="G194" s="21">
        <f>VLOOKUP($C194,Area_CALC!$M$2:$S$855,5,FALSE)</f>
        <v>71618</v>
      </c>
      <c r="H194" s="21">
        <f>VLOOKUP($C194,Area_CALC!$M$2:$S$855,6,FALSE)</f>
        <v>46958</v>
      </c>
      <c r="I194" s="21">
        <f>VLOOKUP($C194,Area_CALC!$M$2:$S$855,7,FALSE)</f>
        <v>163438</v>
      </c>
    </row>
    <row r="195" spans="1:9" x14ac:dyDescent="0.25">
      <c r="A195" s="5" t="s">
        <v>66</v>
      </c>
      <c r="B195" s="5" t="s">
        <v>13</v>
      </c>
      <c r="C195" s="5" t="str">
        <f t="shared" ref="C195:C258" si="3">A195&amp;B195</f>
        <v>KOTTAYAM1966-67</v>
      </c>
      <c r="D195" s="21">
        <f>VLOOKUP($C195,Area_CALC!$M$2:$S$855,2,FALSE)</f>
        <v>39732</v>
      </c>
      <c r="E195" s="21">
        <f>VLOOKUP($C195,Area_CALC!$M$2:$S$855,3,FALSE)</f>
        <v>42833</v>
      </c>
      <c r="F195" s="21">
        <f>VLOOKUP($C195,Area_CALC!$M$2:$S$855,4,FALSE)</f>
        <v>186896</v>
      </c>
      <c r="G195" s="21">
        <f>VLOOKUP($C195,Area_CALC!$M$2:$S$855,5,FALSE)</f>
        <v>70009</v>
      </c>
      <c r="H195" s="21">
        <f>VLOOKUP($C195,Area_CALC!$M$2:$S$855,6,FALSE)</f>
        <v>48319</v>
      </c>
      <c r="I195" s="21">
        <f>VLOOKUP($C195,Area_CALC!$M$2:$S$855,7,FALSE)</f>
        <v>163961</v>
      </c>
    </row>
    <row r="196" spans="1:9" x14ac:dyDescent="0.25">
      <c r="A196" s="5" t="s">
        <v>66</v>
      </c>
      <c r="B196" s="5" t="s">
        <v>14</v>
      </c>
      <c r="C196" s="5" t="str">
        <f t="shared" si="3"/>
        <v>KOTTAYAM1967-68</v>
      </c>
      <c r="D196" s="21">
        <f>VLOOKUP($C196,Area_CALC!$M$2:$S$855,2,FALSE)</f>
        <v>41008</v>
      </c>
      <c r="E196" s="21">
        <f>VLOOKUP($C196,Area_CALC!$M$2:$S$855,3,FALSE)</f>
        <v>32526</v>
      </c>
      <c r="F196" s="21">
        <f>VLOOKUP($C196,Area_CALC!$M$2:$S$855,4,FALSE)</f>
        <v>181654</v>
      </c>
      <c r="G196" s="21">
        <f>VLOOKUP($C196,Area_CALC!$M$2:$S$855,5,FALSE)</f>
        <v>70865</v>
      </c>
      <c r="H196" s="21">
        <f>VLOOKUP($C196,Area_CALC!$M$2:$S$855,6,FALSE)</f>
        <v>50878</v>
      </c>
      <c r="I196" s="21">
        <f>VLOOKUP($C196,Area_CALC!$M$2:$S$855,7,FALSE)</f>
        <v>172987</v>
      </c>
    </row>
    <row r="197" spans="1:9" x14ac:dyDescent="0.25">
      <c r="A197" s="5" t="s">
        <v>66</v>
      </c>
      <c r="B197" s="5" t="s">
        <v>15</v>
      </c>
      <c r="C197" s="5" t="str">
        <f t="shared" si="3"/>
        <v>KOTTAYAM1968-69</v>
      </c>
      <c r="D197" s="21">
        <f>VLOOKUP($C197,Area_CALC!$M$2:$S$855,2,FALSE)</f>
        <v>49886</v>
      </c>
      <c r="E197" s="21">
        <f>VLOOKUP($C197,Area_CALC!$M$2:$S$855,3,FALSE)</f>
        <v>37838</v>
      </c>
      <c r="F197" s="21">
        <f>VLOOKUP($C197,Area_CALC!$M$2:$S$855,4,FALSE)</f>
        <v>194947</v>
      </c>
      <c r="G197" s="21">
        <f>VLOOKUP($C197,Area_CALC!$M$2:$S$855,5,FALSE)</f>
        <v>78272</v>
      </c>
      <c r="H197" s="21">
        <f>VLOOKUP($C197,Area_CALC!$M$2:$S$855,6,FALSE)</f>
        <v>51411</v>
      </c>
      <c r="I197" s="21">
        <f>VLOOKUP($C197,Area_CALC!$M$2:$S$855,7,FALSE)</f>
        <v>177205</v>
      </c>
    </row>
    <row r="198" spans="1:9" x14ac:dyDescent="0.25">
      <c r="A198" s="5" t="s">
        <v>66</v>
      </c>
      <c r="B198" s="5" t="s">
        <v>16</v>
      </c>
      <c r="C198" s="5" t="str">
        <f t="shared" si="3"/>
        <v>KOTTAYAM1969-70</v>
      </c>
      <c r="D198" s="21">
        <f>VLOOKUP($C198,Area_CALC!$M$2:$S$855,2,FALSE)</f>
        <v>50081</v>
      </c>
      <c r="E198" s="21">
        <f>VLOOKUP($C198,Area_CALC!$M$2:$S$855,3,FALSE)</f>
        <v>37107</v>
      </c>
      <c r="F198" s="21">
        <f>VLOOKUP($C198,Area_CALC!$M$2:$S$855,4,FALSE)</f>
        <v>194084</v>
      </c>
      <c r="G198" s="21">
        <f>VLOOKUP($C198,Area_CALC!$M$2:$S$855,5,FALSE)</f>
        <v>75705</v>
      </c>
      <c r="H198" s="21">
        <f>VLOOKUP($C198,Area_CALC!$M$2:$S$855,6,FALSE)</f>
        <v>54281</v>
      </c>
      <c r="I198" s="21">
        <f>VLOOKUP($C198,Area_CALC!$M$2:$S$855,7,FALSE)</f>
        <v>176436</v>
      </c>
    </row>
    <row r="199" spans="1:9" x14ac:dyDescent="0.25">
      <c r="A199" s="5" t="s">
        <v>66</v>
      </c>
      <c r="B199" s="5" t="s">
        <v>17</v>
      </c>
      <c r="C199" s="5" t="str">
        <f t="shared" si="3"/>
        <v>KOTTAYAM1970-71</v>
      </c>
      <c r="D199" s="21">
        <f>VLOOKUP($C199,Area_CALC!$M$2:$S$855,2,FALSE)</f>
        <v>50033</v>
      </c>
      <c r="E199" s="21">
        <f>VLOOKUP($C199,Area_CALC!$M$2:$S$855,3,FALSE)</f>
        <v>37120</v>
      </c>
      <c r="F199" s="21">
        <f>VLOOKUP($C199,Area_CALC!$M$2:$S$855,4,FALSE)</f>
        <v>196801</v>
      </c>
      <c r="G199" s="21">
        <f>VLOOKUP($C199,Area_CALC!$M$2:$S$855,5,FALSE)</f>
        <v>74839</v>
      </c>
      <c r="H199" s="21">
        <f>VLOOKUP($C199,Area_CALC!$M$2:$S$855,6,FALSE)</f>
        <v>55444</v>
      </c>
      <c r="I199" s="21">
        <f>VLOOKUP($C199,Area_CALC!$M$2:$S$855,7,FALSE)</f>
        <v>175258</v>
      </c>
    </row>
    <row r="200" spans="1:9" x14ac:dyDescent="0.25">
      <c r="A200" s="5" t="s">
        <v>66</v>
      </c>
      <c r="B200" s="5" t="s">
        <v>18</v>
      </c>
      <c r="C200" s="5" t="str">
        <f t="shared" si="3"/>
        <v>KOTTAYAM1971-72</v>
      </c>
      <c r="D200" s="21">
        <f>VLOOKUP($C200,Area_CALC!$M$2:$S$855,2,FALSE)</f>
        <v>50034</v>
      </c>
      <c r="E200" s="21">
        <f>VLOOKUP($C200,Area_CALC!$M$2:$S$855,3,FALSE)</f>
        <v>39008</v>
      </c>
      <c r="F200" s="21">
        <f>VLOOKUP($C200,Area_CALC!$M$2:$S$855,4,FALSE)</f>
        <v>196426</v>
      </c>
      <c r="G200" s="21">
        <f>VLOOKUP($C200,Area_CALC!$M$2:$S$855,5,FALSE)</f>
        <v>70120</v>
      </c>
      <c r="H200" s="21">
        <f>VLOOKUP($C200,Area_CALC!$M$2:$S$855,6,FALSE)</f>
        <v>56412</v>
      </c>
      <c r="I200" s="21">
        <f>VLOOKUP($C200,Area_CALC!$M$2:$S$855,7,FALSE)</f>
        <v>170536</v>
      </c>
    </row>
    <row r="201" spans="1:9" x14ac:dyDescent="0.25">
      <c r="A201" s="5" t="s">
        <v>66</v>
      </c>
      <c r="B201" s="5" t="s">
        <v>19</v>
      </c>
      <c r="C201" s="5" t="str">
        <f t="shared" si="3"/>
        <v>KOTTAYAM1972-73</v>
      </c>
      <c r="D201" s="21">
        <f>VLOOKUP($C201,Area_CALC!$M$2:$S$855,2,FALSE)</f>
        <v>55533.017838291154</v>
      </c>
      <c r="E201" s="21">
        <f>VLOOKUP($C201,Area_CALC!$M$2:$S$855,3,FALSE)</f>
        <v>40520.47527995659</v>
      </c>
      <c r="F201" s="21">
        <f>VLOOKUP($C201,Area_CALC!$M$2:$S$855,4,FALSE)</f>
        <v>204448.24882837551</v>
      </c>
      <c r="G201" s="21">
        <f>VLOOKUP($C201,Area_CALC!$M$2:$S$855,5,FALSE)</f>
        <v>88563.320852449309</v>
      </c>
      <c r="H201" s="21">
        <f>VLOOKUP($C201,Area_CALC!$M$2:$S$855,6,FALSE)</f>
        <v>60891.996566523609</v>
      </c>
      <c r="I201" s="21">
        <f>VLOOKUP($C201,Area_CALC!$M$2:$S$855,7,FALSE)</f>
        <v>202187.97572887375</v>
      </c>
    </row>
    <row r="202" spans="1:9" x14ac:dyDescent="0.25">
      <c r="A202" s="5" t="s">
        <v>66</v>
      </c>
      <c r="B202" s="5" t="s">
        <v>20</v>
      </c>
      <c r="C202" s="5" t="str">
        <f t="shared" si="3"/>
        <v>KOTTAYAM1973-74</v>
      </c>
      <c r="D202" s="21">
        <f>VLOOKUP($C202,Area_CALC!$M$2:$S$855,2,FALSE)</f>
        <v>55211.68691233782</v>
      </c>
      <c r="E202" s="21">
        <f>VLOOKUP($C202,Area_CALC!$M$2:$S$855,3,FALSE)</f>
        <v>40925.587864436879</v>
      </c>
      <c r="F202" s="21">
        <f>VLOOKUP($C202,Area_CALC!$M$2:$S$855,4,FALSE)</f>
        <v>208223.93522766512</v>
      </c>
      <c r="G202" s="21">
        <f>VLOOKUP($C202,Area_CALC!$M$2:$S$855,5,FALSE)</f>
        <v>85068.320852449309</v>
      </c>
      <c r="H202" s="21">
        <f>VLOOKUP($C202,Area_CALC!$M$2:$S$855,6,FALSE)</f>
        <v>64586.763060529818</v>
      </c>
      <c r="I202" s="21">
        <f>VLOOKUP($C202,Area_CALC!$M$2:$S$855,7,FALSE)</f>
        <v>200711.36127472745</v>
      </c>
    </row>
    <row r="203" spans="1:9" x14ac:dyDescent="0.25">
      <c r="A203" s="5" t="s">
        <v>66</v>
      </c>
      <c r="B203" s="5" t="s">
        <v>21</v>
      </c>
      <c r="C203" s="5" t="str">
        <f t="shared" si="3"/>
        <v>KOTTAYAM1974-75</v>
      </c>
      <c r="D203" s="21">
        <f>VLOOKUP($C203,Area_CALC!$M$2:$S$855,2,FALSE)</f>
        <v>55097.426491046324</v>
      </c>
      <c r="E203" s="21">
        <f>VLOOKUP($C203,Area_CALC!$M$2:$S$855,3,FALSE)</f>
        <v>42650.700448917174</v>
      </c>
      <c r="F203" s="21">
        <f>VLOOKUP($C203,Area_CALC!$M$2:$S$855,4,FALSE)</f>
        <v>212193.42541561837</v>
      </c>
      <c r="G203" s="21">
        <f>VLOOKUP($C203,Area_CALC!$M$2:$S$855,5,FALSE)</f>
        <v>85143.320852449309</v>
      </c>
      <c r="H203" s="21">
        <f>VLOOKUP($C203,Area_CALC!$M$2:$S$855,6,FALSE)</f>
        <v>65602.450318188552</v>
      </c>
      <c r="I203" s="21">
        <f>VLOOKUP($C203,Area_CALC!$M$2:$S$855,7,FALSE)</f>
        <v>197357.70053771397</v>
      </c>
    </row>
    <row r="204" spans="1:9" x14ac:dyDescent="0.25">
      <c r="A204" s="5" t="s">
        <v>66</v>
      </c>
      <c r="B204" s="5" t="s">
        <v>22</v>
      </c>
      <c r="C204" s="5" t="str">
        <f t="shared" si="3"/>
        <v>KOTTAYAM1975-76</v>
      </c>
      <c r="D204" s="21">
        <f>VLOOKUP($C204,Area_CALC!$M$2:$S$855,2,FALSE)</f>
        <v>57017.453337279861</v>
      </c>
      <c r="E204" s="21">
        <f>VLOOKUP($C204,Area_CALC!$M$2:$S$855,3,FALSE)</f>
        <v>43493.379951655072</v>
      </c>
      <c r="F204" s="21">
        <f>VLOOKUP($C204,Area_CALC!$M$2:$S$855,4,FALSE)</f>
        <v>214743.02986532485</v>
      </c>
      <c r="G204" s="21">
        <f>VLOOKUP($C204,Area_CALC!$M$2:$S$855,5,FALSE)</f>
        <v>67461.276424448719</v>
      </c>
      <c r="H204" s="21">
        <f>VLOOKUP($C204,Area_CALC!$M$2:$S$855,6,FALSE)</f>
        <v>65860.254688964531</v>
      </c>
      <c r="I204" s="21">
        <f>VLOOKUP($C204,Area_CALC!$M$2:$S$855,7,FALSE)</f>
        <v>167984.69964974595</v>
      </c>
    </row>
    <row r="205" spans="1:9" x14ac:dyDescent="0.25">
      <c r="A205" s="5" t="s">
        <v>66</v>
      </c>
      <c r="B205" s="5" t="s">
        <v>23</v>
      </c>
      <c r="C205" s="5" t="str">
        <f t="shared" si="3"/>
        <v>KOTTAYAM1976-77</v>
      </c>
      <c r="D205" s="21">
        <f>VLOOKUP($C205,Area_CALC!$M$2:$S$855,2,FALSE)</f>
        <v>61984.750915100391</v>
      </c>
      <c r="E205" s="21">
        <f>VLOOKUP($C205,Area_CALC!$M$2:$S$855,3,FALSE)</f>
        <v>48167.603611070001</v>
      </c>
      <c r="F205" s="21">
        <f>VLOOKUP($C205,Area_CALC!$M$2:$S$855,4,FALSE)</f>
        <v>217855.25904987421</v>
      </c>
      <c r="G205" s="21">
        <f>VLOOKUP($C205,Area_CALC!$M$2:$S$855,5,FALSE)</f>
        <v>68357.356706625229</v>
      </c>
      <c r="H205" s="21">
        <f>VLOOKUP($C205,Area_CALC!$M$2:$S$855,6,FALSE)</f>
        <v>67939.641744363864</v>
      </c>
      <c r="I205" s="21">
        <f>VLOOKUP($C205,Area_CALC!$M$2:$S$855,7,FALSE)</f>
        <v>168255.90020225939</v>
      </c>
    </row>
    <row r="206" spans="1:9" x14ac:dyDescent="0.25">
      <c r="A206" s="5" t="s">
        <v>66</v>
      </c>
      <c r="B206" s="5" t="s">
        <v>24</v>
      </c>
      <c r="C206" s="5" t="str">
        <f t="shared" si="3"/>
        <v>KOTTAYAM1977-78</v>
      </c>
      <c r="D206" s="21">
        <f>VLOOKUP($C206,Area_CALC!$M$2:$S$855,2,FALSE)</f>
        <v>54711.200927433281</v>
      </c>
      <c r="E206" s="21">
        <f>VLOOKUP($C206,Area_CALC!$M$2:$S$855,3,FALSE)</f>
        <v>38598.541443441369</v>
      </c>
      <c r="F206" s="21">
        <f>VLOOKUP($C206,Area_CALC!$M$2:$S$855,4,FALSE)</f>
        <v>201749.99403088156</v>
      </c>
      <c r="G206" s="21">
        <f>VLOOKUP($C206,Area_CALC!$M$2:$S$855,5,FALSE)</f>
        <v>62849.358610823343</v>
      </c>
      <c r="H206" s="21">
        <f>VLOOKUP($C206,Area_CALC!$M$2:$S$855,6,FALSE)</f>
        <v>68139.320664989398</v>
      </c>
      <c r="I206" s="21">
        <f>VLOOKUP($C206,Area_CALC!$M$2:$S$855,7,FALSE)</f>
        <v>165310.22771446896</v>
      </c>
    </row>
    <row r="207" spans="1:9" x14ac:dyDescent="0.25">
      <c r="A207" s="5" t="s">
        <v>66</v>
      </c>
      <c r="B207" s="5" t="s">
        <v>25</v>
      </c>
      <c r="C207" s="5" t="str">
        <f t="shared" si="3"/>
        <v>KOTTAYAM1978-79</v>
      </c>
      <c r="D207" s="21">
        <f>VLOOKUP($C207,Area_CALC!$M$2:$S$855,2,FALSE)</f>
        <v>44603.656326772238</v>
      </c>
      <c r="E207" s="21">
        <f>VLOOKUP($C207,Area_CALC!$M$2:$S$855,3,FALSE)</f>
        <v>34633.350017266042</v>
      </c>
      <c r="F207" s="21">
        <f>VLOOKUP($C207,Area_CALC!$M$2:$S$855,4,FALSE)</f>
        <v>194824.36926643975</v>
      </c>
      <c r="G207" s="21">
        <f>VLOOKUP($C207,Area_CALC!$M$2:$S$855,5,FALSE)</f>
        <v>65726.271037442653</v>
      </c>
      <c r="H207" s="21">
        <f>VLOOKUP($C207,Area_CALC!$M$2:$S$855,6,FALSE)</f>
        <v>68731.937417986279</v>
      </c>
      <c r="I207" s="21">
        <f>VLOOKUP($C207,Area_CALC!$M$2:$S$855,7,FALSE)</f>
        <v>173311.8345518228</v>
      </c>
    </row>
    <row r="208" spans="1:9" x14ac:dyDescent="0.25">
      <c r="A208" s="5" t="s">
        <v>66</v>
      </c>
      <c r="B208" s="5" t="s">
        <v>26</v>
      </c>
      <c r="C208" s="5" t="str">
        <f t="shared" si="3"/>
        <v>KOTTAYAM1979-80</v>
      </c>
      <c r="D208" s="21">
        <f>VLOOKUP($C208,Area_CALC!$M$2:$S$855,2,FALSE)</f>
        <v>39267.712456218243</v>
      </c>
      <c r="E208" s="21">
        <f>VLOOKUP($C208,Area_CALC!$M$2:$S$855,3,FALSE)</f>
        <v>33001.254827092889</v>
      </c>
      <c r="F208" s="21">
        <f>VLOOKUP($C208,Area_CALC!$M$2:$S$855,4,FALSE)</f>
        <v>182423.92543041785</v>
      </c>
      <c r="G208" s="21">
        <f>VLOOKUP($C208,Area_CALC!$M$2:$S$855,5,FALSE)</f>
        <v>62541.45675102363</v>
      </c>
      <c r="H208" s="21">
        <f>VLOOKUP($C208,Area_CALC!$M$2:$S$855,6,FALSE)</f>
        <v>68822.229677864932</v>
      </c>
      <c r="I208" s="21">
        <f>VLOOKUP($C208,Area_CALC!$M$2:$S$855,7,FALSE)</f>
        <v>173460.80375906467</v>
      </c>
    </row>
    <row r="209" spans="1:9" x14ac:dyDescent="0.25">
      <c r="A209" s="5" t="s">
        <v>66</v>
      </c>
      <c r="B209" s="5" t="s">
        <v>27</v>
      </c>
      <c r="C209" s="5" t="str">
        <f t="shared" si="3"/>
        <v>KOTTAYAM1980-81</v>
      </c>
      <c r="D209" s="21">
        <f>VLOOKUP($C209,Area_CALC!$M$2:$S$855,2,FALSE)</f>
        <v>39450.182092644667</v>
      </c>
      <c r="E209" s="21">
        <f>VLOOKUP($C209,Area_CALC!$M$2:$S$855,3,FALSE)</f>
        <v>31771.342400473583</v>
      </c>
      <c r="F209" s="21">
        <f>VLOOKUP($C209,Area_CALC!$M$2:$S$855,4,FALSE)</f>
        <v>184348.65049578215</v>
      </c>
      <c r="G209" s="21">
        <f>VLOOKUP($C209,Area_CALC!$M$2:$S$855,5,FALSE)</f>
        <v>64576.155364806866</v>
      </c>
      <c r="H209" s="21">
        <f>VLOOKUP($C209,Area_CALC!$M$2:$S$855,6,FALSE)</f>
        <v>77367.1447289231</v>
      </c>
      <c r="I209" s="21">
        <f>VLOOKUP($C209,Area_CALC!$M$2:$S$855,7,FALSE)</f>
        <v>184126.44132011247</v>
      </c>
    </row>
    <row r="210" spans="1:9" x14ac:dyDescent="0.25">
      <c r="A210" s="5" t="s">
        <v>66</v>
      </c>
      <c r="B210" s="5" t="s">
        <v>28</v>
      </c>
      <c r="C210" s="5" t="str">
        <f t="shared" si="3"/>
        <v>KOTTAYAM1981-82</v>
      </c>
      <c r="D210" s="21">
        <f>VLOOKUP($C210,Area_CALC!$M$2:$S$855,2,FALSE)</f>
        <v>41683.916748063733</v>
      </c>
      <c r="E210" s="21">
        <f>VLOOKUP($C210,Area_CALC!$M$2:$S$855,3,FALSE)</f>
        <v>32365.153273148833</v>
      </c>
      <c r="F210" s="21">
        <f>VLOOKUP($C210,Area_CALC!$M$2:$S$855,4,FALSE)</f>
        <v>185275.98490454344</v>
      </c>
      <c r="G210" s="21">
        <f>VLOOKUP($C210,Area_CALC!$M$2:$S$855,5,FALSE)</f>
        <v>64822.958226037197</v>
      </c>
      <c r="H210" s="21">
        <f>VLOOKUP($C210,Area_CALC!$M$2:$S$855,6,FALSE)</f>
        <v>77367.1447289231</v>
      </c>
      <c r="I210" s="21">
        <f>VLOOKUP($C210,Area_CALC!$M$2:$S$855,7,FALSE)</f>
        <v>183715.21877559074</v>
      </c>
    </row>
    <row r="211" spans="1:9" x14ac:dyDescent="0.25">
      <c r="A211" s="5" t="s">
        <v>66</v>
      </c>
      <c r="B211" s="5" t="s">
        <v>29</v>
      </c>
      <c r="C211" s="5" t="str">
        <f t="shared" si="3"/>
        <v>KOTTAYAM1982-83</v>
      </c>
      <c r="D211" s="21">
        <f>VLOOKUP($C211,Area_CALC!$M$2:$S$855,2,FALSE)</f>
        <v>42088.461092200683</v>
      </c>
      <c r="E211" s="21">
        <f>VLOOKUP($C211,Area_CALC!$M$2:$S$855,3,FALSE)</f>
        <v>30377.296906911353</v>
      </c>
      <c r="F211" s="21">
        <f>VLOOKUP($C211,Area_CALC!$M$2:$S$855,4,FALSE)</f>
        <v>179502.1111439988</v>
      </c>
      <c r="G211" s="21">
        <f>VLOOKUP($C211,Area_CALC!$M$2:$S$855,5,FALSE)</f>
        <v>64947.958226037197</v>
      </c>
      <c r="H211" s="21">
        <f>VLOOKUP($C211,Area_CALC!$M$2:$S$855,6,FALSE)</f>
        <v>82126.874648512661</v>
      </c>
      <c r="I211" s="21">
        <f>VLOOKUP($C211,Area_CALC!$M$2:$S$855,7,FALSE)</f>
        <v>188311.94679098218</v>
      </c>
    </row>
    <row r="212" spans="1:9" x14ac:dyDescent="0.25">
      <c r="A212" s="5" t="s">
        <v>66</v>
      </c>
      <c r="B212" s="5" t="s">
        <v>30</v>
      </c>
      <c r="C212" s="5" t="str">
        <f t="shared" si="3"/>
        <v>KOTTAYAM1983-84</v>
      </c>
      <c r="D212" s="21">
        <f>VLOOKUP($C212,Area_CALC!$M$2:$S$855,2,FALSE)</f>
        <v>41339.992965319914</v>
      </c>
      <c r="E212" s="21">
        <f>VLOOKUP($C212,Area_CALC!$M$2:$S$855,3,FALSE)</f>
        <v>31506.359888622763</v>
      </c>
      <c r="F212" s="21">
        <f>VLOOKUP($C212,Area_CALC!$M$2:$S$855,4,FALSE)</f>
        <v>183489.5256454403</v>
      </c>
      <c r="G212" s="21">
        <f>VLOOKUP($C212,Area_CALC!$M$2:$S$855,5,FALSE)</f>
        <v>64306.475070923385</v>
      </c>
      <c r="H212" s="21">
        <f>VLOOKUP($C212,Area_CALC!$M$2:$S$855,6,FALSE)</f>
        <v>90171.931323980854</v>
      </c>
      <c r="I212" s="21">
        <f>VLOOKUP($C212,Area_CALC!$M$2:$S$855,7,FALSE)</f>
        <v>194798.31390226274</v>
      </c>
    </row>
    <row r="213" spans="1:9" x14ac:dyDescent="0.25">
      <c r="A213" s="5" t="s">
        <v>66</v>
      </c>
      <c r="B213" s="5" t="s">
        <v>31</v>
      </c>
      <c r="C213" s="5" t="str">
        <f t="shared" si="3"/>
        <v>KOTTAYAM1984-85</v>
      </c>
      <c r="D213" s="21">
        <f>VLOOKUP($C213,Area_CALC!$M$2:$S$855,2,FALSE)</f>
        <v>38859.977217610183</v>
      </c>
      <c r="E213" s="21">
        <f>VLOOKUP($C213,Area_CALC!$M$2:$S$855,3,FALSE)</f>
        <v>27518.433200217059</v>
      </c>
      <c r="F213" s="21">
        <f>VLOOKUP($C213,Area_CALC!$M$2:$S$855,4,FALSE)</f>
        <v>176171.72593238103</v>
      </c>
      <c r="G213" s="21">
        <f>VLOOKUP($C213,Area_CALC!$M$2:$S$855,5,FALSE)</f>
        <v>60366.134267178924</v>
      </c>
      <c r="H213" s="21">
        <f>VLOOKUP($C213,Area_CALC!$M$2:$S$855,6,FALSE)</f>
        <v>102070.26895648128</v>
      </c>
      <c r="I213" s="21">
        <f>VLOOKUP($C213,Area_CALC!$M$2:$S$855,7,FALSE)</f>
        <v>202721.01008627497</v>
      </c>
    </row>
    <row r="214" spans="1:9" x14ac:dyDescent="0.25">
      <c r="A214" s="5" t="s">
        <v>66</v>
      </c>
      <c r="B214" s="5" t="s">
        <v>32</v>
      </c>
      <c r="C214" s="5" t="str">
        <f t="shared" si="3"/>
        <v>KOTTAYAM1985-86</v>
      </c>
      <c r="D214" s="21">
        <f>VLOOKUP($C214,Area_CALC!$M$2:$S$855,2,FALSE)</f>
        <v>38571.756156994328</v>
      </c>
      <c r="E214" s="21">
        <f>VLOOKUP($C214,Area_CALC!$M$2:$S$855,3,FALSE)</f>
        <v>27227.25676087731</v>
      </c>
      <c r="F214" s="21">
        <f>VLOOKUP($C214,Area_CALC!$M$2:$S$855,4,FALSE)</f>
        <v>184890.69599469271</v>
      </c>
      <c r="G214" s="21">
        <f>VLOOKUP($C214,Area_CALC!$M$2:$S$855,5,FALSE)</f>
        <v>63285.450244707412</v>
      </c>
      <c r="H214" s="21">
        <f>VLOOKUP($C214,Area_CALC!$M$2:$S$855,6,FALSE)</f>
        <v>108814.96699437186</v>
      </c>
      <c r="I214" s="21">
        <f>VLOOKUP($C214,Area_CALC!$M$2:$S$855,7,FALSE)</f>
        <v>212896.03127090959</v>
      </c>
    </row>
    <row r="215" spans="1:9" x14ac:dyDescent="0.25">
      <c r="A215" s="5" t="s">
        <v>66</v>
      </c>
      <c r="B215" s="5" t="s">
        <v>33</v>
      </c>
      <c r="C215" s="5" t="str">
        <f t="shared" si="3"/>
        <v>KOTTAYAM1986-87</v>
      </c>
      <c r="D215" s="21">
        <f>VLOOKUP($C215,Area_CALC!$M$2:$S$855,2,FALSE)</f>
        <v>39345.84432509102</v>
      </c>
      <c r="E215" s="21">
        <f>VLOOKUP($C215,Area_CALC!$M$2:$S$855,3,FALSE)</f>
        <v>26225.704808115635</v>
      </c>
      <c r="F215" s="21">
        <f>VLOOKUP($C215,Area_CALC!$M$2:$S$855,4,FALSE)</f>
        <v>191122.94755192898</v>
      </c>
      <c r="G215" s="21">
        <f>VLOOKUP($C215,Area_CALC!$M$2:$S$855,5,FALSE)</f>
        <v>62238.410450390802</v>
      </c>
      <c r="H215" s="21">
        <f>VLOOKUP($C215,Area_CALC!$M$2:$S$855,6,FALSE)</f>
        <v>111327.29433150096</v>
      </c>
      <c r="I215" s="21">
        <f>VLOOKUP($C215,Area_CALC!$M$2:$S$855,7,FALSE)</f>
        <v>214628.70870553283</v>
      </c>
    </row>
    <row r="216" spans="1:9" x14ac:dyDescent="0.25">
      <c r="A216" s="5" t="s">
        <v>66</v>
      </c>
      <c r="B216" s="5" t="s">
        <v>34</v>
      </c>
      <c r="C216" s="5" t="str">
        <f t="shared" si="3"/>
        <v>KOTTAYAM1987-88</v>
      </c>
      <c r="D216" s="21">
        <f>VLOOKUP($C216,Area_CALC!$M$2:$S$855,2,FALSE)</f>
        <v>34206.183146562478</v>
      </c>
      <c r="E216" s="21">
        <f>VLOOKUP($C216,Area_CALC!$M$2:$S$855,3,FALSE)</f>
        <v>21329.997891204577</v>
      </c>
      <c r="F216" s="21">
        <f>VLOOKUP($C216,Area_CALC!$M$2:$S$855,4,FALSE)</f>
        <v>180333.15376861763</v>
      </c>
      <c r="G216" s="21">
        <f>VLOOKUP($C216,Area_CALC!$M$2:$S$855,5,FALSE)</f>
        <v>62875.912703564303</v>
      </c>
      <c r="H216" s="21">
        <f>VLOOKUP($C216,Area_CALC!$M$2:$S$855,6,FALSE)</f>
        <v>127719.7860748932</v>
      </c>
      <c r="I216" s="21">
        <f>VLOOKUP($C216,Area_CALC!$M$2:$S$855,7,FALSE)</f>
        <v>236546.4909129235</v>
      </c>
    </row>
    <row r="217" spans="1:9" x14ac:dyDescent="0.25">
      <c r="A217" s="5" t="s">
        <v>66</v>
      </c>
      <c r="B217" s="5" t="s">
        <v>35</v>
      </c>
      <c r="C217" s="5" t="str">
        <f t="shared" si="3"/>
        <v>KOTTAYAM1988-89</v>
      </c>
      <c r="D217" s="21">
        <f>VLOOKUP($C217,Area_CALC!$M$2:$S$855,2,FALSE)</f>
        <v>32881.803177495342</v>
      </c>
      <c r="E217" s="21">
        <f>VLOOKUP($C217,Area_CALC!$M$2:$S$855,3,FALSE)</f>
        <v>21889.605392142861</v>
      </c>
      <c r="F217" s="21">
        <f>VLOOKUP($C217,Area_CALC!$M$2:$S$855,4,FALSE)</f>
        <v>184168.98255126239</v>
      </c>
      <c r="G217" s="21">
        <f>VLOOKUP($C217,Area_CALC!$M$2:$S$855,5,FALSE)</f>
        <v>65350.921658073901</v>
      </c>
      <c r="H217" s="21">
        <f>VLOOKUP($C217,Area_CALC!$M$2:$S$855,6,FALSE)</f>
        <v>132126.64713899145</v>
      </c>
      <c r="I217" s="21">
        <f>VLOOKUP($C217,Area_CALC!$M$2:$S$855,7,FALSE)</f>
        <v>243227.08711209195</v>
      </c>
    </row>
    <row r="218" spans="1:9" x14ac:dyDescent="0.25">
      <c r="A218" s="5" t="s">
        <v>66</v>
      </c>
      <c r="B218" s="5" t="s">
        <v>36</v>
      </c>
      <c r="C218" s="5" t="str">
        <f t="shared" si="3"/>
        <v>KOTTAYAM1989-90</v>
      </c>
      <c r="D218" s="21">
        <f>VLOOKUP($C218,Area_CALC!$M$2:$S$855,2,FALSE)</f>
        <v>34047.365634749935</v>
      </c>
      <c r="E218" s="21">
        <f>VLOOKUP($C218,Area_CALC!$M$2:$S$855,3,FALSE)</f>
        <v>19113.689298125599</v>
      </c>
      <c r="F218" s="21">
        <f>VLOOKUP($C218,Area_CALC!$M$2:$S$855,4,FALSE)</f>
        <v>182741.76844020167</v>
      </c>
      <c r="G218" s="21">
        <f>VLOOKUP($C218,Area_CALC!$M$2:$S$855,5,FALSE)</f>
        <v>62423.209844090969</v>
      </c>
      <c r="H218" s="21">
        <f>VLOOKUP($C218,Area_CALC!$M$2:$S$855,6,FALSE)</f>
        <v>134702.84380943183</v>
      </c>
      <c r="I218" s="21">
        <f>VLOOKUP($C218,Area_CALC!$M$2:$S$855,7,FALSE)</f>
        <v>247582.84551203513</v>
      </c>
    </row>
    <row r="219" spans="1:9" x14ac:dyDescent="0.25">
      <c r="A219" s="5" t="s">
        <v>66</v>
      </c>
      <c r="B219" s="5" t="s">
        <v>37</v>
      </c>
      <c r="C219" s="5" t="str">
        <f t="shared" si="3"/>
        <v>KOTTAYAM1990-91</v>
      </c>
      <c r="D219" s="21">
        <f>VLOOKUP($C219,Area_CALC!$M$2:$S$855,2,FALSE)</f>
        <v>30374.293187087762</v>
      </c>
      <c r="E219" s="21">
        <f>VLOOKUP($C219,Area_CALC!$M$2:$S$855,3,FALSE)</f>
        <v>17824.198467633963</v>
      </c>
      <c r="F219" s="21">
        <f>VLOOKUP($C219,Area_CALC!$M$2:$S$855,4,FALSE)</f>
        <v>153917.12929707425</v>
      </c>
      <c r="G219" s="21">
        <f>VLOOKUP($C219,Area_CALC!$M$2:$S$855,5,FALSE)</f>
        <v>59265.209246407183</v>
      </c>
      <c r="H219" s="21">
        <f>VLOOKUP($C219,Area_CALC!$M$2:$S$855,6,FALSE)</f>
        <v>135973.16629088647</v>
      </c>
      <c r="I219" s="21">
        <f>VLOOKUP($C219,Area_CALC!$M$2:$S$855,7,FALSE)</f>
        <v>245838.35506593183</v>
      </c>
    </row>
    <row r="220" spans="1:9" x14ac:dyDescent="0.25">
      <c r="A220" s="5" t="s">
        <v>66</v>
      </c>
      <c r="B220" s="5" t="s">
        <v>38</v>
      </c>
      <c r="C220" s="5" t="str">
        <f t="shared" si="3"/>
        <v>KOTTAYAM1991-92</v>
      </c>
      <c r="D220" s="21">
        <f>VLOOKUP($C220,Area_CALC!$M$2:$S$855,2,FALSE)</f>
        <v>27788.124037982932</v>
      </c>
      <c r="E220" s="21">
        <f>VLOOKUP($C220,Area_CALC!$M$2:$S$855,3,FALSE)</f>
        <v>16376.064792342164</v>
      </c>
      <c r="F220" s="21">
        <f>VLOOKUP($C220,Area_CALC!$M$2:$S$855,4,FALSE)</f>
        <v>152245.82365747954</v>
      </c>
      <c r="G220" s="21">
        <f>VLOOKUP($C220,Area_CALC!$M$2:$S$855,5,FALSE)</f>
        <v>59268.683841468104</v>
      </c>
      <c r="H220" s="21">
        <f>VLOOKUP($C220,Area_CALC!$M$2:$S$855,6,FALSE)</f>
        <v>138651.75210254651</v>
      </c>
      <c r="I220" s="21">
        <f>VLOOKUP($C220,Area_CALC!$M$2:$S$855,7,FALSE)</f>
        <v>249594.52491000071</v>
      </c>
    </row>
    <row r="221" spans="1:9" x14ac:dyDescent="0.25">
      <c r="A221" s="5" t="s">
        <v>66</v>
      </c>
      <c r="B221" s="5" t="s">
        <v>39</v>
      </c>
      <c r="C221" s="5" t="str">
        <f t="shared" si="3"/>
        <v>KOTTAYAM1992-93</v>
      </c>
      <c r="D221" s="21">
        <f>VLOOKUP($C221,Area_CALC!$M$2:$S$855,2,FALSE)</f>
        <v>29013.278529689112</v>
      </c>
      <c r="E221" s="21">
        <f>VLOOKUP($C221,Area_CALC!$M$2:$S$855,3,FALSE)</f>
        <v>15416.00382633871</v>
      </c>
      <c r="F221" s="21">
        <f>VLOOKUP($C221,Area_CALC!$M$2:$S$855,4,FALSE)</f>
        <v>152322.82479427123</v>
      </c>
      <c r="G221" s="21">
        <f>VLOOKUP($C221,Area_CALC!$M$2:$S$855,5,FALSE)</f>
        <v>59011.467415906467</v>
      </c>
      <c r="H221" s="21">
        <f>VLOOKUP($C221,Area_CALC!$M$2:$S$855,6,FALSE)</f>
        <v>139998.92228078182</v>
      </c>
      <c r="I221" s="21">
        <f>VLOOKUP($C221,Area_CALC!$M$2:$S$855,7,FALSE)</f>
        <v>251273.58004796293</v>
      </c>
    </row>
    <row r="222" spans="1:9" x14ac:dyDescent="0.25">
      <c r="A222" s="5" t="s">
        <v>66</v>
      </c>
      <c r="B222" s="5" t="s">
        <v>40</v>
      </c>
      <c r="C222" s="5" t="str">
        <f t="shared" si="3"/>
        <v>KOTTAYAM1993-94</v>
      </c>
      <c r="D222" s="21">
        <f>VLOOKUP($C222,Area_CALC!$M$2:$S$855,2,FALSE)</f>
        <v>27654.344367408808</v>
      </c>
      <c r="E222" s="21">
        <f>VLOOKUP($C222,Area_CALC!$M$2:$S$855,3,FALSE)</f>
        <v>15146.32308411425</v>
      </c>
      <c r="F222" s="21">
        <f>VLOOKUP($C222,Area_CALC!$M$2:$S$855,4,FALSE)</f>
        <v>151102.73625947293</v>
      </c>
      <c r="G222" s="21">
        <f>VLOOKUP($C222,Area_CALC!$M$2:$S$855,5,FALSE)</f>
        <v>54801.162851070403</v>
      </c>
      <c r="H222" s="21">
        <f>VLOOKUP($C222,Area_CALC!$M$2:$S$855,6,FALSE)</f>
        <v>137330.62104631681</v>
      </c>
      <c r="I222" s="21">
        <f>VLOOKUP($C222,Area_CALC!$M$2:$S$855,7,FALSE)</f>
        <v>247149.34456179253</v>
      </c>
    </row>
    <row r="223" spans="1:9" x14ac:dyDescent="0.25">
      <c r="A223" s="5" t="s">
        <v>66</v>
      </c>
      <c r="B223" s="5" t="s">
        <v>41</v>
      </c>
      <c r="C223" s="5" t="str">
        <f t="shared" si="3"/>
        <v>KOTTAYAM1994-95</v>
      </c>
      <c r="D223" s="21">
        <f>VLOOKUP($C223,Area_CALC!$M$2:$S$855,2,FALSE)</f>
        <v>28813.01466574318</v>
      </c>
      <c r="E223" s="21">
        <f>VLOOKUP($C223,Area_CALC!$M$2:$S$855,3,FALSE)</f>
        <v>13903.331054347986</v>
      </c>
      <c r="F223" s="21">
        <f>VLOOKUP($C223,Area_CALC!$M$2:$S$855,4,FALSE)</f>
        <v>153758.11192980869</v>
      </c>
      <c r="G223" s="21">
        <f>VLOOKUP($C223,Area_CALC!$M$2:$S$855,5,FALSE)</f>
        <v>54280.640146548671</v>
      </c>
      <c r="H223" s="21">
        <f>VLOOKUP($C223,Area_CALC!$M$2:$S$855,6,FALSE)</f>
        <v>138451.25417333373</v>
      </c>
      <c r="I223" s="21">
        <f>VLOOKUP($C223,Area_CALC!$M$2:$S$855,7,FALSE)</f>
        <v>247656.3378131534</v>
      </c>
    </row>
    <row r="224" spans="1:9" x14ac:dyDescent="0.25">
      <c r="A224" s="5" t="s">
        <v>66</v>
      </c>
      <c r="B224" s="5" t="s">
        <v>42</v>
      </c>
      <c r="C224" s="5" t="str">
        <f t="shared" si="3"/>
        <v>KOTTAYAM1995-96</v>
      </c>
      <c r="D224" s="21">
        <f>VLOOKUP($C224,Area_CALC!$M$2:$S$855,2,FALSE)</f>
        <v>28655.803707475705</v>
      </c>
      <c r="E224" s="21">
        <f>VLOOKUP($C224,Area_CALC!$M$2:$S$855,3,FALSE)</f>
        <v>13589.290606436387</v>
      </c>
      <c r="F224" s="21">
        <f>VLOOKUP($C224,Area_CALC!$M$2:$S$855,4,FALSE)</f>
        <v>159697.91892913741</v>
      </c>
      <c r="G224" s="21">
        <f>VLOOKUP($C224,Area_CALC!$M$2:$S$855,5,FALSE)</f>
        <v>54523.706597514079</v>
      </c>
      <c r="H224" s="21">
        <f>VLOOKUP($C224,Area_CALC!$M$2:$S$855,6,FALSE)</f>
        <v>139761.70469633426</v>
      </c>
      <c r="I224" s="21">
        <f>VLOOKUP($C224,Area_CALC!$M$2:$S$855,7,FALSE)</f>
        <v>249500.64425577427</v>
      </c>
    </row>
    <row r="225" spans="1:9" x14ac:dyDescent="0.25">
      <c r="A225" s="5" t="s">
        <v>66</v>
      </c>
      <c r="B225" s="5" t="s">
        <v>43</v>
      </c>
      <c r="C225" s="5" t="str">
        <f t="shared" si="3"/>
        <v>KOTTAYAM1996-97</v>
      </c>
      <c r="D225" s="21">
        <f>VLOOKUP($C225,Area_CALC!$M$2:$S$855,2,FALSE)</f>
        <v>24333.462710386266</v>
      </c>
      <c r="E225" s="21">
        <f>VLOOKUP($C225,Area_CALC!$M$2:$S$855,3,FALSE)</f>
        <v>15865.384647997238</v>
      </c>
      <c r="F225" s="21">
        <f>VLOOKUP($C225,Area_CALC!$M$2:$S$855,4,FALSE)</f>
        <v>160308.45663604719</v>
      </c>
      <c r="G225" s="21">
        <f>VLOOKUP($C225,Area_CALC!$M$2:$S$855,5,FALSE)</f>
        <v>55212.067702001084</v>
      </c>
      <c r="H225" s="21">
        <f>VLOOKUP($C225,Area_CALC!$M$2:$S$855,6,FALSE)</f>
        <v>140168.73900031217</v>
      </c>
      <c r="I225" s="21">
        <f>VLOOKUP($C225,Area_CALC!$M$2:$S$855,7,FALSE)</f>
        <v>251335.72197940308</v>
      </c>
    </row>
    <row r="226" spans="1:9" x14ac:dyDescent="0.25">
      <c r="A226" s="5" t="s">
        <v>66</v>
      </c>
      <c r="B226" s="5" t="s">
        <v>44</v>
      </c>
      <c r="C226" s="5" t="str">
        <f t="shared" si="3"/>
        <v>KOTTAYAM1997-98</v>
      </c>
      <c r="D226" s="21">
        <f>VLOOKUP($C226,Area_CALC!$M$2:$S$855,2,FALSE)</f>
        <v>17051.56217746179</v>
      </c>
      <c r="E226" s="21">
        <f>VLOOKUP($C226,Area_CALC!$M$2:$S$855,3,FALSE)</f>
        <v>13486.576293637216</v>
      </c>
      <c r="F226" s="21">
        <f>VLOOKUP($C226,Area_CALC!$M$2:$S$855,4,FALSE)</f>
        <v>156468.87899187452</v>
      </c>
      <c r="G226" s="21">
        <f>VLOOKUP($C226,Area_CALC!$M$2:$S$855,5,FALSE)</f>
        <v>55077.754107636727</v>
      </c>
      <c r="H226" s="21">
        <f>VLOOKUP($C226,Area_CALC!$M$2:$S$855,6,FALSE)</f>
        <v>140850.50009127997</v>
      </c>
      <c r="I226" s="21">
        <f>VLOOKUP($C226,Area_CALC!$M$2:$S$855,7,FALSE)</f>
        <v>255623.18952135206</v>
      </c>
    </row>
    <row r="227" spans="1:9" x14ac:dyDescent="0.25">
      <c r="A227" s="5" t="s">
        <v>66</v>
      </c>
      <c r="B227" s="5" t="s">
        <v>45</v>
      </c>
      <c r="C227" s="5" t="str">
        <f t="shared" si="3"/>
        <v>KOTTAYAM1998-99</v>
      </c>
      <c r="D227" s="21">
        <f>VLOOKUP($C227,Area_CALC!$M$2:$S$855,2,FALSE)</f>
        <v>17510.524064705638</v>
      </c>
      <c r="E227" s="21">
        <f>VLOOKUP($C227,Area_CALC!$M$2:$S$855,3,FALSE)</f>
        <v>12624.030904621577</v>
      </c>
      <c r="F227" s="21">
        <f>VLOOKUP($C227,Area_CALC!$M$2:$S$855,4,FALSE)</f>
        <v>154058.40046970904</v>
      </c>
      <c r="G227" s="21">
        <f>VLOOKUP($C227,Area_CALC!$M$2:$S$855,5,FALSE)</f>
        <v>59948.129224966506</v>
      </c>
      <c r="H227" s="21">
        <f>VLOOKUP($C227,Area_CALC!$M$2:$S$855,6,FALSE)</f>
        <v>141353.22048615658</v>
      </c>
      <c r="I227" s="21">
        <f>VLOOKUP($C227,Area_CALC!$M$2:$S$855,7,FALSE)</f>
        <v>263273.9209914144</v>
      </c>
    </row>
    <row r="228" spans="1:9" x14ac:dyDescent="0.25">
      <c r="A228" s="5" t="s">
        <v>66</v>
      </c>
      <c r="B228" s="5" t="s">
        <v>46</v>
      </c>
      <c r="C228" s="5" t="str">
        <f t="shared" si="3"/>
        <v>KOTTAYAM1999-00</v>
      </c>
      <c r="D228" s="21">
        <f>VLOOKUP($C228,Area_CALC!$M$2:$S$855,2,FALSE)</f>
        <v>18772.44443438133</v>
      </c>
      <c r="E228" s="21">
        <f>VLOOKUP($C228,Area_CALC!$M$2:$S$855,3,FALSE)</f>
        <v>14045.180906199399</v>
      </c>
      <c r="F228" s="21">
        <f>VLOOKUP($C228,Area_CALC!$M$2:$S$855,4,FALSE)</f>
        <v>166958.42264417306</v>
      </c>
      <c r="G228" s="21">
        <f>VLOOKUP($C228,Area_CALC!$M$2:$S$855,5,FALSE)</f>
        <v>62473.637875630011</v>
      </c>
      <c r="H228" s="21">
        <f>VLOOKUP($C228,Area_CALC!$M$2:$S$855,6,FALSE)</f>
        <v>141870.01877543289</v>
      </c>
      <c r="I228" s="21">
        <f>VLOOKUP($C228,Area_CALC!$M$2:$S$855,7,FALSE)</f>
        <v>268176.81388102571</v>
      </c>
    </row>
    <row r="229" spans="1:9" x14ac:dyDescent="0.25">
      <c r="A229" s="5" t="s">
        <v>66</v>
      </c>
      <c r="B229" s="5" t="s">
        <v>47</v>
      </c>
      <c r="C229" s="5" t="str">
        <f t="shared" si="3"/>
        <v>KOTTAYAM2000-01</v>
      </c>
      <c r="D229" s="21">
        <f>VLOOKUP($C229,Area_CALC!$M$2:$S$855,2,FALSE)</f>
        <v>19492.047229477383</v>
      </c>
      <c r="E229" s="21">
        <f>VLOOKUP($C229,Area_CALC!$M$2:$S$855,3,FALSE)</f>
        <v>15064.780908485225</v>
      </c>
      <c r="F229" s="21">
        <f>VLOOKUP($C229,Area_CALC!$M$2:$S$855,4,FALSE)</f>
        <v>171247.32593706003</v>
      </c>
      <c r="G229" s="21">
        <f>VLOOKUP($C229,Area_CALC!$M$2:$S$855,5,FALSE)</f>
        <v>60898.803943885163</v>
      </c>
      <c r="H229" s="21">
        <f>VLOOKUP($C229,Area_CALC!$M$2:$S$855,6,FALSE)</f>
        <v>142053.14333063469</v>
      </c>
      <c r="I229" s="21">
        <f>VLOOKUP($C229,Area_CALC!$M$2:$S$855,7,FALSE)</f>
        <v>270761.96512485266</v>
      </c>
    </row>
    <row r="230" spans="1:9" x14ac:dyDescent="0.25">
      <c r="A230" s="5" t="s">
        <v>66</v>
      </c>
      <c r="B230" s="5" t="s">
        <v>48</v>
      </c>
      <c r="C230" s="5" t="str">
        <f t="shared" si="3"/>
        <v>KOTTAYAM2001-02</v>
      </c>
      <c r="D230" s="21">
        <f>VLOOKUP($C230,Area_CALC!$M$2:$S$855,2,FALSE)</f>
        <v>18805.998473825268</v>
      </c>
      <c r="E230" s="21">
        <f>VLOOKUP($C230,Area_CALC!$M$2:$S$855,3,FALSE)</f>
        <v>14444.415386861625</v>
      </c>
      <c r="F230" s="21">
        <f>VLOOKUP($C230,Area_CALC!$M$2:$S$855,4,FALSE)</f>
        <v>174201.76245210518</v>
      </c>
      <c r="G230" s="21">
        <f>VLOOKUP($C230,Area_CALC!$M$2:$S$855,5,FALSE)</f>
        <v>60175.44793930561</v>
      </c>
      <c r="H230" s="21">
        <f>VLOOKUP($C230,Area_CALC!$M$2:$S$855,6,FALSE)</f>
        <v>142196.21543445357</v>
      </c>
      <c r="I230" s="21">
        <f>VLOOKUP($C230,Area_CALC!$M$2:$S$855,7,FALSE)</f>
        <v>270506.26137809956</v>
      </c>
    </row>
    <row r="231" spans="1:9" x14ac:dyDescent="0.25">
      <c r="A231" s="5" t="s">
        <v>66</v>
      </c>
      <c r="B231" s="5" t="s">
        <v>49</v>
      </c>
      <c r="C231" s="5" t="str">
        <f t="shared" si="3"/>
        <v>KOTTAYAM2002-03</v>
      </c>
      <c r="D231" s="21">
        <f>VLOOKUP($C231,Area_CALC!$M$2:$S$855,2,FALSE)</f>
        <v>15331.573416797593</v>
      </c>
      <c r="E231" s="21">
        <f>VLOOKUP($C231,Area_CALC!$M$2:$S$855,3,FALSE)</f>
        <v>13751.484540741751</v>
      </c>
      <c r="F231" s="21">
        <f>VLOOKUP($C231,Area_CALC!$M$2:$S$855,4,FALSE)</f>
        <v>173652.14769271258</v>
      </c>
      <c r="G231" s="21">
        <f>VLOOKUP($C231,Area_CALC!$M$2:$S$855,5,FALSE)</f>
        <v>62337.893597699964</v>
      </c>
      <c r="H231" s="21">
        <f>VLOOKUP($C231,Area_CALC!$M$2:$S$855,6,FALSE)</f>
        <v>142774.10716923288</v>
      </c>
      <c r="I231" s="21">
        <f>VLOOKUP($C231,Area_CALC!$M$2:$S$855,7,FALSE)</f>
        <v>272602.29944773443</v>
      </c>
    </row>
    <row r="232" spans="1:9" x14ac:dyDescent="0.25">
      <c r="A232" s="5" t="s">
        <v>66</v>
      </c>
      <c r="B232" s="5" t="s">
        <v>50</v>
      </c>
      <c r="C232" s="5" t="str">
        <f t="shared" si="3"/>
        <v>KOTTAYAM2003-04</v>
      </c>
      <c r="D232" s="21">
        <f>VLOOKUP($C232,Area_CALC!$M$2:$S$855,2,FALSE)</f>
        <v>14118.313170214002</v>
      </c>
      <c r="E232" s="21">
        <f>VLOOKUP($C232,Area_CALC!$M$2:$S$855,3,FALSE)</f>
        <v>12716.063193469292</v>
      </c>
      <c r="F232" s="21">
        <f>VLOOKUP($C232,Area_CALC!$M$2:$S$855,4,FALSE)</f>
        <v>173610.78885834228</v>
      </c>
      <c r="G232" s="21">
        <f>VLOOKUP($C232,Area_CALC!$M$2:$S$855,5,FALSE)</f>
        <v>59043.877668661633</v>
      </c>
      <c r="H232" s="21">
        <f>VLOOKUP($C232,Area_CALC!$M$2:$S$855,6,FALSE)</f>
        <v>142875.15563962708</v>
      </c>
      <c r="I232" s="21">
        <f>VLOOKUP($C232,Area_CALC!$M$2:$S$855,7,FALSE)</f>
        <v>275646.41747979517</v>
      </c>
    </row>
    <row r="233" spans="1:9" x14ac:dyDescent="0.25">
      <c r="A233" s="5" t="s">
        <v>66</v>
      </c>
      <c r="B233" s="5" t="s">
        <v>51</v>
      </c>
      <c r="C233" s="5" t="str">
        <f t="shared" si="3"/>
        <v>KOTTAYAM2004-05</v>
      </c>
      <c r="D233" s="21">
        <f>VLOOKUP($C233,Area_CALC!$M$2:$S$855,2,FALSE)</f>
        <v>15726.848735029154</v>
      </c>
      <c r="E233" s="21">
        <f>VLOOKUP($C233,Area_CALC!$M$2:$S$855,3,FALSE)</f>
        <v>10459.186945831187</v>
      </c>
      <c r="F233" s="21">
        <f>VLOOKUP($C233,Area_CALC!$M$2:$S$855,4,FALSE)</f>
        <v>188186.9009934839</v>
      </c>
      <c r="G233" s="21">
        <f>VLOOKUP($C233,Area_CALC!$M$2:$S$855,5,FALSE)</f>
        <v>60201.599060203043</v>
      </c>
      <c r="H233" s="21">
        <f>VLOOKUP($C233,Area_CALC!$M$2:$S$855,6,FALSE)</f>
        <v>143057.91889152228</v>
      </c>
      <c r="I233" s="21">
        <f>VLOOKUP($C233,Area_CALC!$M$2:$S$855,7,FALSE)</f>
        <v>274889.39689822105</v>
      </c>
    </row>
    <row r="234" spans="1:9" x14ac:dyDescent="0.25">
      <c r="A234" s="5" t="s">
        <v>66</v>
      </c>
      <c r="B234" s="5" t="s">
        <v>52</v>
      </c>
      <c r="C234" s="5" t="str">
        <f t="shared" si="3"/>
        <v>KOTTAYAM2005-06</v>
      </c>
      <c r="D234" s="21">
        <f>VLOOKUP($C234,Area_CALC!$M$2:$S$855,2,FALSE)</f>
        <v>14933.017556812392</v>
      </c>
      <c r="E234" s="21">
        <f>VLOOKUP($C234,Area_CALC!$M$2:$S$855,3,FALSE)</f>
        <v>11082.070506660353</v>
      </c>
      <c r="F234" s="21">
        <f>VLOOKUP($C234,Area_CALC!$M$2:$S$855,4,FALSE)</f>
        <v>185609.85022319097</v>
      </c>
      <c r="G234" s="21">
        <f>VLOOKUP($C234,Area_CALC!$M$2:$S$855,5,FALSE)</f>
        <v>59668.400454244984</v>
      </c>
      <c r="H234" s="21">
        <f>VLOOKUP($C234,Area_CALC!$M$2:$S$855,6,FALSE)</f>
        <v>143714.31328171754</v>
      </c>
      <c r="I234" s="21">
        <f>VLOOKUP($C234,Area_CALC!$M$2:$S$855,7,FALSE)</f>
        <v>276032.10294765449</v>
      </c>
    </row>
    <row r="235" spans="1:9" x14ac:dyDescent="0.25">
      <c r="A235" s="5" t="s">
        <v>66</v>
      </c>
      <c r="B235" s="5" t="s">
        <v>53</v>
      </c>
      <c r="C235" s="5" t="str">
        <f t="shared" si="3"/>
        <v>KOTTAYAM2006-07</v>
      </c>
      <c r="D235" s="21">
        <f>VLOOKUP($C235,Area_CALC!$M$2:$S$855,2,FALSE)</f>
        <v>16146.098076806473</v>
      </c>
      <c r="E235" s="21">
        <f>VLOOKUP($C235,Area_CALC!$M$2:$S$855,3,FALSE)</f>
        <v>11694.619934290367</v>
      </c>
      <c r="F235" s="21">
        <f>VLOOKUP($C235,Area_CALC!$M$2:$S$855,4,FALSE)</f>
        <v>193680.66909181868</v>
      </c>
      <c r="G235" s="21">
        <f>VLOOKUP($C235,Area_CALC!$M$2:$S$855,5,FALSE)</f>
        <v>55381.937558094221</v>
      </c>
      <c r="H235" s="21">
        <f>VLOOKUP($C235,Area_CALC!$M$2:$S$855,6,FALSE)</f>
        <v>143428.06917076811</v>
      </c>
      <c r="I235" s="21">
        <f>VLOOKUP($C235,Area_CALC!$M$2:$S$855,7,FALSE)</f>
        <v>284178.35254719033</v>
      </c>
    </row>
    <row r="236" spans="1:9" x14ac:dyDescent="0.25">
      <c r="A236" s="5" t="s">
        <v>66</v>
      </c>
      <c r="B236" s="5" t="s">
        <v>54</v>
      </c>
      <c r="C236" s="5" t="str">
        <f t="shared" si="3"/>
        <v>KOTTAYAM2007-08</v>
      </c>
      <c r="D236" s="21">
        <f>VLOOKUP($C236,Area_CALC!$M$2:$S$855,2,FALSE)</f>
        <v>12743.601293610775</v>
      </c>
      <c r="E236" s="21">
        <f>VLOOKUP($C236,Area_CALC!$M$2:$S$855,3,FALSE)</f>
        <v>11192.229737056483</v>
      </c>
      <c r="F236" s="21">
        <f>VLOOKUP($C236,Area_CALC!$M$2:$S$855,4,FALSE)</f>
        <v>178408.91794005624</v>
      </c>
      <c r="G236" s="21">
        <f>VLOOKUP($C236,Area_CALC!$M$2:$S$855,5,FALSE)</f>
        <v>51371.552089090423</v>
      </c>
      <c r="H236" s="21">
        <f>VLOOKUP($C236,Area_CALC!$M$2:$S$855,6,FALSE)</f>
        <v>143912.55441419961</v>
      </c>
      <c r="I236" s="21">
        <f>VLOOKUP($C236,Area_CALC!$M$2:$S$855,7,FALSE)</f>
        <v>277129.63262881077</v>
      </c>
    </row>
    <row r="237" spans="1:9" x14ac:dyDescent="0.25">
      <c r="A237" s="5" t="s">
        <v>66</v>
      </c>
      <c r="B237" s="5" t="s">
        <v>55</v>
      </c>
      <c r="C237" s="5" t="str">
        <f t="shared" si="3"/>
        <v>KOTTAYAM2008-09</v>
      </c>
      <c r="D237" s="21">
        <f>VLOOKUP($C237,Area_CALC!$M$2:$S$855,2,FALSE)</f>
        <v>12665.021314977259</v>
      </c>
      <c r="E237" s="21">
        <f>VLOOKUP($C237,Area_CALC!$M$2:$S$855,3,FALSE)</f>
        <v>12516.175500761483</v>
      </c>
      <c r="F237" s="21">
        <f>VLOOKUP($C237,Area_CALC!$M$2:$S$855,4,FALSE)</f>
        <v>171395.2221027762</v>
      </c>
      <c r="G237" s="21">
        <f>VLOOKUP($C237,Area_CALC!$M$2:$S$855,5,FALSE)</f>
        <v>49285.353449138573</v>
      </c>
      <c r="H237" s="21">
        <f>VLOOKUP($C237,Area_CALC!$M$2:$S$855,6,FALSE)</f>
        <v>144516.13608601844</v>
      </c>
      <c r="I237" s="21">
        <f>VLOOKUP($C237,Area_CALC!$M$2:$S$855,7,FALSE)</f>
        <v>276139.49564600625</v>
      </c>
    </row>
    <row r="238" spans="1:9" x14ac:dyDescent="0.25">
      <c r="A238" s="5" t="s">
        <v>66</v>
      </c>
      <c r="B238" s="5" t="s">
        <v>56</v>
      </c>
      <c r="C238" s="5" t="str">
        <f t="shared" si="3"/>
        <v>KOTTAYAM2009-10</v>
      </c>
      <c r="D238" s="21">
        <f>VLOOKUP($C238,Area_CALC!$M$2:$S$855,2,FALSE)</f>
        <v>17360.650729261703</v>
      </c>
      <c r="E238" s="21">
        <f>VLOOKUP($C238,Area_CALC!$M$2:$S$855,3,FALSE)</f>
        <v>10756.092309652215</v>
      </c>
      <c r="F238" s="21">
        <f>VLOOKUP($C238,Area_CALC!$M$2:$S$855,4,FALSE)</f>
        <v>188981.08622787471</v>
      </c>
      <c r="G238" s="21">
        <f>VLOOKUP($C238,Area_CALC!$M$2:$S$855,5,FALSE)</f>
        <v>42113.725894775394</v>
      </c>
      <c r="H238" s="21">
        <f>VLOOKUP($C238,Area_CALC!$M$2:$S$855,6,FALSE)</f>
        <v>145074.24823858161</v>
      </c>
      <c r="I238" s="21">
        <f>VLOOKUP($C238,Area_CALC!$M$2:$S$855,7,FALSE)</f>
        <v>265333.93193997967</v>
      </c>
    </row>
    <row r="239" spans="1:9" x14ac:dyDescent="0.25">
      <c r="A239" s="5" t="s">
        <v>66</v>
      </c>
      <c r="B239" s="5" t="s">
        <v>57</v>
      </c>
      <c r="C239" s="5" t="str">
        <f t="shared" si="3"/>
        <v>KOTTAYAM2010-11</v>
      </c>
      <c r="D239" s="21">
        <f>VLOOKUP($C239,Area_CALC!$M$2:$S$855,2,FALSE)</f>
        <v>16249.315701495929</v>
      </c>
      <c r="E239" s="21">
        <f>VLOOKUP($C239,Area_CALC!$M$2:$S$855,3,FALSE)</f>
        <v>10712.736317755216</v>
      </c>
      <c r="F239" s="21">
        <f>VLOOKUP($C239,Area_CALC!$M$2:$S$855,4,FALSE)</f>
        <v>188567.22739336709</v>
      </c>
      <c r="G239" s="21">
        <f>VLOOKUP($C239,Area_CALC!$M$2:$S$855,5,FALSE)</f>
        <v>42195.189231393022</v>
      </c>
      <c r="H239" s="21">
        <f>VLOOKUP($C239,Area_CALC!$M$2:$S$855,6,FALSE)</f>
        <v>146146.36354614177</v>
      </c>
      <c r="I239" s="21">
        <f>VLOOKUP($C239,Area_CALC!$M$2:$S$855,7,FALSE)</f>
        <v>267971.36767898971</v>
      </c>
    </row>
    <row r="240" spans="1:9" x14ac:dyDescent="0.25">
      <c r="A240" s="5" t="s">
        <v>66</v>
      </c>
      <c r="B240" s="5" t="s">
        <v>58</v>
      </c>
      <c r="C240" s="5" t="str">
        <f t="shared" si="3"/>
        <v>KOTTAYAM2011-12</v>
      </c>
      <c r="D240" s="21">
        <f>VLOOKUP($C240,Area_CALC!$M$2:$S$855,2,FALSE)</f>
        <v>22434.671733252824</v>
      </c>
      <c r="E240" s="21">
        <f>VLOOKUP($C240,Area_CALC!$M$2:$S$855,3,FALSE)</f>
        <v>11076.662353055301</v>
      </c>
      <c r="F240" s="21">
        <f>VLOOKUP($C240,Area_CALC!$M$2:$S$855,4,FALSE)</f>
        <v>160207.88461417236</v>
      </c>
      <c r="G240" s="21">
        <f>VLOOKUP($C240,Area_CALC!$M$2:$S$855,5,FALSE)</f>
        <v>42112.606051948103</v>
      </c>
      <c r="H240" s="21">
        <f>VLOOKUP($C240,Area_CALC!$M$2:$S$855,6,FALSE)</f>
        <v>146270.73863072172</v>
      </c>
      <c r="I240" s="21">
        <f>VLOOKUP($C240,Area_CALC!$M$2:$S$855,7,FALSE)</f>
        <v>273253.03762251255</v>
      </c>
    </row>
    <row r="241" spans="1:9" x14ac:dyDescent="0.25">
      <c r="A241" s="5" t="s">
        <v>66</v>
      </c>
      <c r="B241" s="5" t="s">
        <v>59</v>
      </c>
      <c r="C241" s="5" t="str">
        <f t="shared" si="3"/>
        <v>KOTTAYAM2012-13</v>
      </c>
      <c r="D241" s="21">
        <f>VLOOKUP($C241,Area_CALC!$M$2:$S$855,2,FALSE)</f>
        <v>18524.249080337428</v>
      </c>
      <c r="E241" s="21">
        <f>VLOOKUP($C241,Area_CALC!$M$2:$S$855,3,FALSE)</f>
        <v>10339.51515609886</v>
      </c>
      <c r="F241" s="21">
        <f>VLOOKUP($C241,Area_CALC!$M$2:$S$855,4,FALSE)</f>
        <v>155249.51464795068</v>
      </c>
      <c r="G241" s="21">
        <f>VLOOKUP($C241,Area_CALC!$M$2:$S$855,5,FALSE)</f>
        <v>41490.090034111396</v>
      </c>
      <c r="H241" s="21">
        <f>VLOOKUP($C241,Area_CALC!$M$2:$S$855,6,FALSE)</f>
        <v>146270.73863072172</v>
      </c>
      <c r="I241" s="21">
        <f>VLOOKUP($C241,Area_CALC!$M$2:$S$855,7,FALSE)</f>
        <v>264045.71026476682</v>
      </c>
    </row>
    <row r="242" spans="1:9" x14ac:dyDescent="0.25">
      <c r="A242" s="5" t="s">
        <v>66</v>
      </c>
      <c r="B242" s="5" t="s">
        <v>60</v>
      </c>
      <c r="C242" s="5" t="str">
        <f t="shared" si="3"/>
        <v>KOTTAYAM2013-14</v>
      </c>
      <c r="D242" s="21">
        <f>VLOOKUP($C242,Area_CALC!$M$2:$S$855,2,FALSE)</f>
        <v>16282.104620005328</v>
      </c>
      <c r="E242" s="21">
        <f>VLOOKUP($C242,Area_CALC!$M$2:$S$855,3,FALSE)</f>
        <v>10471.765290922402</v>
      </c>
      <c r="F242" s="21">
        <f>VLOOKUP($C242,Area_CALC!$M$2:$S$855,4,FALSE)</f>
        <v>151691.68021888688</v>
      </c>
      <c r="G242" s="21">
        <f>VLOOKUP($C242,Area_CALC!$M$2:$S$855,5,FALSE)</f>
        <v>40404.002602688772</v>
      </c>
      <c r="H242" s="21">
        <f>VLOOKUP($C242,Area_CALC!$M$2:$S$855,6,FALSE)</f>
        <v>146996.47090622858</v>
      </c>
      <c r="I242" s="21">
        <f>VLOOKUP($C242,Area_CALC!$M$2:$S$855,7,FALSE)</f>
        <v>261060.03683718259</v>
      </c>
    </row>
    <row r="243" spans="1:9" x14ac:dyDescent="0.25">
      <c r="A243" s="5" t="s">
        <v>66</v>
      </c>
      <c r="B243" s="5" t="s">
        <v>61</v>
      </c>
      <c r="C243" s="5" t="str">
        <f t="shared" si="3"/>
        <v>KOTTAYAM2014-15</v>
      </c>
      <c r="D243" s="21">
        <f>VLOOKUP($C243,Area_CALC!$M$2:$S$855,2,FALSE)</f>
        <v>17860.300024672091</v>
      </c>
      <c r="E243" s="21">
        <f>VLOOKUP($C243,Area_CALC!$M$2:$S$855,3,FALSE)</f>
        <v>11698.2271137637</v>
      </c>
      <c r="F243" s="21">
        <f>VLOOKUP($C243,Area_CALC!$M$2:$S$855,4,FALSE)</f>
        <v>158384.32135195303</v>
      </c>
      <c r="G243" s="21">
        <f>VLOOKUP($C243,Area_CALC!$M$2:$S$855,5,FALSE)</f>
        <v>40025.035092079917</v>
      </c>
      <c r="H243" s="21">
        <f>VLOOKUP($C243,Area_CALC!$M$2:$S$855,6,FALSE)</f>
        <v>147177.74947338761</v>
      </c>
      <c r="I243" s="21">
        <f>VLOOKUP($C243,Area_CALC!$M$2:$S$855,7,FALSE)</f>
        <v>264442.16840176884</v>
      </c>
    </row>
    <row r="244" spans="1:9" x14ac:dyDescent="0.25">
      <c r="A244" s="5" t="s">
        <v>66</v>
      </c>
      <c r="B244" s="5" t="s">
        <v>62</v>
      </c>
      <c r="C244" s="5" t="str">
        <f t="shared" si="3"/>
        <v>KOTTAYAM2015-16</v>
      </c>
      <c r="D244" s="21">
        <f>VLOOKUP($C244,Area_CALC!$M$2:$S$855,2,FALSE)</f>
        <v>16991.200829887821</v>
      </c>
      <c r="E244" s="21">
        <f>VLOOKUP($C244,Area_CALC!$M$2:$S$855,3,FALSE)</f>
        <v>11237.32000258892</v>
      </c>
      <c r="F244" s="21">
        <f>VLOOKUP($C244,Area_CALC!$M$2:$S$855,4,FALSE)</f>
        <v>158008.5498527461</v>
      </c>
      <c r="G244" s="21">
        <f>VLOOKUP($C244,Area_CALC!$M$2:$S$855,5,FALSE)</f>
        <v>40256.757002074693</v>
      </c>
      <c r="H244" s="21">
        <f>VLOOKUP($C244,Area_CALC!$M$2:$S$855,6,FALSE)</f>
        <v>147286.37262147499</v>
      </c>
      <c r="I244" s="21">
        <f>VLOOKUP($C244,Area_CALC!$M$2:$S$855,7,FALSE)</f>
        <v>264884.92898187321</v>
      </c>
    </row>
    <row r="245" spans="1:9" x14ac:dyDescent="0.25">
      <c r="A245" s="5" t="s">
        <v>66</v>
      </c>
      <c r="B245" s="5" t="s">
        <v>123</v>
      </c>
      <c r="C245" s="5" t="str">
        <f t="shared" si="3"/>
        <v>KOTTAYAM2016-17</v>
      </c>
      <c r="D245" s="21">
        <f>VLOOKUP($C245,Area_CALC!$M$2:$S$855,2,FALSE)</f>
        <v>17779.692300811996</v>
      </c>
      <c r="E245" s="21">
        <f>VLOOKUP($C245,Area_CALC!$M$2:$S$855,3,FALSE)</f>
        <v>11626.26603964284</v>
      </c>
      <c r="F245" s="21">
        <f>VLOOKUP($C245,Area_CALC!$M$2:$S$855,4,FALSE)</f>
        <v>159535.22211446191</v>
      </c>
      <c r="G245" s="21">
        <f>VLOOKUP($C245,Area_CALC!$M$2:$S$855,5,FALSE)</f>
        <v>38674.27983846717</v>
      </c>
      <c r="H245" s="21">
        <f>VLOOKUP($C245,Area_CALC!$M$2:$S$855,6,FALSE)</f>
        <v>147304.47863971189</v>
      </c>
      <c r="I245" s="21">
        <f>VLOOKUP($C245,Area_CALC!$M$2:$S$855,7,FALSE)</f>
        <v>263839.86000862444</v>
      </c>
    </row>
    <row r="246" spans="1:9" x14ac:dyDescent="0.25">
      <c r="A246" s="5" t="s">
        <v>68</v>
      </c>
      <c r="B246" s="5" t="s">
        <v>3</v>
      </c>
      <c r="C246" s="5" t="str">
        <f t="shared" si="3"/>
        <v>ERNAKULAM1956-57</v>
      </c>
      <c r="D246" s="21">
        <f>VLOOKUP($C246,Area_CALC!$M$2:$S$855,2,FALSE)</f>
        <v>73945.772921060081</v>
      </c>
      <c r="E246" s="21">
        <f>VLOOKUP($C246,Area_CALC!$M$2:$S$855,3,FALSE)</f>
        <v>16095.901993316666</v>
      </c>
      <c r="F246" s="21">
        <f>VLOOKUP($C246,Area_CALC!$M$2:$S$855,4,FALSE)</f>
        <v>137232.00351053159</v>
      </c>
      <c r="G246" s="21">
        <f>VLOOKUP($C246,Area_CALC!$M$2:$S$855,5,FALSE)</f>
        <v>40462.219689562058</v>
      </c>
      <c r="H246" s="21">
        <f>VLOOKUP($C246,Area_CALC!$M$2:$S$855,6,FALSE)</f>
        <v>10677.564961398661</v>
      </c>
      <c r="I246" s="21">
        <f>VLOOKUP($C246,Area_CALC!$M$2:$S$855,7,FALSE)</f>
        <v>73367.550982342698</v>
      </c>
    </row>
    <row r="247" spans="1:9" x14ac:dyDescent="0.25">
      <c r="A247" s="5" t="s">
        <v>68</v>
      </c>
      <c r="B247" s="5" t="s">
        <v>4</v>
      </c>
      <c r="C247" s="5" t="str">
        <f t="shared" si="3"/>
        <v>ERNAKULAM1957-58</v>
      </c>
      <c r="D247" s="21">
        <f>VLOOKUP($C247,Area_CALC!$M$2:$S$855,2,FALSE)</f>
        <v>74407</v>
      </c>
      <c r="E247" s="21">
        <f>VLOOKUP($C247,Area_CALC!$M$2:$S$855,3,FALSE)</f>
        <v>16517</v>
      </c>
      <c r="F247" s="21">
        <f>VLOOKUP($C247,Area_CALC!$M$2:$S$855,4,FALSE)</f>
        <v>137454</v>
      </c>
      <c r="G247" s="21">
        <f>VLOOKUP($C247,Area_CALC!$M$2:$S$855,5,FALSE)</f>
        <v>40765</v>
      </c>
      <c r="H247" s="21">
        <f>VLOOKUP($C247,Area_CALC!$M$2:$S$855,6,FALSE)</f>
        <v>12963</v>
      </c>
      <c r="I247" s="21">
        <f>VLOOKUP($C247,Area_CALC!$M$2:$S$855,7,FALSE)</f>
        <v>76181</v>
      </c>
    </row>
    <row r="248" spans="1:9" x14ac:dyDescent="0.25">
      <c r="A248" s="5" t="s">
        <v>68</v>
      </c>
      <c r="B248" s="5" t="s">
        <v>5</v>
      </c>
      <c r="C248" s="5" t="str">
        <f t="shared" si="3"/>
        <v>ERNAKULAM1958-59</v>
      </c>
      <c r="D248" s="21">
        <f>VLOOKUP($C248,Area_CALC!$M$2:$S$855,2,FALSE)</f>
        <v>74566.82347969999</v>
      </c>
      <c r="E248" s="21">
        <f>VLOOKUP($C248,Area_CALC!$M$2:$S$855,3,FALSE)</f>
        <v>17281.615170705489</v>
      </c>
      <c r="F248" s="21">
        <f>VLOOKUP($C248,Area_CALC!$M$2:$S$855,4,FALSE)</f>
        <v>139072.09127382145</v>
      </c>
      <c r="G248" s="21">
        <f>VLOOKUP($C248,Area_CALC!$M$2:$S$855,5,FALSE)</f>
        <v>41856.012225841339</v>
      </c>
      <c r="H248" s="21">
        <f>VLOOKUP($C248,Area_CALC!$M$2:$S$855,6,FALSE)</f>
        <v>14215.984859863618</v>
      </c>
      <c r="I248" s="21">
        <f>VLOOKUP($C248,Area_CALC!$M$2:$S$855,7,FALSE)</f>
        <v>77849.281591091218</v>
      </c>
    </row>
    <row r="249" spans="1:9" x14ac:dyDescent="0.25">
      <c r="A249" s="5" t="s">
        <v>68</v>
      </c>
      <c r="B249" s="5" t="s">
        <v>6</v>
      </c>
      <c r="C249" s="5" t="str">
        <f t="shared" si="3"/>
        <v>ERNAKULAM1959-60</v>
      </c>
      <c r="D249" s="21">
        <f>VLOOKUP($C249,Area_CALC!$M$2:$S$855,2,FALSE)</f>
        <v>74619.224620585228</v>
      </c>
      <c r="E249" s="21">
        <f>VLOOKUP($C249,Area_CALC!$M$2:$S$855,3,FALSE)</f>
        <v>18508.241628303695</v>
      </c>
      <c r="F249" s="21">
        <f>VLOOKUP($C249,Area_CALC!$M$2:$S$855,4,FALSE)</f>
        <v>142906.0707121364</v>
      </c>
      <c r="G249" s="21">
        <f>VLOOKUP($C249,Area_CALC!$M$2:$S$855,5,FALSE)</f>
        <v>43339.556554229508</v>
      </c>
      <c r="H249" s="21">
        <f>VLOOKUP($C249,Area_CALC!$M$2:$S$855,6,FALSE)</f>
        <v>15151.861876295472</v>
      </c>
      <c r="I249" s="21">
        <f>VLOOKUP($C249,Area_CALC!$M$2:$S$855,7,FALSE)</f>
        <v>80373.281121335211</v>
      </c>
    </row>
    <row r="250" spans="1:9" x14ac:dyDescent="0.25">
      <c r="A250" s="5" t="s">
        <v>68</v>
      </c>
      <c r="B250" s="5" t="s">
        <v>7</v>
      </c>
      <c r="C250" s="5" t="str">
        <f t="shared" si="3"/>
        <v>ERNAKULAM1960-61</v>
      </c>
      <c r="D250" s="21">
        <f>VLOOKUP($C250,Area_CALC!$M$2:$S$855,2,FALSE)</f>
        <v>77894</v>
      </c>
      <c r="E250" s="21">
        <f>VLOOKUP($C250,Area_CALC!$M$2:$S$855,3,FALSE)</f>
        <v>17732</v>
      </c>
      <c r="F250" s="21">
        <f>VLOOKUP($C250,Area_CALC!$M$2:$S$855,4,FALSE)</f>
        <v>139813</v>
      </c>
      <c r="G250" s="21">
        <f>VLOOKUP($C250,Area_CALC!$M$2:$S$855,5,FALSE)</f>
        <v>44172</v>
      </c>
      <c r="H250" s="21">
        <f>VLOOKUP($C250,Area_CALC!$M$2:$S$855,6,FALSE)</f>
        <v>15889</v>
      </c>
      <c r="I250" s="21">
        <f>VLOOKUP($C250,Area_CALC!$M$2:$S$855,7,FALSE)</f>
        <v>82377</v>
      </c>
    </row>
    <row r="251" spans="1:9" x14ac:dyDescent="0.25">
      <c r="A251" s="5" t="s">
        <v>68</v>
      </c>
      <c r="B251" s="5" t="s">
        <v>8</v>
      </c>
      <c r="C251" s="5" t="str">
        <f t="shared" si="3"/>
        <v>ERNAKULAM1961-62</v>
      </c>
      <c r="D251" s="21">
        <f>VLOOKUP($C251,Area_CALC!$M$2:$S$855,2,FALSE)</f>
        <v>74150</v>
      </c>
      <c r="E251" s="21">
        <f>VLOOKUP($C251,Area_CALC!$M$2:$S$855,3,FALSE)</f>
        <v>15481</v>
      </c>
      <c r="F251" s="21">
        <f>VLOOKUP($C251,Area_CALC!$M$2:$S$855,4,FALSE)</f>
        <v>135632</v>
      </c>
      <c r="G251" s="21">
        <f>VLOOKUP($C251,Area_CALC!$M$2:$S$855,5,FALSE)</f>
        <v>44890</v>
      </c>
      <c r="H251" s="21">
        <f>VLOOKUP($C251,Area_CALC!$M$2:$S$855,6,FALSE)</f>
        <v>17668</v>
      </c>
      <c r="I251" s="21">
        <f>VLOOKUP($C251,Area_CALC!$M$2:$S$855,7,FALSE)</f>
        <v>82654</v>
      </c>
    </row>
    <row r="252" spans="1:9" x14ac:dyDescent="0.25">
      <c r="A252" s="5" t="s">
        <v>68</v>
      </c>
      <c r="B252" s="5" t="s">
        <v>9</v>
      </c>
      <c r="C252" s="5" t="str">
        <f t="shared" si="3"/>
        <v>ERNAKULAM1962-63</v>
      </c>
      <c r="D252" s="21">
        <f>VLOOKUP($C252,Area_CALC!$M$2:$S$855,2,FALSE)</f>
        <v>83584</v>
      </c>
      <c r="E252" s="21">
        <f>VLOOKUP($C252,Area_CALC!$M$2:$S$855,3,FALSE)</f>
        <v>13010</v>
      </c>
      <c r="F252" s="21">
        <f>VLOOKUP($C252,Area_CALC!$M$2:$S$855,4,FALSE)</f>
        <v>142414</v>
      </c>
      <c r="G252" s="21">
        <f>VLOOKUP($C252,Area_CALC!$M$2:$S$855,5,FALSE)</f>
        <v>44951</v>
      </c>
      <c r="H252" s="21">
        <f>VLOOKUP($C252,Area_CALC!$M$2:$S$855,6,FALSE)</f>
        <v>18525</v>
      </c>
      <c r="I252" s="21">
        <f>VLOOKUP($C252,Area_CALC!$M$2:$S$855,7,FALSE)</f>
        <v>84773</v>
      </c>
    </row>
    <row r="253" spans="1:9" x14ac:dyDescent="0.25">
      <c r="A253" s="5" t="s">
        <v>68</v>
      </c>
      <c r="B253" s="5" t="s">
        <v>10</v>
      </c>
      <c r="C253" s="5" t="str">
        <f t="shared" si="3"/>
        <v>ERNAKULAM1963-64</v>
      </c>
      <c r="D253" s="21">
        <f>VLOOKUP($C253,Area_CALC!$M$2:$S$855,2,FALSE)</f>
        <v>83560</v>
      </c>
      <c r="E253" s="21">
        <f>VLOOKUP($C253,Area_CALC!$M$2:$S$855,3,FALSE)</f>
        <v>13680</v>
      </c>
      <c r="F253" s="21">
        <f>VLOOKUP($C253,Area_CALC!$M$2:$S$855,4,FALSE)</f>
        <v>147401</v>
      </c>
      <c r="G253" s="21">
        <f>VLOOKUP($C253,Area_CALC!$M$2:$S$855,5,FALSE)</f>
        <v>46403</v>
      </c>
      <c r="H253" s="21">
        <f>VLOOKUP($C253,Area_CALC!$M$2:$S$855,6,FALSE)</f>
        <v>19438</v>
      </c>
      <c r="I253" s="21">
        <f>VLOOKUP($C253,Area_CALC!$M$2:$S$855,7,FALSE)</f>
        <v>90357</v>
      </c>
    </row>
    <row r="254" spans="1:9" x14ac:dyDescent="0.25">
      <c r="A254" s="5" t="s">
        <v>68</v>
      </c>
      <c r="B254" s="5" t="s">
        <v>11</v>
      </c>
      <c r="C254" s="5" t="str">
        <f t="shared" si="3"/>
        <v>ERNAKULAM1964-65</v>
      </c>
      <c r="D254" s="21">
        <f>VLOOKUP($C254,Area_CALC!$M$2:$S$855,2,FALSE)</f>
        <v>83040</v>
      </c>
      <c r="E254" s="21">
        <f>VLOOKUP($C254,Area_CALC!$M$2:$S$855,3,FALSE)</f>
        <v>11381</v>
      </c>
      <c r="F254" s="21">
        <f>VLOOKUP($C254,Area_CALC!$M$2:$S$855,4,FALSE)</f>
        <v>145195</v>
      </c>
      <c r="G254" s="21">
        <f>VLOOKUP($C254,Area_CALC!$M$2:$S$855,5,FALSE)</f>
        <v>46966</v>
      </c>
      <c r="H254" s="21">
        <f>VLOOKUP($C254,Area_CALC!$M$2:$S$855,6,FALSE)</f>
        <v>19684</v>
      </c>
      <c r="I254" s="21">
        <f>VLOOKUP($C254,Area_CALC!$M$2:$S$855,7,FALSE)</f>
        <v>81782</v>
      </c>
    </row>
    <row r="255" spans="1:9" x14ac:dyDescent="0.25">
      <c r="A255" s="5" t="s">
        <v>68</v>
      </c>
      <c r="B255" s="5" t="s">
        <v>12</v>
      </c>
      <c r="C255" s="5" t="str">
        <f t="shared" si="3"/>
        <v>ERNAKULAM1965-66</v>
      </c>
      <c r="D255" s="21">
        <f>VLOOKUP($C255,Area_CALC!$M$2:$S$855,2,FALSE)</f>
        <v>83460</v>
      </c>
      <c r="E255" s="21">
        <f>VLOOKUP($C255,Area_CALC!$M$2:$S$855,3,FALSE)</f>
        <v>13568</v>
      </c>
      <c r="F255" s="21">
        <f>VLOOKUP($C255,Area_CALC!$M$2:$S$855,4,FALSE)</f>
        <v>148629</v>
      </c>
      <c r="G255" s="21">
        <f>VLOOKUP($C255,Area_CALC!$M$2:$S$855,5,FALSE)</f>
        <v>51740</v>
      </c>
      <c r="H255" s="21">
        <f>VLOOKUP($C255,Area_CALC!$M$2:$S$855,6,FALSE)</f>
        <v>21423</v>
      </c>
      <c r="I255" s="21">
        <f>VLOOKUP($C255,Area_CALC!$M$2:$S$855,7,FALSE)</f>
        <v>98407</v>
      </c>
    </row>
    <row r="256" spans="1:9" x14ac:dyDescent="0.25">
      <c r="A256" s="5" t="s">
        <v>68</v>
      </c>
      <c r="B256" s="5" t="s">
        <v>13</v>
      </c>
      <c r="C256" s="5" t="str">
        <f t="shared" si="3"/>
        <v>ERNAKULAM1966-67</v>
      </c>
      <c r="D256" s="21">
        <f>VLOOKUP($C256,Area_CALC!$M$2:$S$855,2,FALSE)</f>
        <v>84172</v>
      </c>
      <c r="E256" s="21">
        <f>VLOOKUP($C256,Area_CALC!$M$2:$S$855,3,FALSE)</f>
        <v>16105</v>
      </c>
      <c r="F256" s="21">
        <f>VLOOKUP($C256,Area_CALC!$M$2:$S$855,4,FALSE)</f>
        <v>154380</v>
      </c>
      <c r="G256" s="21">
        <f>VLOOKUP($C256,Area_CALC!$M$2:$S$855,5,FALSE)</f>
        <v>59132</v>
      </c>
      <c r="H256" s="21">
        <f>VLOOKUP($C256,Area_CALC!$M$2:$S$855,6,FALSE)</f>
        <v>22102</v>
      </c>
      <c r="I256" s="21">
        <f>VLOOKUP($C256,Area_CALC!$M$2:$S$855,7,FALSE)</f>
        <v>107241</v>
      </c>
    </row>
    <row r="257" spans="1:9" x14ac:dyDescent="0.25">
      <c r="A257" s="5" t="s">
        <v>68</v>
      </c>
      <c r="B257" s="5" t="s">
        <v>14</v>
      </c>
      <c r="C257" s="5" t="str">
        <f t="shared" si="3"/>
        <v>ERNAKULAM1967-68</v>
      </c>
      <c r="D257" s="21">
        <f>VLOOKUP($C257,Area_CALC!$M$2:$S$855,2,FALSE)</f>
        <v>85987</v>
      </c>
      <c r="E257" s="21">
        <f>VLOOKUP($C257,Area_CALC!$M$2:$S$855,3,FALSE)</f>
        <v>23072</v>
      </c>
      <c r="F257" s="21">
        <f>VLOOKUP($C257,Area_CALC!$M$2:$S$855,4,FALSE)</f>
        <v>163372</v>
      </c>
      <c r="G257" s="21">
        <f>VLOOKUP($C257,Area_CALC!$M$2:$S$855,5,FALSE)</f>
        <v>59273</v>
      </c>
      <c r="H257" s="21">
        <f>VLOOKUP($C257,Area_CALC!$M$2:$S$855,6,FALSE)</f>
        <v>24584</v>
      </c>
      <c r="I257" s="21">
        <f>VLOOKUP($C257,Area_CALC!$M$2:$S$855,7,FALSE)</f>
        <v>109378</v>
      </c>
    </row>
    <row r="258" spans="1:9" x14ac:dyDescent="0.25">
      <c r="A258" s="5" t="s">
        <v>68</v>
      </c>
      <c r="B258" s="5" t="s">
        <v>15</v>
      </c>
      <c r="C258" s="5" t="str">
        <f t="shared" si="3"/>
        <v>ERNAKULAM1968-69</v>
      </c>
      <c r="D258" s="21">
        <f>VLOOKUP($C258,Area_CALC!$M$2:$S$855,2,FALSE)</f>
        <v>93994</v>
      </c>
      <c r="E258" s="21">
        <f>VLOOKUP($C258,Area_CALC!$M$2:$S$855,3,FALSE)</f>
        <v>15181</v>
      </c>
      <c r="F258" s="21">
        <f>VLOOKUP($C258,Area_CALC!$M$2:$S$855,4,FALSE)</f>
        <v>162430</v>
      </c>
      <c r="G258" s="21">
        <f>VLOOKUP($C258,Area_CALC!$M$2:$S$855,5,FALSE)</f>
        <v>62784</v>
      </c>
      <c r="H258" s="21">
        <f>VLOOKUP($C258,Area_CALC!$M$2:$S$855,6,FALSE)</f>
        <v>24584</v>
      </c>
      <c r="I258" s="21">
        <f>VLOOKUP($C258,Area_CALC!$M$2:$S$855,7,FALSE)</f>
        <v>114069</v>
      </c>
    </row>
    <row r="259" spans="1:9" x14ac:dyDescent="0.25">
      <c r="A259" s="5" t="s">
        <v>68</v>
      </c>
      <c r="B259" s="5" t="s">
        <v>16</v>
      </c>
      <c r="C259" s="5" t="str">
        <f t="shared" ref="C259:C322" si="4">A259&amp;B259</f>
        <v>ERNAKULAM1969-70</v>
      </c>
      <c r="D259" s="21">
        <f>VLOOKUP($C259,Area_CALC!$M$2:$S$855,2,FALSE)</f>
        <v>93691</v>
      </c>
      <c r="E259" s="21">
        <f>VLOOKUP($C259,Area_CALC!$M$2:$S$855,3,FALSE)</f>
        <v>15552</v>
      </c>
      <c r="F259" s="21">
        <f>VLOOKUP($C259,Area_CALC!$M$2:$S$855,4,FALSE)</f>
        <v>162567</v>
      </c>
      <c r="G259" s="21">
        <f>VLOOKUP($C259,Area_CALC!$M$2:$S$855,5,FALSE)</f>
        <v>63758</v>
      </c>
      <c r="H259" s="21">
        <f>VLOOKUP($C259,Area_CALC!$M$2:$S$855,6,FALSE)</f>
        <v>26140</v>
      </c>
      <c r="I259" s="21">
        <f>VLOOKUP($C259,Area_CALC!$M$2:$S$855,7,FALSE)</f>
        <v>117994</v>
      </c>
    </row>
    <row r="260" spans="1:9" x14ac:dyDescent="0.25">
      <c r="A260" s="5" t="s">
        <v>68</v>
      </c>
      <c r="B260" s="5" t="s">
        <v>17</v>
      </c>
      <c r="C260" s="5" t="str">
        <f t="shared" si="4"/>
        <v>ERNAKULAM1970-71</v>
      </c>
      <c r="D260" s="21">
        <f>VLOOKUP($C260,Area_CALC!$M$2:$S$855,2,FALSE)</f>
        <v>93961</v>
      </c>
      <c r="E260" s="21">
        <f>VLOOKUP($C260,Area_CALC!$M$2:$S$855,3,FALSE)</f>
        <v>14500</v>
      </c>
      <c r="F260" s="21">
        <f>VLOOKUP($C260,Area_CALC!$M$2:$S$855,4,FALSE)</f>
        <v>159898</v>
      </c>
      <c r="G260" s="21">
        <f>VLOOKUP($C260,Area_CALC!$M$2:$S$855,5,FALSE)</f>
        <v>64687</v>
      </c>
      <c r="H260" s="21">
        <f>VLOOKUP($C260,Area_CALC!$M$2:$S$855,6,FALSE)</f>
        <v>26459</v>
      </c>
      <c r="I260" s="21">
        <f>VLOOKUP($C260,Area_CALC!$M$2:$S$855,7,FALSE)</f>
        <v>116983</v>
      </c>
    </row>
    <row r="261" spans="1:9" x14ac:dyDescent="0.25">
      <c r="A261" s="5" t="s">
        <v>68</v>
      </c>
      <c r="B261" s="5" t="s">
        <v>18</v>
      </c>
      <c r="C261" s="5" t="str">
        <f t="shared" si="4"/>
        <v>ERNAKULAM1971-72</v>
      </c>
      <c r="D261" s="21">
        <f>VLOOKUP($C261,Area_CALC!$M$2:$S$855,2,FALSE)</f>
        <v>93691</v>
      </c>
      <c r="E261" s="21">
        <f>VLOOKUP($C261,Area_CALC!$M$2:$S$855,3,FALSE)</f>
        <v>13500</v>
      </c>
      <c r="F261" s="21">
        <f>VLOOKUP($C261,Area_CALC!$M$2:$S$855,4,FALSE)</f>
        <v>159358</v>
      </c>
      <c r="G261" s="21">
        <f>VLOOKUP($C261,Area_CALC!$M$2:$S$855,5,FALSE)</f>
        <v>70352</v>
      </c>
      <c r="H261" s="21">
        <f>VLOOKUP($C261,Area_CALC!$M$2:$S$855,6,FALSE)</f>
        <v>26996</v>
      </c>
      <c r="I261" s="21">
        <f>VLOOKUP($C261,Area_CALC!$M$2:$S$855,7,FALSE)</f>
        <v>125403</v>
      </c>
    </row>
    <row r="262" spans="1:9" x14ac:dyDescent="0.25">
      <c r="A262" s="5" t="s">
        <v>68</v>
      </c>
      <c r="B262" s="5" t="s">
        <v>19</v>
      </c>
      <c r="C262" s="5" t="str">
        <f t="shared" si="4"/>
        <v>ERNAKULAM1972-73</v>
      </c>
      <c r="D262" s="21">
        <f>VLOOKUP($C262,Area_CALC!$M$2:$S$855,2,FALSE)</f>
        <v>88721.982161708846</v>
      </c>
      <c r="E262" s="21">
        <f>VLOOKUP($C262,Area_CALC!$M$2:$S$855,3,FALSE)</f>
        <v>12512.524720043411</v>
      </c>
      <c r="F262" s="21">
        <f>VLOOKUP($C262,Area_CALC!$M$2:$S$855,4,FALSE)</f>
        <v>152608.75117162449</v>
      </c>
      <c r="G262" s="21">
        <f>VLOOKUP($C262,Area_CALC!$M$2:$S$855,5,FALSE)</f>
        <v>57053.679147550691</v>
      </c>
      <c r="H262" s="21">
        <f>VLOOKUP($C262,Area_CALC!$M$2:$S$855,6,FALSE)</f>
        <v>24174.003433476395</v>
      </c>
      <c r="I262" s="21">
        <f>VLOOKUP($C262,Area_CALC!$M$2:$S$855,7,FALSE)</f>
        <v>100970.02427112624</v>
      </c>
    </row>
    <row r="263" spans="1:9" x14ac:dyDescent="0.25">
      <c r="A263" s="5" t="s">
        <v>68</v>
      </c>
      <c r="B263" s="5" t="s">
        <v>20</v>
      </c>
      <c r="C263" s="5" t="str">
        <f t="shared" si="4"/>
        <v>ERNAKULAM1973-74</v>
      </c>
      <c r="D263" s="21">
        <f>VLOOKUP($C263,Area_CALC!$M$2:$S$855,2,FALSE)</f>
        <v>89112.313087662173</v>
      </c>
      <c r="E263" s="21">
        <f>VLOOKUP($C263,Area_CALC!$M$2:$S$855,3,FALSE)</f>
        <v>12637.41213556312</v>
      </c>
      <c r="F263" s="21">
        <f>VLOOKUP($C263,Area_CALC!$M$2:$S$855,4,FALSE)</f>
        <v>158617.06477233485</v>
      </c>
      <c r="G263" s="21">
        <f>VLOOKUP($C263,Area_CALC!$M$2:$S$855,5,FALSE)</f>
        <v>57053.679147550691</v>
      </c>
      <c r="H263" s="21">
        <f>VLOOKUP($C263,Area_CALC!$M$2:$S$855,6,FALSE)</f>
        <v>22733.236939470178</v>
      </c>
      <c r="I263" s="21">
        <f>VLOOKUP($C263,Area_CALC!$M$2:$S$855,7,FALSE)</f>
        <v>99130.638725272554</v>
      </c>
    </row>
    <row r="264" spans="1:9" x14ac:dyDescent="0.25">
      <c r="A264" s="5" t="s">
        <v>68</v>
      </c>
      <c r="B264" s="5" t="s">
        <v>21</v>
      </c>
      <c r="C264" s="5" t="str">
        <f t="shared" si="4"/>
        <v>ERNAKULAM1974-75</v>
      </c>
      <c r="D264" s="21">
        <f>VLOOKUP($C264,Area_CALC!$M$2:$S$855,2,FALSE)</f>
        <v>90383.573508953676</v>
      </c>
      <c r="E264" s="21">
        <f>VLOOKUP($C264,Area_CALC!$M$2:$S$855,3,FALSE)</f>
        <v>12764.299551082828</v>
      </c>
      <c r="F264" s="21">
        <f>VLOOKUP($C264,Area_CALC!$M$2:$S$855,4,FALSE)</f>
        <v>159716.57458438163</v>
      </c>
      <c r="G264" s="21">
        <f>VLOOKUP($C264,Area_CALC!$M$2:$S$855,5,FALSE)</f>
        <v>57232.679147550691</v>
      </c>
      <c r="H264" s="21">
        <f>VLOOKUP($C264,Area_CALC!$M$2:$S$855,6,FALSE)</f>
        <v>22978.549681811455</v>
      </c>
      <c r="I264" s="21">
        <f>VLOOKUP($C264,Area_CALC!$M$2:$S$855,7,FALSE)</f>
        <v>99091.299462286028</v>
      </c>
    </row>
    <row r="265" spans="1:9" x14ac:dyDescent="0.25">
      <c r="A265" s="5" t="s">
        <v>68</v>
      </c>
      <c r="B265" s="5" t="s">
        <v>22</v>
      </c>
      <c r="C265" s="5" t="str">
        <f t="shared" si="4"/>
        <v>ERNAKULAM1975-76</v>
      </c>
      <c r="D265" s="21">
        <f>VLOOKUP($C265,Area_CALC!$M$2:$S$855,2,FALSE)</f>
        <v>102031.54666272014</v>
      </c>
      <c r="E265" s="21">
        <f>VLOOKUP($C265,Area_CALC!$M$2:$S$855,3,FALSE)</f>
        <v>18981.620048344925</v>
      </c>
      <c r="F265" s="21">
        <f>VLOOKUP($C265,Area_CALC!$M$2:$S$855,4,FALSE)</f>
        <v>180550.97013467515</v>
      </c>
      <c r="G265" s="21">
        <f>VLOOKUP($C265,Area_CALC!$M$2:$S$855,5,FALSE)</f>
        <v>52904.723575551281</v>
      </c>
      <c r="H265" s="21">
        <f>VLOOKUP($C265,Area_CALC!$M$2:$S$855,6,FALSE)</f>
        <v>26204.745311035469</v>
      </c>
      <c r="I265" s="21">
        <f>VLOOKUP($C265,Area_CALC!$M$2:$S$855,7,FALSE)</f>
        <v>90503.300350254052</v>
      </c>
    </row>
    <row r="266" spans="1:9" x14ac:dyDescent="0.25">
      <c r="A266" s="5" t="s">
        <v>68</v>
      </c>
      <c r="B266" s="5" t="s">
        <v>23</v>
      </c>
      <c r="C266" s="5" t="str">
        <f t="shared" si="4"/>
        <v>ERNAKULAM1976-77</v>
      </c>
      <c r="D266" s="21">
        <f>VLOOKUP($C266,Area_CALC!$M$2:$S$855,2,FALSE)</f>
        <v>102313.24908489961</v>
      </c>
      <c r="E266" s="21">
        <f>VLOOKUP($C266,Area_CALC!$M$2:$S$855,3,FALSE)</f>
        <v>16187.396388929999</v>
      </c>
      <c r="F266" s="21">
        <f>VLOOKUP($C266,Area_CALC!$M$2:$S$855,4,FALSE)</f>
        <v>177152.74095012579</v>
      </c>
      <c r="G266" s="21">
        <f>VLOOKUP($C266,Area_CALC!$M$2:$S$855,5,FALSE)</f>
        <v>56295.643293374771</v>
      </c>
      <c r="H266" s="21">
        <f>VLOOKUP($C266,Area_CALC!$M$2:$S$855,6,FALSE)</f>
        <v>23523.358255636129</v>
      </c>
      <c r="I266" s="21">
        <f>VLOOKUP($C266,Area_CALC!$M$2:$S$855,7,FALSE)</f>
        <v>90488.099797740608</v>
      </c>
    </row>
    <row r="267" spans="1:9" x14ac:dyDescent="0.25">
      <c r="A267" s="5" t="s">
        <v>68</v>
      </c>
      <c r="B267" s="5" t="s">
        <v>24</v>
      </c>
      <c r="C267" s="5" t="str">
        <f t="shared" si="4"/>
        <v>ERNAKULAM1977-78</v>
      </c>
      <c r="D267" s="21">
        <f>VLOOKUP($C267,Area_CALC!$M$2:$S$855,2,FALSE)</f>
        <v>101864.79907256672</v>
      </c>
      <c r="E267" s="21">
        <f>VLOOKUP($C267,Area_CALC!$M$2:$S$855,3,FALSE)</f>
        <v>16833.458556558631</v>
      </c>
      <c r="F267" s="21">
        <f>VLOOKUP($C267,Area_CALC!$M$2:$S$855,4,FALSE)</f>
        <v>184458.00596911844</v>
      </c>
      <c r="G267" s="21">
        <f>VLOOKUP($C267,Area_CALC!$M$2:$S$855,5,FALSE)</f>
        <v>60011.641389176657</v>
      </c>
      <c r="H267" s="21">
        <f>VLOOKUP($C267,Area_CALC!$M$2:$S$855,6,FALSE)</f>
        <v>23830.679335010605</v>
      </c>
      <c r="I267" s="21">
        <f>VLOOKUP($C267,Area_CALC!$M$2:$S$855,7,FALSE)</f>
        <v>95591.772285531057</v>
      </c>
    </row>
    <row r="268" spans="1:9" x14ac:dyDescent="0.25">
      <c r="A268" s="5" t="s">
        <v>68</v>
      </c>
      <c r="B268" s="5" t="s">
        <v>25</v>
      </c>
      <c r="C268" s="5" t="str">
        <f t="shared" si="4"/>
        <v>ERNAKULAM1978-79</v>
      </c>
      <c r="D268" s="21">
        <f>VLOOKUP($C268,Area_CALC!$M$2:$S$855,2,FALSE)</f>
        <v>101842.34367322776</v>
      </c>
      <c r="E268" s="21">
        <f>VLOOKUP($C268,Area_CALC!$M$2:$S$855,3,FALSE)</f>
        <v>15814.649982733956</v>
      </c>
      <c r="F268" s="21">
        <f>VLOOKUP($C268,Area_CALC!$M$2:$S$855,4,FALSE)</f>
        <v>185092.63073356025</v>
      </c>
      <c r="G268" s="21">
        <f>VLOOKUP($C268,Area_CALC!$M$2:$S$855,5,FALSE)</f>
        <v>64062.728962557347</v>
      </c>
      <c r="H268" s="21">
        <f>VLOOKUP($C268,Area_CALC!$M$2:$S$855,6,FALSE)</f>
        <v>24312.062582013714</v>
      </c>
      <c r="I268" s="21">
        <f>VLOOKUP($C268,Area_CALC!$M$2:$S$855,7,FALSE)</f>
        <v>104702.1654481772</v>
      </c>
    </row>
    <row r="269" spans="1:9" x14ac:dyDescent="0.25">
      <c r="A269" s="5" t="s">
        <v>68</v>
      </c>
      <c r="B269" s="5" t="s">
        <v>26</v>
      </c>
      <c r="C269" s="5" t="str">
        <f t="shared" si="4"/>
        <v>ERNAKULAM1979-80</v>
      </c>
      <c r="D269" s="21">
        <f>VLOOKUP($C269,Area_CALC!$M$2:$S$855,2,FALSE)</f>
        <v>102641.28754378176</v>
      </c>
      <c r="E269" s="21">
        <f>VLOOKUP($C269,Area_CALC!$M$2:$S$855,3,FALSE)</f>
        <v>14895.745172907109</v>
      </c>
      <c r="F269" s="21">
        <f>VLOOKUP($C269,Area_CALC!$M$2:$S$855,4,FALSE)</f>
        <v>181425.07456958215</v>
      </c>
      <c r="G269" s="21">
        <f>VLOOKUP($C269,Area_CALC!$M$2:$S$855,5,FALSE)</f>
        <v>63069.54324897637</v>
      </c>
      <c r="H269" s="21">
        <f>VLOOKUP($C269,Area_CALC!$M$2:$S$855,6,FALSE)</f>
        <v>24539.770322135071</v>
      </c>
      <c r="I269" s="21">
        <f>VLOOKUP($C269,Area_CALC!$M$2:$S$855,7,FALSE)</f>
        <v>106043.19624093533</v>
      </c>
    </row>
    <row r="270" spans="1:9" x14ac:dyDescent="0.25">
      <c r="A270" s="5" t="s">
        <v>68</v>
      </c>
      <c r="B270" s="5" t="s">
        <v>27</v>
      </c>
      <c r="C270" s="5" t="str">
        <f t="shared" si="4"/>
        <v>ERNAKULAM1980-81</v>
      </c>
      <c r="D270" s="21">
        <f>VLOOKUP($C270,Area_CALC!$M$2:$S$855,2,FALSE)</f>
        <v>104258.81790735533</v>
      </c>
      <c r="E270" s="21">
        <f>VLOOKUP($C270,Area_CALC!$M$2:$S$855,3,FALSE)</f>
        <v>14517.657599526417</v>
      </c>
      <c r="F270" s="21">
        <f>VLOOKUP($C270,Area_CALC!$M$2:$S$855,4,FALSE)</f>
        <v>182795.34950421785</v>
      </c>
      <c r="G270" s="21">
        <f>VLOOKUP($C270,Area_CALC!$M$2:$S$855,5,FALSE)</f>
        <v>64036.844635193134</v>
      </c>
      <c r="H270" s="21">
        <f>VLOOKUP($C270,Area_CALC!$M$2:$S$855,6,FALSE)</f>
        <v>26647.855271076907</v>
      </c>
      <c r="I270" s="21">
        <f>VLOOKUP($C270,Area_CALC!$M$2:$S$855,7,FALSE)</f>
        <v>108439.55867988753</v>
      </c>
    </row>
    <row r="271" spans="1:9" x14ac:dyDescent="0.25">
      <c r="A271" s="5" t="s">
        <v>68</v>
      </c>
      <c r="B271" s="5" t="s">
        <v>28</v>
      </c>
      <c r="C271" s="5" t="str">
        <f t="shared" si="4"/>
        <v>ERNAKULAM1981-82</v>
      </c>
      <c r="D271" s="21">
        <f>VLOOKUP($C271,Area_CALC!$M$2:$S$855,2,FALSE)</f>
        <v>102585.08325193626</v>
      </c>
      <c r="E271" s="21">
        <f>VLOOKUP($C271,Area_CALC!$M$2:$S$855,3,FALSE)</f>
        <v>14211.846726851167</v>
      </c>
      <c r="F271" s="21">
        <f>VLOOKUP($C271,Area_CALC!$M$2:$S$855,4,FALSE)</f>
        <v>180370.01509545656</v>
      </c>
      <c r="G271" s="21">
        <f>VLOOKUP($C271,Area_CALC!$M$2:$S$855,5,FALSE)</f>
        <v>65616.041773962803</v>
      </c>
      <c r="H271" s="21">
        <f>VLOOKUP($C271,Area_CALC!$M$2:$S$855,6,FALSE)</f>
        <v>26647.855271076907</v>
      </c>
      <c r="I271" s="21">
        <f>VLOOKUP($C271,Area_CALC!$M$2:$S$855,7,FALSE)</f>
        <v>109666.78122440925</v>
      </c>
    </row>
    <row r="272" spans="1:9" x14ac:dyDescent="0.25">
      <c r="A272" s="5" t="s">
        <v>68</v>
      </c>
      <c r="B272" s="5" t="s">
        <v>29</v>
      </c>
      <c r="C272" s="5" t="str">
        <f t="shared" si="4"/>
        <v>ERNAKULAM1982-83</v>
      </c>
      <c r="D272" s="21">
        <f>VLOOKUP($C272,Area_CALC!$M$2:$S$855,2,FALSE)</f>
        <v>97766.538907799317</v>
      </c>
      <c r="E272" s="21">
        <f>VLOOKUP($C272,Area_CALC!$M$2:$S$855,3,FALSE)</f>
        <v>12870.703093088649</v>
      </c>
      <c r="F272" s="21">
        <f>VLOOKUP($C272,Area_CALC!$M$2:$S$855,4,FALSE)</f>
        <v>173005.8888560012</v>
      </c>
      <c r="G272" s="21">
        <f>VLOOKUP($C272,Area_CALC!$M$2:$S$855,5,FALSE)</f>
        <v>66215.041773962803</v>
      </c>
      <c r="H272" s="21">
        <f>VLOOKUP($C272,Area_CALC!$M$2:$S$855,6,FALSE)</f>
        <v>29928.125351487346</v>
      </c>
      <c r="I272" s="21">
        <f>VLOOKUP($C272,Area_CALC!$M$2:$S$855,7,FALSE)</f>
        <v>114646.05320901782</v>
      </c>
    </row>
    <row r="273" spans="1:9" x14ac:dyDescent="0.25">
      <c r="A273" s="5" t="s">
        <v>68</v>
      </c>
      <c r="B273" s="5" t="s">
        <v>30</v>
      </c>
      <c r="C273" s="5" t="str">
        <f t="shared" si="4"/>
        <v>ERNAKULAM1983-84</v>
      </c>
      <c r="D273" s="21">
        <f>VLOOKUP($C273,Area_CALC!$M$2:$S$855,2,FALSE)</f>
        <v>88265.007034680079</v>
      </c>
      <c r="E273" s="21">
        <f>VLOOKUP($C273,Area_CALC!$M$2:$S$855,3,FALSE)</f>
        <v>13866.362671377239</v>
      </c>
      <c r="F273" s="21">
        <f>VLOOKUP($C273,Area_CALC!$M$2:$S$855,4,FALSE)</f>
        <v>164699.97995455973</v>
      </c>
      <c r="G273" s="21">
        <f>VLOOKUP($C273,Area_CALC!$M$2:$S$855,5,FALSE)</f>
        <v>65177.74316907661</v>
      </c>
      <c r="H273" s="21">
        <f>VLOOKUP($C273,Area_CALC!$M$2:$S$855,6,FALSE)</f>
        <v>31747.404356019139</v>
      </c>
      <c r="I273" s="21">
        <f>VLOOKUP($C273,Area_CALC!$M$2:$S$855,7,FALSE)</f>
        <v>113575.42273773726</v>
      </c>
    </row>
    <row r="274" spans="1:9" x14ac:dyDescent="0.25">
      <c r="A274" s="5" t="s">
        <v>68</v>
      </c>
      <c r="B274" s="5" t="s">
        <v>31</v>
      </c>
      <c r="C274" s="5" t="str">
        <f t="shared" si="4"/>
        <v>ERNAKULAM1984-85</v>
      </c>
      <c r="D274" s="21">
        <f>VLOOKUP($C274,Area_CALC!$M$2:$S$855,2,FALSE)</f>
        <v>90793.603262389821</v>
      </c>
      <c r="E274" s="21">
        <f>VLOOKUP($C274,Area_CALC!$M$2:$S$855,3,FALSE)</f>
        <v>12106.934799782943</v>
      </c>
      <c r="F274" s="21">
        <f>VLOOKUP($C274,Area_CALC!$M$2:$S$855,4,FALSE)</f>
        <v>163511.19214761897</v>
      </c>
      <c r="G274" s="21">
        <f>VLOOKUP($C274,Area_CALC!$M$2:$S$855,5,FALSE)</f>
        <v>58535.162052821077</v>
      </c>
      <c r="H274" s="21">
        <f>VLOOKUP($C274,Area_CALC!$M$2:$S$855,6,FALSE)</f>
        <v>39788.802403518726</v>
      </c>
      <c r="I274" s="21">
        <f>VLOOKUP($C274,Area_CALC!$M$2:$S$855,7,FALSE)</f>
        <v>117516.53231372502</v>
      </c>
    </row>
    <row r="275" spans="1:9" x14ac:dyDescent="0.25">
      <c r="A275" s="5" t="s">
        <v>68</v>
      </c>
      <c r="B275" s="5" t="s">
        <v>32</v>
      </c>
      <c r="C275" s="5" t="str">
        <f t="shared" si="4"/>
        <v>ERNAKULAM1985-86</v>
      </c>
      <c r="D275" s="21">
        <f>VLOOKUP($C275,Area_CALC!$M$2:$S$855,2,FALSE)</f>
        <v>86371.883203005666</v>
      </c>
      <c r="E275" s="21">
        <f>VLOOKUP($C275,Area_CALC!$M$2:$S$855,3,FALSE)</f>
        <v>11971.084359122689</v>
      </c>
      <c r="F275" s="21">
        <f>VLOOKUP($C275,Area_CALC!$M$2:$S$855,4,FALSE)</f>
        <v>160237.83968530729</v>
      </c>
      <c r="G275" s="21">
        <f>VLOOKUP($C275,Area_CALC!$M$2:$S$855,5,FALSE)</f>
        <v>62973.356475292589</v>
      </c>
      <c r="H275" s="21">
        <f>VLOOKUP($C275,Area_CALC!$M$2:$S$855,6,FALSE)</f>
        <v>43670.102765628137</v>
      </c>
      <c r="I275" s="21">
        <f>VLOOKUP($C275,Area_CALC!$M$2:$S$855,7,FALSE)</f>
        <v>124279.06856909044</v>
      </c>
    </row>
    <row r="276" spans="1:9" x14ac:dyDescent="0.25">
      <c r="A276" s="5" t="s">
        <v>68</v>
      </c>
      <c r="B276" s="5" t="s">
        <v>33</v>
      </c>
      <c r="C276" s="5" t="str">
        <f t="shared" si="4"/>
        <v>ERNAKULAM1986-87</v>
      </c>
      <c r="D276" s="21">
        <f>VLOOKUP($C276,Area_CALC!$M$2:$S$855,2,FALSE)</f>
        <v>82163.35727490898</v>
      </c>
      <c r="E276" s="21">
        <f>VLOOKUP($C276,Area_CALC!$M$2:$S$855,3,FALSE)</f>
        <v>11557.516951884367</v>
      </c>
      <c r="F276" s="21">
        <f>VLOOKUP($C276,Area_CALC!$M$2:$S$855,4,FALSE)</f>
        <v>157469.03740807105</v>
      </c>
      <c r="G276" s="21">
        <f>VLOOKUP($C276,Area_CALC!$M$2:$S$855,5,FALSE)</f>
        <v>62326.960109609201</v>
      </c>
      <c r="H276" s="21">
        <f>VLOOKUP($C276,Area_CALC!$M$2:$S$855,6,FALSE)</f>
        <v>48325.892548499032</v>
      </c>
      <c r="I276" s="21">
        <f>VLOOKUP($C276,Area_CALC!$M$2:$S$855,7,FALSE)</f>
        <v>127824.95817446716</v>
      </c>
    </row>
    <row r="277" spans="1:9" x14ac:dyDescent="0.25">
      <c r="A277" s="5" t="s">
        <v>68</v>
      </c>
      <c r="B277" s="5" t="s">
        <v>34</v>
      </c>
      <c r="C277" s="5" t="str">
        <f t="shared" si="4"/>
        <v>ERNAKULAM1987-88</v>
      </c>
      <c r="D277" s="21">
        <f>VLOOKUP($C277,Area_CALC!$M$2:$S$855,2,FALSE)</f>
        <v>80838.32949343753</v>
      </c>
      <c r="E277" s="21">
        <f>VLOOKUP($C277,Area_CALC!$M$2:$S$855,3,FALSE)</f>
        <v>9763.901948795421</v>
      </c>
      <c r="F277" s="21">
        <f>VLOOKUP($C277,Area_CALC!$M$2:$S$855,4,FALSE)</f>
        <v>155221.68527138239</v>
      </c>
      <c r="G277" s="21">
        <f>VLOOKUP($C277,Area_CALC!$M$2:$S$855,5,FALSE)</f>
        <v>68641.496256435697</v>
      </c>
      <c r="H277" s="21">
        <f>VLOOKUP($C277,Area_CALC!$M$2:$S$855,6,FALSE)</f>
        <v>57395.770725106806</v>
      </c>
      <c r="I277" s="21">
        <f>VLOOKUP($C277,Area_CALC!$M$2:$S$855,7,FALSE)</f>
        <v>143358.75964707651</v>
      </c>
    </row>
    <row r="278" spans="1:9" x14ac:dyDescent="0.25">
      <c r="A278" s="5" t="s">
        <v>68</v>
      </c>
      <c r="B278" s="5" t="s">
        <v>35</v>
      </c>
      <c r="C278" s="5" t="str">
        <f t="shared" si="4"/>
        <v>ERNAKULAM1988-89</v>
      </c>
      <c r="D278" s="21">
        <f>VLOOKUP($C278,Area_CALC!$M$2:$S$855,2,FALSE)</f>
        <v>72255.528662504657</v>
      </c>
      <c r="E278" s="21">
        <f>VLOOKUP($C278,Area_CALC!$M$2:$S$855,3,FALSE)</f>
        <v>9135.1440478571367</v>
      </c>
      <c r="F278" s="21">
        <f>VLOOKUP($C278,Area_CALC!$M$2:$S$855,4,FALSE)</f>
        <v>147723.2446487376</v>
      </c>
      <c r="G278" s="21">
        <f>VLOOKUP($C278,Area_CALC!$M$2:$S$855,5,FALSE)</f>
        <v>72392.766021926102</v>
      </c>
      <c r="H278" s="21">
        <f>VLOOKUP($C278,Area_CALC!$M$2:$S$855,6,FALSE)</f>
        <v>61474.486941008538</v>
      </c>
      <c r="I278" s="21">
        <f>VLOOKUP($C278,Area_CALC!$M$2:$S$855,7,FALSE)</f>
        <v>150487.83256790804</v>
      </c>
    </row>
    <row r="279" spans="1:9" x14ac:dyDescent="0.25">
      <c r="A279" s="5" t="s">
        <v>68</v>
      </c>
      <c r="B279" s="5" t="s">
        <v>36</v>
      </c>
      <c r="C279" s="5" t="str">
        <f t="shared" si="4"/>
        <v>ERNAKULAM1989-90</v>
      </c>
      <c r="D279" s="21">
        <f>VLOOKUP($C279,Area_CALC!$M$2:$S$855,2,FALSE)</f>
        <v>70735.098045250052</v>
      </c>
      <c r="E279" s="21">
        <f>VLOOKUP($C279,Area_CALC!$M$2:$S$855,3,FALSE)</f>
        <v>8662.0406218744029</v>
      </c>
      <c r="F279" s="21">
        <f>VLOOKUP($C279,Area_CALC!$M$2:$S$855,4,FALSE)</f>
        <v>145486.83699979834</v>
      </c>
      <c r="G279" s="21">
        <f>VLOOKUP($C279,Area_CALC!$M$2:$S$855,5,FALSE)</f>
        <v>69094.990795909034</v>
      </c>
      <c r="H279" s="21">
        <f>VLOOKUP($C279,Area_CALC!$M$2:$S$855,6,FALSE)</f>
        <v>64700.384350568202</v>
      </c>
      <c r="I279" s="21">
        <f>VLOOKUP($C279,Area_CALC!$M$2:$S$855,7,FALSE)</f>
        <v>150842.68120796487</v>
      </c>
    </row>
    <row r="280" spans="1:9" x14ac:dyDescent="0.25">
      <c r="A280" s="5" t="s">
        <v>68</v>
      </c>
      <c r="B280" s="5" t="s">
        <v>37</v>
      </c>
      <c r="C280" s="5" t="str">
        <f t="shared" si="4"/>
        <v>ERNAKULAM1990-91</v>
      </c>
      <c r="D280" s="21">
        <f>VLOOKUP($C280,Area_CALC!$M$2:$S$855,2,FALSE)</f>
        <v>64043.261692912245</v>
      </c>
      <c r="E280" s="21">
        <f>VLOOKUP($C280,Area_CALC!$M$2:$S$855,3,FALSE)</f>
        <v>7923.2053723660401</v>
      </c>
      <c r="F280" s="21">
        <f>VLOOKUP($C280,Area_CALC!$M$2:$S$855,4,FALSE)</f>
        <v>131056.69886292575</v>
      </c>
      <c r="G280" s="21">
        <f>VLOOKUP($C280,Area_CALC!$M$2:$S$855,5,FALSE)</f>
        <v>69088.592353592816</v>
      </c>
      <c r="H280" s="21">
        <f>VLOOKUP($C280,Area_CALC!$M$2:$S$855,6,FALSE)</f>
        <v>67485.822509113525</v>
      </c>
      <c r="I280" s="21">
        <f>VLOOKUP($C280,Area_CALC!$M$2:$S$855,7,FALSE)</f>
        <v>152740.59085406817</v>
      </c>
    </row>
    <row r="281" spans="1:9" x14ac:dyDescent="0.25">
      <c r="A281" s="5" t="s">
        <v>68</v>
      </c>
      <c r="B281" s="5" t="s">
        <v>38</v>
      </c>
      <c r="C281" s="5" t="str">
        <f t="shared" si="4"/>
        <v>ERNAKULAM1991-92</v>
      </c>
      <c r="D281" s="21">
        <f>VLOOKUP($C281,Area_CALC!$M$2:$S$855,2,FALSE)</f>
        <v>65923.084922017078</v>
      </c>
      <c r="E281" s="21">
        <f>VLOOKUP($C281,Area_CALC!$M$2:$S$855,3,FALSE)</f>
        <v>7501.0158476578363</v>
      </c>
      <c r="F281" s="21">
        <f>VLOOKUP($C281,Area_CALC!$M$2:$S$855,4,FALSE)</f>
        <v>131698.95298252045</v>
      </c>
      <c r="G281" s="21">
        <f>VLOOKUP($C281,Area_CALC!$M$2:$S$855,5,FALSE)</f>
        <v>67466.908158531893</v>
      </c>
      <c r="H281" s="21">
        <f>VLOOKUP($C281,Area_CALC!$M$2:$S$855,6,FALSE)</f>
        <v>70392.513497453503</v>
      </c>
      <c r="I281" s="21">
        <f>VLOOKUP($C281,Area_CALC!$M$2:$S$855,7,FALSE)</f>
        <v>153961.5186099993</v>
      </c>
    </row>
    <row r="282" spans="1:9" x14ac:dyDescent="0.25">
      <c r="A282" s="5" t="s">
        <v>68</v>
      </c>
      <c r="B282" s="5" t="s">
        <v>39</v>
      </c>
      <c r="C282" s="5" t="str">
        <f t="shared" si="4"/>
        <v>ERNAKULAM1992-93</v>
      </c>
      <c r="D282" s="21">
        <f>VLOOKUP($C282,Area_CALC!$M$2:$S$855,2,FALSE)</f>
        <v>66993.84691031088</v>
      </c>
      <c r="E282" s="21">
        <f>VLOOKUP($C282,Area_CALC!$M$2:$S$855,3,FALSE)</f>
        <v>6785.8499336612895</v>
      </c>
      <c r="F282" s="21">
        <f>VLOOKUP($C282,Area_CALC!$M$2:$S$855,4,FALSE)</f>
        <v>132856.44976572879</v>
      </c>
      <c r="G282" s="21">
        <f>VLOOKUP($C282,Area_CALC!$M$2:$S$855,5,FALSE)</f>
        <v>68487.735784093529</v>
      </c>
      <c r="H282" s="21">
        <f>VLOOKUP($C282,Area_CALC!$M$2:$S$855,6,FALSE)</f>
        <v>72556.23515921818</v>
      </c>
      <c r="I282" s="21">
        <f>VLOOKUP($C282,Area_CALC!$M$2:$S$855,7,FALSE)</f>
        <v>157587.0388320371</v>
      </c>
    </row>
    <row r="283" spans="1:9" x14ac:dyDescent="0.25">
      <c r="A283" s="5" t="s">
        <v>68</v>
      </c>
      <c r="B283" s="5" t="s">
        <v>40</v>
      </c>
      <c r="C283" s="5" t="str">
        <f t="shared" si="4"/>
        <v>ERNAKULAM1993-94</v>
      </c>
      <c r="D283" s="21">
        <f>VLOOKUP($C283,Area_CALC!$M$2:$S$855,2,FALSE)</f>
        <v>61980.55675259119</v>
      </c>
      <c r="E283" s="21">
        <f>VLOOKUP($C283,Area_CALC!$M$2:$S$855,3,FALSE)</f>
        <v>6880.4353158857484</v>
      </c>
      <c r="F283" s="21">
        <f>VLOOKUP($C283,Area_CALC!$M$2:$S$855,4,FALSE)</f>
        <v>126969.49222052706</v>
      </c>
      <c r="G283" s="21">
        <f>VLOOKUP($C283,Area_CALC!$M$2:$S$855,5,FALSE)</f>
        <v>67011.068188929596</v>
      </c>
      <c r="H283" s="21">
        <f>VLOOKUP($C283,Area_CALC!$M$2:$S$855,6,FALSE)</f>
        <v>61229.053193683198</v>
      </c>
      <c r="I283" s="21">
        <f>VLOOKUP($C283,Area_CALC!$M$2:$S$855,7,FALSE)</f>
        <v>145592.03751820748</v>
      </c>
    </row>
    <row r="284" spans="1:9" x14ac:dyDescent="0.25">
      <c r="A284" s="5" t="s">
        <v>68</v>
      </c>
      <c r="B284" s="5" t="s">
        <v>41</v>
      </c>
      <c r="C284" s="5" t="str">
        <f t="shared" si="4"/>
        <v>ERNAKULAM1994-95</v>
      </c>
      <c r="D284" s="21">
        <f>VLOOKUP($C284,Area_CALC!$M$2:$S$855,2,FALSE)</f>
        <v>60910.519734256821</v>
      </c>
      <c r="E284" s="21">
        <f>VLOOKUP($C284,Area_CALC!$M$2:$S$855,3,FALSE)</f>
        <v>6326.0871856520153</v>
      </c>
      <c r="F284" s="21">
        <f>VLOOKUP($C284,Area_CALC!$M$2:$S$855,4,FALSE)</f>
        <v>126005.7930301913</v>
      </c>
      <c r="G284" s="21">
        <f>VLOOKUP($C284,Area_CALC!$M$2:$S$855,5,FALSE)</f>
        <v>64409.618093451332</v>
      </c>
      <c r="H284" s="21">
        <f>VLOOKUP($C284,Area_CALC!$M$2:$S$855,6,FALSE)</f>
        <v>61840.504866666277</v>
      </c>
      <c r="I284" s="21">
        <f>VLOOKUP($C284,Area_CALC!$M$2:$S$855,7,FALSE)</f>
        <v>142221.26154684662</v>
      </c>
    </row>
    <row r="285" spans="1:9" x14ac:dyDescent="0.25">
      <c r="A285" s="5" t="s">
        <v>68</v>
      </c>
      <c r="B285" s="5" t="s">
        <v>42</v>
      </c>
      <c r="C285" s="5" t="str">
        <f t="shared" si="4"/>
        <v>ERNAKULAM1995-96</v>
      </c>
      <c r="D285" s="21">
        <f>VLOOKUP($C285,Area_CALC!$M$2:$S$855,2,FALSE)</f>
        <v>57418.6714925243</v>
      </c>
      <c r="E285" s="21">
        <f>VLOOKUP($C285,Area_CALC!$M$2:$S$855,3,FALSE)</f>
        <v>5947.015953563613</v>
      </c>
      <c r="F285" s="21">
        <f>VLOOKUP($C285,Area_CALC!$M$2:$S$855,4,FALSE)</f>
        <v>126286.36619086262</v>
      </c>
      <c r="G285" s="21">
        <f>VLOOKUP($C285,Area_CALC!$M$2:$S$855,5,FALSE)</f>
        <v>65828.881242485921</v>
      </c>
      <c r="H285" s="21">
        <f>VLOOKUP($C285,Area_CALC!$M$2:$S$855,6,FALSE)</f>
        <v>62322.355463665728</v>
      </c>
      <c r="I285" s="21">
        <f>VLOOKUP($C285,Area_CALC!$M$2:$S$855,7,FALSE)</f>
        <v>145300.37974422573</v>
      </c>
    </row>
    <row r="286" spans="1:9" x14ac:dyDescent="0.25">
      <c r="A286" s="5" t="s">
        <v>68</v>
      </c>
      <c r="B286" s="5" t="s">
        <v>43</v>
      </c>
      <c r="C286" s="5" t="str">
        <f t="shared" si="4"/>
        <v>ERNAKULAM1996-97</v>
      </c>
      <c r="D286" s="21">
        <f>VLOOKUP($C286,Area_CALC!$M$2:$S$855,2,FALSE)</f>
        <v>54957.052489613736</v>
      </c>
      <c r="E286" s="21">
        <f>VLOOKUP($C286,Area_CALC!$M$2:$S$855,3,FALSE)</f>
        <v>6480.7123120027627</v>
      </c>
      <c r="F286" s="21">
        <f>VLOOKUP($C286,Area_CALC!$M$2:$S$855,4,FALSE)</f>
        <v>123719.68512395285</v>
      </c>
      <c r="G286" s="21">
        <f>VLOOKUP($C286,Area_CALC!$M$2:$S$855,5,FALSE)</f>
        <v>69584.40301799892</v>
      </c>
      <c r="H286" s="21">
        <f>VLOOKUP($C286,Area_CALC!$M$2:$S$855,6,FALSE)</f>
        <v>62770.386439687834</v>
      </c>
      <c r="I286" s="21">
        <f>VLOOKUP($C286,Area_CALC!$M$2:$S$855,7,FALSE)</f>
        <v>148997.50842059692</v>
      </c>
    </row>
    <row r="287" spans="1:9" x14ac:dyDescent="0.25">
      <c r="A287" s="5" t="s">
        <v>68</v>
      </c>
      <c r="B287" s="5" t="s">
        <v>44</v>
      </c>
      <c r="C287" s="5" t="str">
        <f t="shared" si="4"/>
        <v>ERNAKULAM1997-98</v>
      </c>
      <c r="D287" s="21">
        <f>VLOOKUP($C287,Area_CALC!$M$2:$S$855,2,FALSE)</f>
        <v>46925.083262538203</v>
      </c>
      <c r="E287" s="21">
        <f>VLOOKUP($C287,Area_CALC!$M$2:$S$855,3,FALSE)</f>
        <v>7509.5373063627849</v>
      </c>
      <c r="F287" s="21">
        <f>VLOOKUP($C287,Area_CALC!$M$2:$S$855,4,FALSE)</f>
        <v>121087.1072481255</v>
      </c>
      <c r="G287" s="21">
        <f>VLOOKUP($C287,Area_CALC!$M$2:$S$855,5,FALSE)</f>
        <v>68773.303812363272</v>
      </c>
      <c r="H287" s="21">
        <f>VLOOKUP($C287,Area_CALC!$M$2:$S$855,6,FALSE)</f>
        <v>63192.677188720045</v>
      </c>
      <c r="I287" s="21">
        <f>VLOOKUP($C287,Area_CALC!$M$2:$S$855,7,FALSE)</f>
        <v>150737.69591864792</v>
      </c>
    </row>
    <row r="288" spans="1:9" x14ac:dyDescent="0.25">
      <c r="A288" s="5" t="s">
        <v>68</v>
      </c>
      <c r="B288" s="5" t="s">
        <v>45</v>
      </c>
      <c r="C288" s="5" t="str">
        <f t="shared" si="4"/>
        <v>ERNAKULAM1998-99</v>
      </c>
      <c r="D288" s="21">
        <f>VLOOKUP($C288,Area_CALC!$M$2:$S$855,2,FALSE)</f>
        <v>50460.874975294362</v>
      </c>
      <c r="E288" s="21">
        <f>VLOOKUP($C288,Area_CALC!$M$2:$S$855,3,FALSE)</f>
        <v>6355.9134153784216</v>
      </c>
      <c r="F288" s="21">
        <f>VLOOKUP($C288,Area_CALC!$M$2:$S$855,4,FALSE)</f>
        <v>121731.73809029096</v>
      </c>
      <c r="G288" s="21">
        <f>VLOOKUP($C288,Area_CALC!$M$2:$S$855,5,FALSE)</f>
        <v>65792.9088550335</v>
      </c>
      <c r="H288" s="21">
        <f>VLOOKUP($C288,Area_CALC!$M$2:$S$855,6,FALSE)</f>
        <v>63465.001913843422</v>
      </c>
      <c r="I288" s="21">
        <f>VLOOKUP($C288,Area_CALC!$M$2:$S$855,7,FALSE)</f>
        <v>147743.97980858566</v>
      </c>
    </row>
    <row r="289" spans="1:9" x14ac:dyDescent="0.25">
      <c r="A289" s="5" t="s">
        <v>68</v>
      </c>
      <c r="B289" s="5" t="s">
        <v>46</v>
      </c>
      <c r="C289" s="5" t="str">
        <f t="shared" si="4"/>
        <v>ERNAKULAM1999-00</v>
      </c>
      <c r="D289" s="21">
        <f>VLOOKUP($C289,Area_CALC!$M$2:$S$855,2,FALSE)</f>
        <v>43585.704685618672</v>
      </c>
      <c r="E289" s="21">
        <f>VLOOKUP($C289,Area_CALC!$M$2:$S$855,3,FALSE)</f>
        <v>6608.0197338006019</v>
      </c>
      <c r="F289" s="21">
        <f>VLOOKUP($C289,Area_CALC!$M$2:$S$855,4,FALSE)</f>
        <v>122092.38471582695</v>
      </c>
      <c r="G289" s="21">
        <f>VLOOKUP($C289,Area_CALC!$M$2:$S$855,5,FALSE)</f>
        <v>72611.648204369994</v>
      </c>
      <c r="H289" s="21">
        <f>VLOOKUP($C289,Area_CALC!$M$2:$S$855,6,FALSE)</f>
        <v>63638.245224567116</v>
      </c>
      <c r="I289" s="21">
        <f>VLOOKUP($C289,Area_CALC!$M$2:$S$855,7,FALSE)</f>
        <v>155562.30867897428</v>
      </c>
    </row>
    <row r="290" spans="1:9" x14ac:dyDescent="0.25">
      <c r="A290" s="5" t="s">
        <v>68</v>
      </c>
      <c r="B290" s="5" t="s">
        <v>47</v>
      </c>
      <c r="C290" s="5" t="str">
        <f t="shared" si="4"/>
        <v>ERNAKULAM2000-01</v>
      </c>
      <c r="D290" s="21">
        <f>VLOOKUP($C290,Area_CALC!$M$2:$S$855,2,FALSE)</f>
        <v>38092.962050522612</v>
      </c>
      <c r="E290" s="21">
        <f>VLOOKUP($C290,Area_CALC!$M$2:$S$855,3,FALSE)</f>
        <v>6688.6770115147747</v>
      </c>
      <c r="F290" s="21">
        <f>VLOOKUP($C290,Area_CALC!$M$2:$S$855,4,FALSE)</f>
        <v>118065.20718293996</v>
      </c>
      <c r="G290" s="21">
        <f>VLOOKUP($C290,Area_CALC!$M$2:$S$855,5,FALSE)</f>
        <v>71925.490136114837</v>
      </c>
      <c r="H290" s="21">
        <f>VLOOKUP($C290,Area_CALC!$M$2:$S$855,6,FALSE)</f>
        <v>63878.174749365295</v>
      </c>
      <c r="I290" s="21">
        <f>VLOOKUP($C290,Area_CALC!$M$2:$S$855,7,FALSE)</f>
        <v>155991.38911514735</v>
      </c>
    </row>
    <row r="291" spans="1:9" x14ac:dyDescent="0.25">
      <c r="A291" s="5" t="s">
        <v>68</v>
      </c>
      <c r="B291" s="5" t="s">
        <v>48</v>
      </c>
      <c r="C291" s="5" t="str">
        <f t="shared" si="4"/>
        <v>ERNAKULAM2001-02</v>
      </c>
      <c r="D291" s="21">
        <f>VLOOKUP($C291,Area_CALC!$M$2:$S$855,2,FALSE)</f>
        <v>33738.671286174729</v>
      </c>
      <c r="E291" s="21">
        <f>VLOOKUP($C291,Area_CALC!$M$2:$S$855,3,FALSE)</f>
        <v>7339.4111731383755</v>
      </c>
      <c r="F291" s="21">
        <f>VLOOKUP($C291,Area_CALC!$M$2:$S$855,4,FALSE)</f>
        <v>119356.96106789484</v>
      </c>
      <c r="G291" s="21">
        <f>VLOOKUP($C291,Area_CALC!$M$2:$S$855,5,FALSE)</f>
        <v>67547.814780694403</v>
      </c>
      <c r="H291" s="21">
        <f>VLOOKUP($C291,Area_CALC!$M$2:$S$855,6,FALSE)</f>
        <v>63953.100405546444</v>
      </c>
      <c r="I291" s="21">
        <f>VLOOKUP($C291,Area_CALC!$M$2:$S$855,7,FALSE)</f>
        <v>151808.29350190045</v>
      </c>
    </row>
    <row r="292" spans="1:9" x14ac:dyDescent="0.25">
      <c r="A292" s="5" t="s">
        <v>68</v>
      </c>
      <c r="B292" s="5" t="s">
        <v>49</v>
      </c>
      <c r="C292" s="5" t="str">
        <f t="shared" si="4"/>
        <v>ERNAKULAM2002-03</v>
      </c>
      <c r="D292" s="21">
        <f>VLOOKUP($C292,Area_CALC!$M$2:$S$855,2,FALSE)</f>
        <v>32791.16450320241</v>
      </c>
      <c r="E292" s="21">
        <f>VLOOKUP($C292,Area_CALC!$M$2:$S$855,3,FALSE)</f>
        <v>7150.9519392582506</v>
      </c>
      <c r="F292" s="21">
        <f>VLOOKUP($C292,Area_CALC!$M$2:$S$855,4,FALSE)</f>
        <v>119304.61678728746</v>
      </c>
      <c r="G292" s="21">
        <f>VLOOKUP($C292,Area_CALC!$M$2:$S$855,5,FALSE)</f>
        <v>65937.070882300031</v>
      </c>
      <c r="H292" s="21">
        <f>VLOOKUP($C292,Area_CALC!$M$2:$S$855,6,FALSE)</f>
        <v>64004.222430767106</v>
      </c>
      <c r="I292" s="21">
        <f>VLOOKUP($C292,Area_CALC!$M$2:$S$855,7,FALSE)</f>
        <v>150447.25607226559</v>
      </c>
    </row>
    <row r="293" spans="1:9" x14ac:dyDescent="0.25">
      <c r="A293" s="5" t="s">
        <v>68</v>
      </c>
      <c r="B293" s="5" t="s">
        <v>50</v>
      </c>
      <c r="C293" s="5" t="str">
        <f t="shared" si="4"/>
        <v>ERNAKULAM2003-04</v>
      </c>
      <c r="D293" s="21">
        <f>VLOOKUP($C293,Area_CALC!$M$2:$S$855,2,FALSE)</f>
        <v>30108.370669786</v>
      </c>
      <c r="E293" s="21">
        <f>VLOOKUP($C293,Area_CALC!$M$2:$S$855,3,FALSE)</f>
        <v>7038.3444865307092</v>
      </c>
      <c r="F293" s="21">
        <f>VLOOKUP($C293,Area_CALC!$M$2:$S$855,4,FALSE)</f>
        <v>116406.72602165774</v>
      </c>
      <c r="G293" s="21">
        <f>VLOOKUP($C293,Area_CALC!$M$2:$S$855,5,FALSE)</f>
        <v>62596.053531338366</v>
      </c>
      <c r="H293" s="21">
        <f>VLOOKUP($C293,Area_CALC!$M$2:$S$855,6,FALSE)</f>
        <v>64183.146760372947</v>
      </c>
      <c r="I293" s="21">
        <f>VLOOKUP($C293,Area_CALC!$M$2:$S$855,7,FALSE)</f>
        <v>148425.95596020482</v>
      </c>
    </row>
    <row r="294" spans="1:9" x14ac:dyDescent="0.25">
      <c r="A294" s="5" t="s">
        <v>68</v>
      </c>
      <c r="B294" s="5" t="s">
        <v>51</v>
      </c>
      <c r="C294" s="5" t="str">
        <f t="shared" si="4"/>
        <v>ERNAKULAM2004-05</v>
      </c>
      <c r="D294" s="21">
        <f>VLOOKUP($C294,Area_CALC!$M$2:$S$855,2,FALSE)</f>
        <v>28746.539744970843</v>
      </c>
      <c r="E294" s="21">
        <f>VLOOKUP($C294,Area_CALC!$M$2:$S$855,3,FALSE)</f>
        <v>5521.3701741688128</v>
      </c>
      <c r="F294" s="21">
        <f>VLOOKUP($C294,Area_CALC!$M$2:$S$855,4,FALSE)</f>
        <v>121638.2487665161</v>
      </c>
      <c r="G294" s="21">
        <f>VLOOKUP($C294,Area_CALC!$M$2:$S$855,5,FALSE)</f>
        <v>63346.357419796957</v>
      </c>
      <c r="H294" s="21">
        <f>VLOOKUP($C294,Area_CALC!$M$2:$S$855,6,FALSE)</f>
        <v>64155.392148477731</v>
      </c>
      <c r="I294" s="21">
        <f>VLOOKUP($C294,Area_CALC!$M$2:$S$855,7,FALSE)</f>
        <v>148823.08630177891</v>
      </c>
    </row>
    <row r="295" spans="1:9" x14ac:dyDescent="0.25">
      <c r="A295" s="5" t="s">
        <v>68</v>
      </c>
      <c r="B295" s="5" t="s">
        <v>52</v>
      </c>
      <c r="C295" s="5" t="str">
        <f t="shared" si="4"/>
        <v>ERNAKULAM2005-06</v>
      </c>
      <c r="D295" s="21">
        <f>VLOOKUP($C295,Area_CALC!$M$2:$S$855,2,FALSE)</f>
        <v>25491.035563187608</v>
      </c>
      <c r="E295" s="21">
        <f>VLOOKUP($C295,Area_CALC!$M$2:$S$855,3,FALSE)</f>
        <v>6891.4472533396483</v>
      </c>
      <c r="F295" s="21">
        <f>VLOOKUP($C295,Area_CALC!$M$2:$S$855,4,FALSE)</f>
        <v>116160.63969680904</v>
      </c>
      <c r="G295" s="21">
        <f>VLOOKUP($C295,Area_CALC!$M$2:$S$855,5,FALSE)</f>
        <v>63177.43954575502</v>
      </c>
      <c r="H295" s="21">
        <f>VLOOKUP($C295,Area_CALC!$M$2:$S$855,6,FALSE)</f>
        <v>64668.036798282476</v>
      </c>
      <c r="I295" s="21">
        <f>VLOOKUP($C295,Area_CALC!$M$2:$S$855,7,FALSE)</f>
        <v>148690.23497234553</v>
      </c>
    </row>
    <row r="296" spans="1:9" x14ac:dyDescent="0.25">
      <c r="A296" s="5" t="s">
        <v>68</v>
      </c>
      <c r="B296" s="5" t="s">
        <v>53</v>
      </c>
      <c r="C296" s="5" t="str">
        <f t="shared" si="4"/>
        <v>ERNAKULAM2006-07</v>
      </c>
      <c r="D296" s="21">
        <f>VLOOKUP($C296,Area_CALC!$M$2:$S$855,2,FALSE)</f>
        <v>22441.739043193527</v>
      </c>
      <c r="E296" s="21">
        <f>VLOOKUP($C296,Area_CALC!$M$2:$S$855,3,FALSE)</f>
        <v>7473.6200657096351</v>
      </c>
      <c r="F296" s="21">
        <f>VLOOKUP($C296,Area_CALC!$M$2:$S$855,4,FALSE)</f>
        <v>112714.78978818134</v>
      </c>
      <c r="G296" s="21">
        <f>VLOOKUP($C296,Area_CALC!$M$2:$S$855,5,FALSE)</f>
        <v>59206.091881905777</v>
      </c>
      <c r="H296" s="21">
        <f>VLOOKUP($C296,Area_CALC!$M$2:$S$855,6,FALSE)</f>
        <v>64972.878029231913</v>
      </c>
      <c r="I296" s="21">
        <f>VLOOKUP($C296,Area_CALC!$M$2:$S$855,7,FALSE)</f>
        <v>147432.58953280965</v>
      </c>
    </row>
    <row r="297" spans="1:9" x14ac:dyDescent="0.25">
      <c r="A297" s="5" t="s">
        <v>68</v>
      </c>
      <c r="B297" s="5" t="s">
        <v>54</v>
      </c>
      <c r="C297" s="5" t="str">
        <f t="shared" si="4"/>
        <v>ERNAKULAM2007-08</v>
      </c>
      <c r="D297" s="21">
        <f>VLOOKUP($C297,Area_CALC!$M$2:$S$855,2,FALSE)</f>
        <v>12759.039026389226</v>
      </c>
      <c r="E297" s="21">
        <f>VLOOKUP($C297,Area_CALC!$M$2:$S$855,3,FALSE)</f>
        <v>6358.9408229435157</v>
      </c>
      <c r="F297" s="21">
        <f>VLOOKUP($C297,Area_CALC!$M$2:$S$855,4,FALSE)</f>
        <v>98683.544459943761</v>
      </c>
      <c r="G297" s="21">
        <f>VLOOKUP($C297,Area_CALC!$M$2:$S$855,5,FALSE)</f>
        <v>53197.176870909578</v>
      </c>
      <c r="H297" s="21">
        <f>VLOOKUP($C297,Area_CALC!$M$2:$S$855,6,FALSE)</f>
        <v>65403.400785800404</v>
      </c>
      <c r="I297" s="21">
        <f>VLOOKUP($C297,Area_CALC!$M$2:$S$855,7,FALSE)</f>
        <v>142270.05089118917</v>
      </c>
    </row>
    <row r="298" spans="1:9" x14ac:dyDescent="0.25">
      <c r="A298" s="5" t="s">
        <v>68</v>
      </c>
      <c r="B298" s="5" t="s">
        <v>55</v>
      </c>
      <c r="C298" s="5" t="str">
        <f t="shared" si="4"/>
        <v>ERNAKULAM2008-09</v>
      </c>
      <c r="D298" s="21">
        <f>VLOOKUP($C298,Area_CALC!$M$2:$S$855,2,FALSE)</f>
        <v>13367.836605022743</v>
      </c>
      <c r="E298" s="21">
        <f>VLOOKUP($C298,Area_CALC!$M$2:$S$855,3,FALSE)</f>
        <v>7143.8897792385187</v>
      </c>
      <c r="F298" s="21">
        <f>VLOOKUP($C298,Area_CALC!$M$2:$S$855,4,FALSE)</f>
        <v>94179.814377223811</v>
      </c>
      <c r="G298" s="21">
        <f>VLOOKUP($C298,Area_CALC!$M$2:$S$855,5,FALSE)</f>
        <v>49616.968790861429</v>
      </c>
      <c r="H298" s="21">
        <f>VLOOKUP($C298,Area_CALC!$M$2:$S$855,6,FALSE)</f>
        <v>65779.790313981546</v>
      </c>
      <c r="I298" s="21">
        <f>VLOOKUP($C298,Area_CALC!$M$2:$S$855,7,FALSE)</f>
        <v>139203.94851399379</v>
      </c>
    </row>
    <row r="299" spans="1:9" x14ac:dyDescent="0.25">
      <c r="A299" s="5" t="s">
        <v>68</v>
      </c>
      <c r="B299" s="5" t="s">
        <v>56</v>
      </c>
      <c r="C299" s="5" t="str">
        <f t="shared" si="4"/>
        <v>ERNAKULAM2009-10</v>
      </c>
      <c r="D299" s="21">
        <f>VLOOKUP($C299,Area_CALC!$M$2:$S$855,2,FALSE)</f>
        <v>11229.307990738296</v>
      </c>
      <c r="E299" s="21">
        <f>VLOOKUP($C299,Area_CALC!$M$2:$S$855,3,FALSE)</f>
        <v>6410.9684903477882</v>
      </c>
      <c r="F299" s="21">
        <f>VLOOKUP($C299,Area_CALC!$M$2:$S$855,4,FALSE)</f>
        <v>96127.520812125309</v>
      </c>
      <c r="G299" s="21">
        <f>VLOOKUP($C299,Area_CALC!$M$2:$S$855,5,FALSE)</f>
        <v>47740.462265224603</v>
      </c>
      <c r="H299" s="21">
        <f>VLOOKUP($C299,Area_CALC!$M$2:$S$855,6,FALSE)</f>
        <v>66267.738001418373</v>
      </c>
      <c r="I299" s="21">
        <f>VLOOKUP($C299,Area_CALC!$M$2:$S$855,7,FALSE)</f>
        <v>137674.59350002033</v>
      </c>
    </row>
    <row r="300" spans="1:9" x14ac:dyDescent="0.25">
      <c r="A300" s="5" t="s">
        <v>68</v>
      </c>
      <c r="B300" s="5" t="s">
        <v>57</v>
      </c>
      <c r="C300" s="5" t="str">
        <f t="shared" si="4"/>
        <v>ERNAKULAM2010-11</v>
      </c>
      <c r="D300" s="21">
        <f>VLOOKUP($C300,Area_CALC!$M$2:$S$855,2,FALSE)</f>
        <v>9361.6398185040707</v>
      </c>
      <c r="E300" s="21">
        <f>VLOOKUP($C300,Area_CALC!$M$2:$S$855,3,FALSE)</f>
        <v>6666.2233622447829</v>
      </c>
      <c r="F300" s="21">
        <f>VLOOKUP($C300,Area_CALC!$M$2:$S$855,4,FALSE)</f>
        <v>94162.089726632927</v>
      </c>
      <c r="G300" s="21">
        <f>VLOOKUP($C300,Area_CALC!$M$2:$S$855,5,FALSE)</f>
        <v>46125.811408606976</v>
      </c>
      <c r="H300" s="21">
        <f>VLOOKUP($C300,Area_CALC!$M$2:$S$855,6,FALSE)</f>
        <v>66629.719653858221</v>
      </c>
      <c r="I300" s="21">
        <f>VLOOKUP($C300,Area_CALC!$M$2:$S$855,7,FALSE)</f>
        <v>135963.4163210103</v>
      </c>
    </row>
    <row r="301" spans="1:9" x14ac:dyDescent="0.25">
      <c r="A301" s="5" t="s">
        <v>68</v>
      </c>
      <c r="B301" s="5" t="s">
        <v>58</v>
      </c>
      <c r="C301" s="5" t="str">
        <f t="shared" si="4"/>
        <v>ERNAKULAM2011-12</v>
      </c>
      <c r="D301" s="21">
        <f>VLOOKUP($C301,Area_CALC!$M$2:$S$855,2,FALSE)</f>
        <v>7971.2249067471757</v>
      </c>
      <c r="E301" s="21">
        <f>VLOOKUP($C301,Area_CALC!$M$2:$S$855,3,FALSE)</f>
        <v>7343.2579669446995</v>
      </c>
      <c r="F301" s="21">
        <f>VLOOKUP($C301,Area_CALC!$M$2:$S$855,4,FALSE)</f>
        <v>83865.109625827638</v>
      </c>
      <c r="G301" s="21">
        <f>VLOOKUP($C301,Area_CALC!$M$2:$S$855,5,FALSE)</f>
        <v>49635.573148051895</v>
      </c>
      <c r="H301" s="21">
        <f>VLOOKUP($C301,Area_CALC!$M$2:$S$855,6,FALSE)</f>
        <v>66905.434169278276</v>
      </c>
      <c r="I301" s="21">
        <f>VLOOKUP($C301,Area_CALC!$M$2:$S$855,7,FALSE)</f>
        <v>141100.73133748744</v>
      </c>
    </row>
    <row r="302" spans="1:9" x14ac:dyDescent="0.25">
      <c r="A302" s="5" t="s">
        <v>68</v>
      </c>
      <c r="B302" s="5" t="s">
        <v>59</v>
      </c>
      <c r="C302" s="5" t="str">
        <f t="shared" si="4"/>
        <v>ERNAKULAM2012-13</v>
      </c>
      <c r="D302" s="21">
        <f>VLOOKUP($C302,Area_CALC!$M$2:$S$855,2,FALSE)</f>
        <v>4163.4805196625721</v>
      </c>
      <c r="E302" s="21">
        <f>VLOOKUP($C302,Area_CALC!$M$2:$S$855,3,FALSE)</f>
        <v>6628.2192439011396</v>
      </c>
      <c r="F302" s="21">
        <f>VLOOKUP($C302,Area_CALC!$M$2:$S$855,4,FALSE)</f>
        <v>77665.865192049328</v>
      </c>
      <c r="G302" s="21">
        <f>VLOOKUP($C302,Area_CALC!$M$2:$S$855,5,FALSE)</f>
        <v>47030.848525888607</v>
      </c>
      <c r="H302" s="21">
        <f>VLOOKUP($C302,Area_CALC!$M$2:$S$855,6,FALSE)</f>
        <v>66905.434169278276</v>
      </c>
      <c r="I302" s="21">
        <f>VLOOKUP($C302,Area_CALC!$M$2:$S$855,7,FALSE)</f>
        <v>137031.8199752332</v>
      </c>
    </row>
    <row r="303" spans="1:9" x14ac:dyDescent="0.25">
      <c r="A303" s="5" t="s">
        <v>68</v>
      </c>
      <c r="B303" s="5" t="s">
        <v>60</v>
      </c>
      <c r="C303" s="5" t="str">
        <f t="shared" si="4"/>
        <v>ERNAKULAM2013-14</v>
      </c>
      <c r="D303" s="21">
        <f>VLOOKUP($C303,Area_CALC!$M$2:$S$855,2,FALSE)</f>
        <v>4177.6848199946717</v>
      </c>
      <c r="E303" s="21">
        <f>VLOOKUP($C303,Area_CALC!$M$2:$S$855,3,FALSE)</f>
        <v>6177.860949077598</v>
      </c>
      <c r="F303" s="21">
        <f>VLOOKUP($C303,Area_CALC!$M$2:$S$855,4,FALSE)</f>
        <v>77048.842661113114</v>
      </c>
      <c r="G303" s="21">
        <f>VLOOKUP($C303,Area_CALC!$M$2:$S$855,5,FALSE)</f>
        <v>47719.991317311229</v>
      </c>
      <c r="H303" s="21">
        <f>VLOOKUP($C303,Area_CALC!$M$2:$S$855,6,FALSE)</f>
        <v>67414.7658937714</v>
      </c>
      <c r="I303" s="21">
        <f>VLOOKUP($C303,Area_CALC!$M$2:$S$855,7,FALSE)</f>
        <v>138094.86460281743</v>
      </c>
    </row>
    <row r="304" spans="1:9" x14ac:dyDescent="0.25">
      <c r="A304" s="5" t="s">
        <v>68</v>
      </c>
      <c r="B304" s="5" t="s">
        <v>61</v>
      </c>
      <c r="C304" s="5" t="str">
        <f t="shared" si="4"/>
        <v>ERNAKULAM2014-15</v>
      </c>
      <c r="D304" s="21">
        <f>VLOOKUP($C304,Area_CALC!$M$2:$S$855,2,FALSE)</f>
        <v>4776.5294153279065</v>
      </c>
      <c r="E304" s="21">
        <f>VLOOKUP($C304,Area_CALC!$M$2:$S$855,3,FALSE)</f>
        <v>6818.4868062362984</v>
      </c>
      <c r="F304" s="21">
        <f>VLOOKUP($C304,Area_CALC!$M$2:$S$855,4,FALSE)</f>
        <v>78976.529848046965</v>
      </c>
      <c r="G304" s="21">
        <f>VLOOKUP($C304,Area_CALC!$M$2:$S$855,5,FALSE)</f>
        <v>46844.021867920084</v>
      </c>
      <c r="H304" s="21">
        <f>VLOOKUP($C304,Area_CALC!$M$2:$S$855,6,FALSE)</f>
        <v>67718.509726612407</v>
      </c>
      <c r="I304" s="21">
        <f>VLOOKUP($C304,Area_CALC!$M$2:$S$855,7,FALSE)</f>
        <v>139156.05047823119</v>
      </c>
    </row>
    <row r="305" spans="1:9" x14ac:dyDescent="0.25">
      <c r="A305" s="5" t="s">
        <v>68</v>
      </c>
      <c r="B305" s="5" t="s">
        <v>62</v>
      </c>
      <c r="C305" s="5" t="str">
        <f t="shared" si="4"/>
        <v>ERNAKULAM2015-16</v>
      </c>
      <c r="D305" s="21">
        <f>VLOOKUP($C305,Area_CALC!$M$2:$S$855,2,FALSE)</f>
        <v>6118.61005011218</v>
      </c>
      <c r="E305" s="21">
        <f>VLOOKUP($C305,Area_CALC!$M$2:$S$855,3,FALSE)</f>
        <v>6466.3503974110799</v>
      </c>
      <c r="F305" s="21">
        <f>VLOOKUP($C305,Area_CALC!$M$2:$S$855,4,FALSE)</f>
        <v>79378.215900853902</v>
      </c>
      <c r="G305" s="21">
        <f>VLOOKUP($C305,Area_CALC!$M$2:$S$855,5,FALSE)</f>
        <v>45058.325877925308</v>
      </c>
      <c r="H305" s="21">
        <f>VLOOKUP($C305,Area_CALC!$M$2:$S$855,6,FALSE)</f>
        <v>67849.908978524982</v>
      </c>
      <c r="I305" s="21">
        <f>VLOOKUP($C305,Area_CALC!$M$2:$S$855,7,FALSE)</f>
        <v>137534.32797812676</v>
      </c>
    </row>
    <row r="306" spans="1:9" x14ac:dyDescent="0.25">
      <c r="A306" s="5" t="s">
        <v>68</v>
      </c>
      <c r="B306" s="5" t="s">
        <v>123</v>
      </c>
      <c r="C306" s="5" t="str">
        <f t="shared" si="4"/>
        <v>ERNAKULAM2016-17</v>
      </c>
      <c r="D306" s="21">
        <f>VLOOKUP($C306,Area_CALC!$M$2:$S$855,2,FALSE)</f>
        <v>4862.1524991880024</v>
      </c>
      <c r="E306" s="21">
        <f>VLOOKUP($C306,Area_CALC!$M$2:$S$855,3,FALSE)</f>
        <v>6744.341960357161</v>
      </c>
      <c r="F306" s="21">
        <f>VLOOKUP($C306,Area_CALC!$M$2:$S$855,4,FALSE)</f>
        <v>78492.969059938099</v>
      </c>
      <c r="G306" s="21">
        <f>VLOOKUP($C306,Area_CALC!$M$2:$S$855,5,FALSE)</f>
        <v>46141.800801532831</v>
      </c>
      <c r="H306" s="21">
        <f>VLOOKUP($C306,Area_CALC!$M$2:$S$855,6,FALSE)</f>
        <v>67881.809360288098</v>
      </c>
      <c r="I306" s="21">
        <f>VLOOKUP($C306,Area_CALC!$M$2:$S$855,7,FALSE)</f>
        <v>138944.06402657554</v>
      </c>
    </row>
    <row r="307" spans="1:9" x14ac:dyDescent="0.25">
      <c r="A307" s="5" t="s">
        <v>69</v>
      </c>
      <c r="B307" s="5" t="s">
        <v>3</v>
      </c>
      <c r="C307" s="5" t="str">
        <f t="shared" si="4"/>
        <v>THRISSUR1956-57</v>
      </c>
      <c r="D307" s="21">
        <f>VLOOKUP($C307,Area_CALC!$M$2:$S$855,2,FALSE)</f>
        <v>98305.830252238928</v>
      </c>
      <c r="E307" s="21">
        <f>VLOOKUP($C307,Area_CALC!$M$2:$S$855,3,FALSE)</f>
        <v>6241.7056527936811</v>
      </c>
      <c r="F307" s="21">
        <f>VLOOKUP($C307,Area_CALC!$M$2:$S$855,4,FALSE)</f>
        <v>144224.69162864939</v>
      </c>
      <c r="G307" s="21">
        <f>VLOOKUP($C307,Area_CALC!$M$2:$S$855,5,FALSE)</f>
        <v>32846.210571985474</v>
      </c>
      <c r="H307" s="21">
        <f>VLOOKUP($C307,Area_CALC!$M$2:$S$855,6,FALSE)</f>
        <v>3839.2447955781186</v>
      </c>
      <c r="I307" s="21">
        <f>VLOOKUP($C307,Area_CALC!$M$2:$S$855,7,FALSE)</f>
        <v>41150.970529718972</v>
      </c>
    </row>
    <row r="308" spans="1:9" x14ac:dyDescent="0.25">
      <c r="A308" s="5" t="s">
        <v>69</v>
      </c>
      <c r="B308" s="5" t="s">
        <v>4</v>
      </c>
      <c r="C308" s="5" t="str">
        <f t="shared" si="4"/>
        <v>THRISSUR1957-58</v>
      </c>
      <c r="D308" s="21">
        <f>VLOOKUP($C308,Area_CALC!$M$2:$S$855,2,FALSE)</f>
        <v>98919</v>
      </c>
      <c r="E308" s="21">
        <f>VLOOKUP($C308,Area_CALC!$M$2:$S$855,3,FALSE)</f>
        <v>6405</v>
      </c>
      <c r="F308" s="21">
        <f>VLOOKUP($C308,Area_CALC!$M$2:$S$855,4,FALSE)</f>
        <v>144458</v>
      </c>
      <c r="G308" s="21">
        <f>VLOOKUP($C308,Area_CALC!$M$2:$S$855,5,FALSE)</f>
        <v>33092</v>
      </c>
      <c r="H308" s="21">
        <f>VLOOKUP($C308,Area_CALC!$M$2:$S$855,6,FALSE)</f>
        <v>4661</v>
      </c>
      <c r="I308" s="21">
        <f>VLOOKUP($C308,Area_CALC!$M$2:$S$855,7,FALSE)</f>
        <v>42729</v>
      </c>
    </row>
    <row r="309" spans="1:9" x14ac:dyDescent="0.25">
      <c r="A309" s="5" t="s">
        <v>69</v>
      </c>
      <c r="B309" s="5" t="s">
        <v>5</v>
      </c>
      <c r="C309" s="5" t="str">
        <f t="shared" si="4"/>
        <v>THRISSUR1958-59</v>
      </c>
      <c r="D309" s="21">
        <f>VLOOKUP($C309,Area_CALC!$M$2:$S$855,2,FALSE)</f>
        <v>99131.474347688301</v>
      </c>
      <c r="E309" s="21">
        <f>VLOOKUP($C309,Area_CALC!$M$2:$S$855,3,FALSE)</f>
        <v>6701.5042179795764</v>
      </c>
      <c r="F309" s="21">
        <f>VLOOKUP($C309,Area_CALC!$M$2:$S$855,4,FALSE)</f>
        <v>146158.54148466905</v>
      </c>
      <c r="G309" s="21">
        <f>VLOOKUP($C309,Area_CALC!$M$2:$S$855,5,FALSE)</f>
        <v>33977.65623887015</v>
      </c>
      <c r="H309" s="21">
        <f>VLOOKUP($C309,Area_CALC!$M$2:$S$855,6,FALSE)</f>
        <v>5111.525528953508</v>
      </c>
      <c r="I309" s="21">
        <f>VLOOKUP($C309,Area_CALC!$M$2:$S$855,7,FALSE)</f>
        <v>43664.718933930199</v>
      </c>
    </row>
    <row r="310" spans="1:9" x14ac:dyDescent="0.25">
      <c r="A310" s="5" t="s">
        <v>69</v>
      </c>
      <c r="B310" s="5" t="s">
        <v>6</v>
      </c>
      <c r="C310" s="5" t="str">
        <f t="shared" si="4"/>
        <v>THRISSUR1959-60</v>
      </c>
      <c r="D310" s="21">
        <f>VLOOKUP($C310,Area_CALC!$M$2:$S$855,2,FALSE)</f>
        <v>99201.138068241838</v>
      </c>
      <c r="E310" s="21">
        <f>VLOOKUP($C310,Area_CALC!$M$2:$S$855,3,FALSE)</f>
        <v>7177.1682284485787</v>
      </c>
      <c r="F310" s="21">
        <f>VLOOKUP($C310,Area_CALC!$M$2:$S$855,4,FALSE)</f>
        <v>150187.88222193462</v>
      </c>
      <c r="G310" s="21">
        <f>VLOOKUP($C310,Area_CALC!$M$2:$S$855,5,FALSE)</f>
        <v>35181.960149455728</v>
      </c>
      <c r="H310" s="21">
        <f>VLOOKUP($C310,Area_CALC!$M$2:$S$855,6,FALSE)</f>
        <v>5448.0311814713568</v>
      </c>
      <c r="I310" s="21">
        <f>VLOOKUP($C310,Area_CALC!$M$2:$S$855,7,FALSE)</f>
        <v>45080.399693276959</v>
      </c>
    </row>
    <row r="311" spans="1:9" x14ac:dyDescent="0.25">
      <c r="A311" s="5" t="s">
        <v>69</v>
      </c>
      <c r="B311" s="5" t="s">
        <v>7</v>
      </c>
      <c r="C311" s="5" t="str">
        <f t="shared" si="4"/>
        <v>THRISSUR1960-61</v>
      </c>
      <c r="D311" s="21">
        <f>VLOOKUP($C311,Area_CALC!$M$2:$S$855,2,FALSE)</f>
        <v>102197</v>
      </c>
      <c r="E311" s="21">
        <f>VLOOKUP($C311,Area_CALC!$M$2:$S$855,3,FALSE)</f>
        <v>7632</v>
      </c>
      <c r="F311" s="21">
        <f>VLOOKUP($C311,Area_CALC!$M$2:$S$855,4,FALSE)</f>
        <v>149284</v>
      </c>
      <c r="G311" s="21">
        <f>VLOOKUP($C311,Area_CALC!$M$2:$S$855,5,FALSE)</f>
        <v>35977</v>
      </c>
      <c r="H311" s="21">
        <f>VLOOKUP($C311,Area_CALC!$M$2:$S$855,6,FALSE)</f>
        <v>6260</v>
      </c>
      <c r="I311" s="21">
        <f>VLOOKUP($C311,Area_CALC!$M$2:$S$855,7,FALSE)</f>
        <v>47558</v>
      </c>
    </row>
    <row r="312" spans="1:9" x14ac:dyDescent="0.25">
      <c r="A312" s="5" t="s">
        <v>69</v>
      </c>
      <c r="B312" s="5" t="s">
        <v>8</v>
      </c>
      <c r="C312" s="5" t="str">
        <f t="shared" si="4"/>
        <v>THRISSUR1961-62</v>
      </c>
      <c r="D312" s="21">
        <f>VLOOKUP($C312,Area_CALC!$M$2:$S$855,2,FALSE)</f>
        <v>93435</v>
      </c>
      <c r="E312" s="21">
        <f>VLOOKUP($C312,Area_CALC!$M$2:$S$855,3,FALSE)</f>
        <v>7578</v>
      </c>
      <c r="F312" s="21">
        <f>VLOOKUP($C312,Area_CALC!$M$2:$S$855,4,FALSE)</f>
        <v>139880</v>
      </c>
      <c r="G312" s="21">
        <f>VLOOKUP($C312,Area_CALC!$M$2:$S$855,5,FALSE)</f>
        <v>37020</v>
      </c>
      <c r="H312" s="21">
        <f>VLOOKUP($C312,Area_CALC!$M$2:$S$855,6,FALSE)</f>
        <v>6867</v>
      </c>
      <c r="I312" s="21">
        <f>VLOOKUP($C312,Area_CALC!$M$2:$S$855,7,FALSE)</f>
        <v>49214</v>
      </c>
    </row>
    <row r="313" spans="1:9" x14ac:dyDescent="0.25">
      <c r="A313" s="5" t="s">
        <v>69</v>
      </c>
      <c r="B313" s="5" t="s">
        <v>9</v>
      </c>
      <c r="C313" s="5" t="str">
        <f t="shared" si="4"/>
        <v>THRISSUR1962-63</v>
      </c>
      <c r="D313" s="21">
        <f>VLOOKUP($C313,Area_CALC!$M$2:$S$855,2,FALSE)</f>
        <v>108218</v>
      </c>
      <c r="E313" s="21">
        <f>VLOOKUP($C313,Area_CALC!$M$2:$S$855,3,FALSE)</f>
        <v>5240</v>
      </c>
      <c r="F313" s="21">
        <f>VLOOKUP($C313,Area_CALC!$M$2:$S$855,4,FALSE)</f>
        <v>156744</v>
      </c>
      <c r="G313" s="21">
        <f>VLOOKUP($C313,Area_CALC!$M$2:$S$855,5,FALSE)</f>
        <v>34673</v>
      </c>
      <c r="H313" s="21">
        <f>VLOOKUP($C313,Area_CALC!$M$2:$S$855,6,FALSE)</f>
        <v>6897</v>
      </c>
      <c r="I313" s="21">
        <f>VLOOKUP($C313,Area_CALC!$M$2:$S$855,7,FALSE)</f>
        <v>47290</v>
      </c>
    </row>
    <row r="314" spans="1:9" x14ac:dyDescent="0.25">
      <c r="A314" s="5" t="s">
        <v>69</v>
      </c>
      <c r="B314" s="5" t="s">
        <v>10</v>
      </c>
      <c r="C314" s="5" t="str">
        <f t="shared" si="4"/>
        <v>THRISSUR1963-64</v>
      </c>
      <c r="D314" s="21">
        <f>VLOOKUP($C314,Area_CALC!$M$2:$S$855,2,FALSE)</f>
        <v>108493</v>
      </c>
      <c r="E314" s="21">
        <f>VLOOKUP($C314,Area_CALC!$M$2:$S$855,3,FALSE)</f>
        <v>4636</v>
      </c>
      <c r="F314" s="21">
        <f>VLOOKUP($C314,Area_CALC!$M$2:$S$855,4,FALSE)</f>
        <v>154034</v>
      </c>
      <c r="G314" s="21">
        <f>VLOOKUP($C314,Area_CALC!$M$2:$S$855,5,FALSE)</f>
        <v>35497</v>
      </c>
      <c r="H314" s="21">
        <f>VLOOKUP($C314,Area_CALC!$M$2:$S$855,6,FALSE)</f>
        <v>7387</v>
      </c>
      <c r="I314" s="21">
        <f>VLOOKUP($C314,Area_CALC!$M$2:$S$855,7,FALSE)</f>
        <v>48422</v>
      </c>
    </row>
    <row r="315" spans="1:9" x14ac:dyDescent="0.25">
      <c r="A315" s="5" t="s">
        <v>69</v>
      </c>
      <c r="B315" s="5" t="s">
        <v>11</v>
      </c>
      <c r="C315" s="5" t="str">
        <f t="shared" si="4"/>
        <v>THRISSUR1964-65</v>
      </c>
      <c r="D315" s="21">
        <f>VLOOKUP($C315,Area_CALC!$M$2:$S$855,2,FALSE)</f>
        <v>107586</v>
      </c>
      <c r="E315" s="21">
        <f>VLOOKUP($C315,Area_CALC!$M$2:$S$855,3,FALSE)</f>
        <v>5107</v>
      </c>
      <c r="F315" s="21">
        <f>VLOOKUP($C315,Area_CALC!$M$2:$S$855,4,FALSE)</f>
        <v>156462</v>
      </c>
      <c r="G315" s="21">
        <f>VLOOKUP($C315,Area_CALC!$M$2:$S$855,5,FALSE)</f>
        <v>36835</v>
      </c>
      <c r="H315" s="21">
        <f>VLOOKUP($C315,Area_CALC!$M$2:$S$855,6,FALSE)</f>
        <v>7564</v>
      </c>
      <c r="I315" s="21">
        <f>VLOOKUP($C315,Area_CALC!$M$2:$S$855,7,FALSE)</f>
        <v>51069</v>
      </c>
    </row>
    <row r="316" spans="1:9" x14ac:dyDescent="0.25">
      <c r="A316" s="5" t="s">
        <v>69</v>
      </c>
      <c r="B316" s="5" t="s">
        <v>12</v>
      </c>
      <c r="C316" s="5" t="str">
        <f t="shared" si="4"/>
        <v>THRISSUR1965-66</v>
      </c>
      <c r="D316" s="21">
        <f>VLOOKUP($C316,Area_CALC!$M$2:$S$855,2,FALSE)</f>
        <v>108807</v>
      </c>
      <c r="E316" s="21">
        <f>VLOOKUP($C316,Area_CALC!$M$2:$S$855,3,FALSE)</f>
        <v>4137</v>
      </c>
      <c r="F316" s="21">
        <f>VLOOKUP($C316,Area_CALC!$M$2:$S$855,4,FALSE)</f>
        <v>157180</v>
      </c>
      <c r="G316" s="21">
        <f>VLOOKUP($C316,Area_CALC!$M$2:$S$855,5,FALSE)</f>
        <v>37236</v>
      </c>
      <c r="H316" s="21">
        <f>VLOOKUP($C316,Area_CALC!$M$2:$S$855,6,FALSE)</f>
        <v>7624</v>
      </c>
      <c r="I316" s="21">
        <f>VLOOKUP($C316,Area_CALC!$M$2:$S$855,7,FALSE)</f>
        <v>51372</v>
      </c>
    </row>
    <row r="317" spans="1:9" x14ac:dyDescent="0.25">
      <c r="A317" s="5" t="s">
        <v>69</v>
      </c>
      <c r="B317" s="5" t="s">
        <v>13</v>
      </c>
      <c r="C317" s="5" t="str">
        <f t="shared" si="4"/>
        <v>THRISSUR1966-67</v>
      </c>
      <c r="D317" s="21">
        <f>VLOOKUP($C317,Area_CALC!$M$2:$S$855,2,FALSE)</f>
        <v>108844</v>
      </c>
      <c r="E317" s="21">
        <f>VLOOKUP($C317,Area_CALC!$M$2:$S$855,3,FALSE)</f>
        <v>7243</v>
      </c>
      <c r="F317" s="21">
        <f>VLOOKUP($C317,Area_CALC!$M$2:$S$855,4,FALSE)</f>
        <v>158861</v>
      </c>
      <c r="G317" s="21">
        <f>VLOOKUP($C317,Area_CALC!$M$2:$S$855,5,FALSE)</f>
        <v>40958</v>
      </c>
      <c r="H317" s="21">
        <f>VLOOKUP($C317,Area_CALC!$M$2:$S$855,6,FALSE)</f>
        <v>7680</v>
      </c>
      <c r="I317" s="21">
        <f>VLOOKUP($C317,Area_CALC!$M$2:$S$855,7,FALSE)</f>
        <v>55189</v>
      </c>
    </row>
    <row r="318" spans="1:9" x14ac:dyDescent="0.25">
      <c r="A318" s="5" t="s">
        <v>69</v>
      </c>
      <c r="B318" s="5" t="s">
        <v>14</v>
      </c>
      <c r="C318" s="5" t="str">
        <f t="shared" si="4"/>
        <v>THRISSUR1967-68</v>
      </c>
      <c r="D318" s="21">
        <f>VLOOKUP($C318,Area_CALC!$M$2:$S$855,2,FALSE)</f>
        <v>108967</v>
      </c>
      <c r="E318" s="21">
        <f>VLOOKUP($C318,Area_CALC!$M$2:$S$855,3,FALSE)</f>
        <v>10278</v>
      </c>
      <c r="F318" s="21">
        <f>VLOOKUP($C318,Area_CALC!$M$2:$S$855,4,FALSE)</f>
        <v>164639</v>
      </c>
      <c r="G318" s="21">
        <f>VLOOKUP($C318,Area_CALC!$M$2:$S$855,5,FALSE)</f>
        <v>41148</v>
      </c>
      <c r="H318" s="21">
        <f>VLOOKUP($C318,Area_CALC!$M$2:$S$855,6,FALSE)</f>
        <v>7853</v>
      </c>
      <c r="I318" s="21">
        <f>VLOOKUP($C318,Area_CALC!$M$2:$S$855,7,FALSE)</f>
        <v>55368</v>
      </c>
    </row>
    <row r="319" spans="1:9" x14ac:dyDescent="0.25">
      <c r="A319" s="5" t="s">
        <v>69</v>
      </c>
      <c r="B319" s="5" t="s">
        <v>15</v>
      </c>
      <c r="C319" s="5" t="str">
        <f t="shared" si="4"/>
        <v>THRISSUR1968-69</v>
      </c>
      <c r="D319" s="21">
        <f>VLOOKUP($C319,Area_CALC!$M$2:$S$855,2,FALSE)</f>
        <v>114371</v>
      </c>
      <c r="E319" s="21">
        <f>VLOOKUP($C319,Area_CALC!$M$2:$S$855,3,FALSE)</f>
        <v>7287</v>
      </c>
      <c r="F319" s="21">
        <f>VLOOKUP($C319,Area_CALC!$M$2:$S$855,4,FALSE)</f>
        <v>168828</v>
      </c>
      <c r="G319" s="21">
        <f>VLOOKUP($C319,Area_CALC!$M$2:$S$855,5,FALSE)</f>
        <v>48916</v>
      </c>
      <c r="H319" s="21">
        <f>VLOOKUP($C319,Area_CALC!$M$2:$S$855,6,FALSE)</f>
        <v>8076</v>
      </c>
      <c r="I319" s="21">
        <f>VLOOKUP($C319,Area_CALC!$M$2:$S$855,7,FALSE)</f>
        <v>61751</v>
      </c>
    </row>
    <row r="320" spans="1:9" x14ac:dyDescent="0.25">
      <c r="A320" s="5" t="s">
        <v>69</v>
      </c>
      <c r="B320" s="5" t="s">
        <v>16</v>
      </c>
      <c r="C320" s="5" t="str">
        <f t="shared" si="4"/>
        <v>THRISSUR1969-70</v>
      </c>
      <c r="D320" s="21">
        <f>VLOOKUP($C320,Area_CALC!$M$2:$S$855,2,FALSE)</f>
        <v>113311</v>
      </c>
      <c r="E320" s="21">
        <f>VLOOKUP($C320,Area_CALC!$M$2:$S$855,3,FALSE)</f>
        <v>7439</v>
      </c>
      <c r="F320" s="21">
        <f>VLOOKUP($C320,Area_CALC!$M$2:$S$855,4,FALSE)</f>
        <v>170540</v>
      </c>
      <c r="G320" s="21">
        <f>VLOOKUP($C320,Area_CALC!$M$2:$S$855,5,FALSE)</f>
        <v>50451</v>
      </c>
      <c r="H320" s="21">
        <f>VLOOKUP($C320,Area_CALC!$M$2:$S$855,6,FALSE)</f>
        <v>8214</v>
      </c>
      <c r="I320" s="21">
        <f>VLOOKUP($C320,Area_CALC!$M$2:$S$855,7,FALSE)</f>
        <v>65865</v>
      </c>
    </row>
    <row r="321" spans="1:9" x14ac:dyDescent="0.25">
      <c r="A321" s="5" t="s">
        <v>69</v>
      </c>
      <c r="B321" s="5" t="s">
        <v>17</v>
      </c>
      <c r="C321" s="5" t="str">
        <f t="shared" si="4"/>
        <v>THRISSUR1970-71</v>
      </c>
      <c r="D321" s="21">
        <f>VLOOKUP($C321,Area_CALC!$M$2:$S$855,2,FALSE)</f>
        <v>115267</v>
      </c>
      <c r="E321" s="21">
        <f>VLOOKUP($C321,Area_CALC!$M$2:$S$855,3,FALSE)</f>
        <v>8262</v>
      </c>
      <c r="F321" s="21">
        <f>VLOOKUP($C321,Area_CALC!$M$2:$S$855,4,FALSE)</f>
        <v>175082</v>
      </c>
      <c r="G321" s="21">
        <f>VLOOKUP($C321,Area_CALC!$M$2:$S$855,5,FALSE)</f>
        <v>54861</v>
      </c>
      <c r="H321" s="21">
        <f>VLOOKUP($C321,Area_CALC!$M$2:$S$855,6,FALSE)</f>
        <v>8402</v>
      </c>
      <c r="I321" s="21">
        <f>VLOOKUP($C321,Area_CALC!$M$2:$S$855,7,FALSE)</f>
        <v>70659</v>
      </c>
    </row>
    <row r="322" spans="1:9" x14ac:dyDescent="0.25">
      <c r="A322" s="5" t="s">
        <v>69</v>
      </c>
      <c r="B322" s="5" t="s">
        <v>18</v>
      </c>
      <c r="C322" s="5" t="str">
        <f t="shared" si="4"/>
        <v>THRISSUR1971-72</v>
      </c>
      <c r="D322" s="21">
        <f>VLOOKUP($C322,Area_CALC!$M$2:$S$855,2,FALSE)</f>
        <v>115267</v>
      </c>
      <c r="E322" s="21">
        <f>VLOOKUP($C322,Area_CALC!$M$2:$S$855,3,FALSE)</f>
        <v>8345</v>
      </c>
      <c r="F322" s="21">
        <f>VLOOKUP($C322,Area_CALC!$M$2:$S$855,4,FALSE)</f>
        <v>174428</v>
      </c>
      <c r="G322" s="21">
        <f>VLOOKUP($C322,Area_CALC!$M$2:$S$855,5,FALSE)</f>
        <v>54684</v>
      </c>
      <c r="H322" s="21">
        <f>VLOOKUP($C322,Area_CALC!$M$2:$S$855,6,FALSE)</f>
        <v>8962</v>
      </c>
      <c r="I322" s="21">
        <f>VLOOKUP($C322,Area_CALC!$M$2:$S$855,7,FALSE)</f>
        <v>70869</v>
      </c>
    </row>
    <row r="323" spans="1:9" x14ac:dyDescent="0.25">
      <c r="A323" s="5" t="s">
        <v>69</v>
      </c>
      <c r="B323" s="5" t="s">
        <v>19</v>
      </c>
      <c r="C323" s="5" t="str">
        <f t="shared" ref="C323:C386" si="5">A323&amp;B323</f>
        <v>THRISSUR1972-73</v>
      </c>
      <c r="D323" s="21">
        <f>VLOOKUP($C323,Area_CALC!$M$2:$S$855,2,FALSE)</f>
        <v>110492</v>
      </c>
      <c r="E323" s="21">
        <f>VLOOKUP($C323,Area_CALC!$M$2:$S$855,3,FALSE)</f>
        <v>8345</v>
      </c>
      <c r="F323" s="21">
        <f>VLOOKUP($C323,Area_CALC!$M$2:$S$855,4,FALSE)</f>
        <v>170008</v>
      </c>
      <c r="G323" s="21">
        <f>VLOOKUP($C323,Area_CALC!$M$2:$S$855,5,FALSE)</f>
        <v>56869</v>
      </c>
      <c r="H323" s="21">
        <f>VLOOKUP($C323,Area_CALC!$M$2:$S$855,6,FALSE)</f>
        <v>9762</v>
      </c>
      <c r="I323" s="21">
        <f>VLOOKUP($C323,Area_CALC!$M$2:$S$855,7,FALSE)</f>
        <v>73774</v>
      </c>
    </row>
    <row r="324" spans="1:9" x14ac:dyDescent="0.25">
      <c r="A324" s="5" t="s">
        <v>69</v>
      </c>
      <c r="B324" s="5" t="s">
        <v>20</v>
      </c>
      <c r="C324" s="5" t="str">
        <f t="shared" si="5"/>
        <v>THRISSUR1973-74</v>
      </c>
      <c r="D324" s="21">
        <f>VLOOKUP($C324,Area_CALC!$M$2:$S$855,2,FALSE)</f>
        <v>109914</v>
      </c>
      <c r="E324" s="21">
        <f>VLOOKUP($C324,Area_CALC!$M$2:$S$855,3,FALSE)</f>
        <v>8345</v>
      </c>
      <c r="F324" s="21">
        <f>VLOOKUP($C324,Area_CALC!$M$2:$S$855,4,FALSE)</f>
        <v>178025</v>
      </c>
      <c r="G324" s="21">
        <f>VLOOKUP($C324,Area_CALC!$M$2:$S$855,5,FALSE)</f>
        <v>56869</v>
      </c>
      <c r="H324" s="21">
        <f>VLOOKUP($C324,Area_CALC!$M$2:$S$855,6,FALSE)</f>
        <v>8929</v>
      </c>
      <c r="I324" s="21">
        <f>VLOOKUP($C324,Area_CALC!$M$2:$S$855,7,FALSE)</f>
        <v>72890</v>
      </c>
    </row>
    <row r="325" spans="1:9" x14ac:dyDescent="0.25">
      <c r="A325" s="5" t="s">
        <v>69</v>
      </c>
      <c r="B325" s="5" t="s">
        <v>21</v>
      </c>
      <c r="C325" s="5" t="str">
        <f t="shared" si="5"/>
        <v>THRISSUR1974-75</v>
      </c>
      <c r="D325" s="21">
        <f>VLOOKUP($C325,Area_CALC!$M$2:$S$855,2,FALSE)</f>
        <v>108966</v>
      </c>
      <c r="E325" s="21">
        <f>VLOOKUP($C325,Area_CALC!$M$2:$S$855,3,FALSE)</f>
        <v>8617</v>
      </c>
      <c r="F325" s="21">
        <f>VLOOKUP($C325,Area_CALC!$M$2:$S$855,4,FALSE)</f>
        <v>172889</v>
      </c>
      <c r="G325" s="21">
        <f>VLOOKUP($C325,Area_CALC!$M$2:$S$855,5,FALSE)</f>
        <v>57328</v>
      </c>
      <c r="H325" s="21">
        <f>VLOOKUP($C325,Area_CALC!$M$2:$S$855,6,FALSE)</f>
        <v>8952</v>
      </c>
      <c r="I325" s="21">
        <f>VLOOKUP($C325,Area_CALC!$M$2:$S$855,7,FALSE)</f>
        <v>73468</v>
      </c>
    </row>
    <row r="326" spans="1:9" x14ac:dyDescent="0.25">
      <c r="A326" s="5" t="s">
        <v>69</v>
      </c>
      <c r="B326" s="5" t="s">
        <v>22</v>
      </c>
      <c r="C326" s="5" t="str">
        <f t="shared" si="5"/>
        <v>THRISSUR1975-76</v>
      </c>
      <c r="D326" s="21">
        <f>VLOOKUP($C326,Area_CALC!$M$2:$S$855,2,FALSE)</f>
        <v>126426</v>
      </c>
      <c r="E326" s="21">
        <f>VLOOKUP($C326,Area_CALC!$M$2:$S$855,3,FALSE)</f>
        <v>12178</v>
      </c>
      <c r="F326" s="21">
        <f>VLOOKUP($C326,Area_CALC!$M$2:$S$855,4,FALSE)</f>
        <v>186762</v>
      </c>
      <c r="G326" s="21">
        <f>VLOOKUP($C326,Area_CALC!$M$2:$S$855,5,FALSE)</f>
        <v>50699</v>
      </c>
      <c r="H326" s="21">
        <f>VLOOKUP($C326,Area_CALC!$M$2:$S$855,6,FALSE)</f>
        <v>7785</v>
      </c>
      <c r="I326" s="21">
        <f>VLOOKUP($C326,Area_CALC!$M$2:$S$855,7,FALSE)</f>
        <v>60324</v>
      </c>
    </row>
    <row r="327" spans="1:9" x14ac:dyDescent="0.25">
      <c r="A327" s="5" t="s">
        <v>69</v>
      </c>
      <c r="B327" s="5" t="s">
        <v>23</v>
      </c>
      <c r="C327" s="5" t="str">
        <f t="shared" si="5"/>
        <v>THRISSUR1976-77</v>
      </c>
      <c r="D327" s="21">
        <f>VLOOKUP($C327,Area_CALC!$M$2:$S$855,2,FALSE)</f>
        <v>118065</v>
      </c>
      <c r="E327" s="21">
        <f>VLOOKUP($C327,Area_CALC!$M$2:$S$855,3,FALSE)</f>
        <v>9225</v>
      </c>
      <c r="F327" s="21">
        <f>VLOOKUP($C327,Area_CALC!$M$2:$S$855,4,FALSE)</f>
        <v>169778</v>
      </c>
      <c r="G327" s="21">
        <f>VLOOKUP($C327,Area_CALC!$M$2:$S$855,5,FALSE)</f>
        <v>50030</v>
      </c>
      <c r="H327" s="21">
        <f>VLOOKUP($C327,Area_CALC!$M$2:$S$855,6,FALSE)</f>
        <v>8924</v>
      </c>
      <c r="I327" s="21">
        <f>VLOOKUP($C327,Area_CALC!$M$2:$S$855,7,FALSE)</f>
        <v>62795</v>
      </c>
    </row>
    <row r="328" spans="1:9" x14ac:dyDescent="0.25">
      <c r="A328" s="5" t="s">
        <v>69</v>
      </c>
      <c r="B328" s="5" t="s">
        <v>24</v>
      </c>
      <c r="C328" s="5" t="str">
        <f t="shared" si="5"/>
        <v>THRISSUR1977-78</v>
      </c>
      <c r="D328" s="21">
        <f>VLOOKUP($C328,Area_CALC!$M$2:$S$855,2,FALSE)</f>
        <v>119768</v>
      </c>
      <c r="E328" s="21">
        <f>VLOOKUP($C328,Area_CALC!$M$2:$S$855,3,FALSE)</f>
        <v>7610</v>
      </c>
      <c r="F328" s="21">
        <f>VLOOKUP($C328,Area_CALC!$M$2:$S$855,4,FALSE)</f>
        <v>171389</v>
      </c>
      <c r="G328" s="21">
        <f>VLOOKUP($C328,Area_CALC!$M$2:$S$855,5,FALSE)</f>
        <v>49641</v>
      </c>
      <c r="H328" s="21">
        <f>VLOOKUP($C328,Area_CALC!$M$2:$S$855,6,FALSE)</f>
        <v>8947</v>
      </c>
      <c r="I328" s="21">
        <f>VLOOKUP($C328,Area_CALC!$M$2:$S$855,7,FALSE)</f>
        <v>62597</v>
      </c>
    </row>
    <row r="329" spans="1:9" x14ac:dyDescent="0.25">
      <c r="A329" s="5" t="s">
        <v>69</v>
      </c>
      <c r="B329" s="5" t="s">
        <v>25</v>
      </c>
      <c r="C329" s="5" t="str">
        <f t="shared" si="5"/>
        <v>THRISSUR1978-79</v>
      </c>
      <c r="D329" s="21">
        <f>VLOOKUP($C329,Area_CALC!$M$2:$S$855,2,FALSE)</f>
        <v>115787</v>
      </c>
      <c r="E329" s="21">
        <f>VLOOKUP($C329,Area_CALC!$M$2:$S$855,3,FALSE)</f>
        <v>8681</v>
      </c>
      <c r="F329" s="21">
        <f>VLOOKUP($C329,Area_CALC!$M$2:$S$855,4,FALSE)</f>
        <v>171748</v>
      </c>
      <c r="G329" s="21">
        <f>VLOOKUP($C329,Area_CALC!$M$2:$S$855,5,FALSE)</f>
        <v>50690</v>
      </c>
      <c r="H329" s="21">
        <f>VLOOKUP($C329,Area_CALC!$M$2:$S$855,6,FALSE)</f>
        <v>8950</v>
      </c>
      <c r="I329" s="21">
        <f>VLOOKUP($C329,Area_CALC!$M$2:$S$855,7,FALSE)</f>
        <v>65812</v>
      </c>
    </row>
    <row r="330" spans="1:9" x14ac:dyDescent="0.25">
      <c r="A330" s="5" t="s">
        <v>69</v>
      </c>
      <c r="B330" s="5" t="s">
        <v>26</v>
      </c>
      <c r="C330" s="5" t="str">
        <f t="shared" si="5"/>
        <v>THRISSUR1979-80</v>
      </c>
      <c r="D330" s="21">
        <f>VLOOKUP($C330,Area_CALC!$M$2:$S$855,2,FALSE)</f>
        <v>110654</v>
      </c>
      <c r="E330" s="21">
        <f>VLOOKUP($C330,Area_CALC!$M$2:$S$855,3,FALSE)</f>
        <v>6673</v>
      </c>
      <c r="F330" s="21">
        <f>VLOOKUP($C330,Area_CALC!$M$2:$S$855,4,FALSE)</f>
        <v>161008</v>
      </c>
      <c r="G330" s="21">
        <f>VLOOKUP($C330,Area_CALC!$M$2:$S$855,5,FALSE)</f>
        <v>53549</v>
      </c>
      <c r="H330" s="21">
        <f>VLOOKUP($C330,Area_CALC!$M$2:$S$855,6,FALSE)</f>
        <v>8963</v>
      </c>
      <c r="I330" s="21">
        <f>VLOOKUP($C330,Area_CALC!$M$2:$S$855,7,FALSE)</f>
        <v>67997</v>
      </c>
    </row>
    <row r="331" spans="1:9" x14ac:dyDescent="0.25">
      <c r="A331" s="5" t="s">
        <v>69</v>
      </c>
      <c r="B331" s="5" t="s">
        <v>27</v>
      </c>
      <c r="C331" s="5" t="str">
        <f t="shared" si="5"/>
        <v>THRISSUR1980-81</v>
      </c>
      <c r="D331" s="21">
        <f>VLOOKUP($C331,Area_CALC!$M$2:$S$855,2,FALSE)</f>
        <v>110314</v>
      </c>
      <c r="E331" s="21">
        <f>VLOOKUP($C331,Area_CALC!$M$2:$S$855,3,FALSE)</f>
        <v>6191</v>
      </c>
      <c r="F331" s="21">
        <f>VLOOKUP($C331,Area_CALC!$M$2:$S$855,4,FALSE)</f>
        <v>162208</v>
      </c>
      <c r="G331" s="21">
        <f>VLOOKUP($C331,Area_CALC!$M$2:$S$855,5,FALSE)</f>
        <v>54030</v>
      </c>
      <c r="H331" s="21">
        <f>VLOOKUP($C331,Area_CALC!$M$2:$S$855,6,FALSE)</f>
        <v>9386</v>
      </c>
      <c r="I331" s="21">
        <f>VLOOKUP($C331,Area_CALC!$M$2:$S$855,7,FALSE)</f>
        <v>69247</v>
      </c>
    </row>
    <row r="332" spans="1:9" x14ac:dyDescent="0.25">
      <c r="A332" s="5" t="s">
        <v>69</v>
      </c>
      <c r="B332" s="5" t="s">
        <v>28</v>
      </c>
      <c r="C332" s="5" t="str">
        <f t="shared" si="5"/>
        <v>THRISSUR1981-82</v>
      </c>
      <c r="D332" s="21">
        <f>VLOOKUP($C332,Area_CALC!$M$2:$S$855,2,FALSE)</f>
        <v>115511</v>
      </c>
      <c r="E332" s="21">
        <f>VLOOKUP($C332,Area_CALC!$M$2:$S$855,3,FALSE)</f>
        <v>6157</v>
      </c>
      <c r="F332" s="21">
        <f>VLOOKUP($C332,Area_CALC!$M$2:$S$855,4,FALSE)</f>
        <v>167011</v>
      </c>
      <c r="G332" s="21">
        <f>VLOOKUP($C332,Area_CALC!$M$2:$S$855,5,FALSE)</f>
        <v>57312</v>
      </c>
      <c r="H332" s="21">
        <f>VLOOKUP($C332,Area_CALC!$M$2:$S$855,6,FALSE)</f>
        <v>9386</v>
      </c>
      <c r="I332" s="21">
        <f>VLOOKUP($C332,Area_CALC!$M$2:$S$855,7,FALSE)</f>
        <v>72884</v>
      </c>
    </row>
    <row r="333" spans="1:9" x14ac:dyDescent="0.25">
      <c r="A333" s="5" t="s">
        <v>69</v>
      </c>
      <c r="B333" s="5" t="s">
        <v>29</v>
      </c>
      <c r="C333" s="5" t="str">
        <f t="shared" si="5"/>
        <v>THRISSUR1982-83</v>
      </c>
      <c r="D333" s="21">
        <f>VLOOKUP($C333,Area_CALC!$M$2:$S$855,2,FALSE)</f>
        <v>107711</v>
      </c>
      <c r="E333" s="21">
        <f>VLOOKUP($C333,Area_CALC!$M$2:$S$855,3,FALSE)</f>
        <v>5493</v>
      </c>
      <c r="F333" s="21">
        <f>VLOOKUP($C333,Area_CALC!$M$2:$S$855,4,FALSE)</f>
        <v>157111</v>
      </c>
      <c r="G333" s="21">
        <f>VLOOKUP($C333,Area_CALC!$M$2:$S$855,5,FALSE)</f>
        <v>57312</v>
      </c>
      <c r="H333" s="21">
        <f>VLOOKUP($C333,Area_CALC!$M$2:$S$855,6,FALSE)</f>
        <v>9445</v>
      </c>
      <c r="I333" s="21">
        <f>VLOOKUP($C333,Area_CALC!$M$2:$S$855,7,FALSE)</f>
        <v>71744</v>
      </c>
    </row>
    <row r="334" spans="1:9" x14ac:dyDescent="0.25">
      <c r="A334" s="5" t="s">
        <v>69</v>
      </c>
      <c r="B334" s="5" t="s">
        <v>30</v>
      </c>
      <c r="C334" s="5" t="str">
        <f t="shared" si="5"/>
        <v>THRISSUR1983-84</v>
      </c>
      <c r="D334" s="21">
        <f>VLOOKUP($C334,Area_CALC!$M$2:$S$855,2,FALSE)</f>
        <v>103391</v>
      </c>
      <c r="E334" s="21">
        <f>VLOOKUP($C334,Area_CALC!$M$2:$S$855,3,FALSE)</f>
        <v>5797</v>
      </c>
      <c r="F334" s="21">
        <f>VLOOKUP($C334,Area_CALC!$M$2:$S$855,4,FALSE)</f>
        <v>152191</v>
      </c>
      <c r="G334" s="21">
        <f>VLOOKUP($C334,Area_CALC!$M$2:$S$855,5,FALSE)</f>
        <v>58929</v>
      </c>
      <c r="H334" s="21">
        <f>VLOOKUP($C334,Area_CALC!$M$2:$S$855,6,FALSE)</f>
        <v>10760</v>
      </c>
      <c r="I334" s="21">
        <f>VLOOKUP($C334,Area_CALC!$M$2:$S$855,7,FALSE)</f>
        <v>74973</v>
      </c>
    </row>
    <row r="335" spans="1:9" x14ac:dyDescent="0.25">
      <c r="A335" s="5" t="s">
        <v>69</v>
      </c>
      <c r="B335" s="5" t="s">
        <v>31</v>
      </c>
      <c r="C335" s="5" t="str">
        <f t="shared" si="5"/>
        <v>THRISSUR1984-85</v>
      </c>
      <c r="D335" s="21">
        <f>VLOOKUP($C335,Area_CALC!$M$2:$S$855,2,FALSE)</f>
        <v>102540</v>
      </c>
      <c r="E335" s="21">
        <f>VLOOKUP($C335,Area_CALC!$M$2:$S$855,3,FALSE)</f>
        <v>5688</v>
      </c>
      <c r="F335" s="21">
        <f>VLOOKUP($C335,Area_CALC!$M$2:$S$855,4,FALSE)</f>
        <v>150524</v>
      </c>
      <c r="G335" s="21">
        <f>VLOOKUP($C335,Area_CALC!$M$2:$S$855,5,FALSE)</f>
        <v>62438</v>
      </c>
      <c r="H335" s="21">
        <f>VLOOKUP($C335,Area_CALC!$M$2:$S$855,6,FALSE)</f>
        <v>11019</v>
      </c>
      <c r="I335" s="21">
        <f>VLOOKUP($C335,Area_CALC!$M$2:$S$855,7,FALSE)</f>
        <v>79209</v>
      </c>
    </row>
    <row r="336" spans="1:9" x14ac:dyDescent="0.25">
      <c r="A336" s="5" t="s">
        <v>69</v>
      </c>
      <c r="B336" s="5" t="s">
        <v>32</v>
      </c>
      <c r="C336" s="5" t="str">
        <f t="shared" si="5"/>
        <v>THRISSUR1985-86</v>
      </c>
      <c r="D336" s="21">
        <f>VLOOKUP($C336,Area_CALC!$M$2:$S$855,2,FALSE)</f>
        <v>95215</v>
      </c>
      <c r="E336" s="21">
        <f>VLOOKUP($C336,Area_CALC!$M$2:$S$855,3,FALSE)</f>
        <v>5515</v>
      </c>
      <c r="F336" s="21">
        <f>VLOOKUP($C336,Area_CALC!$M$2:$S$855,4,FALSE)</f>
        <v>143247</v>
      </c>
      <c r="G336" s="21">
        <f>VLOOKUP($C336,Area_CALC!$M$2:$S$855,5,FALSE)</f>
        <v>60366</v>
      </c>
      <c r="H336" s="21">
        <f>VLOOKUP($C336,Area_CALC!$M$2:$S$855,6,FALSE)</f>
        <v>9493</v>
      </c>
      <c r="I336" s="21">
        <f>VLOOKUP($C336,Area_CALC!$M$2:$S$855,7,FALSE)</f>
        <v>75734</v>
      </c>
    </row>
    <row r="337" spans="1:9" x14ac:dyDescent="0.25">
      <c r="A337" s="5" t="s">
        <v>69</v>
      </c>
      <c r="B337" s="5" t="s">
        <v>33</v>
      </c>
      <c r="C337" s="5" t="str">
        <f t="shared" si="5"/>
        <v>THRISSUR1986-87</v>
      </c>
      <c r="D337" s="21">
        <f>VLOOKUP($C337,Area_CALC!$M$2:$S$855,2,FALSE)</f>
        <v>89527</v>
      </c>
      <c r="E337" s="21">
        <f>VLOOKUP($C337,Area_CALC!$M$2:$S$855,3,FALSE)</f>
        <v>5446</v>
      </c>
      <c r="F337" s="21">
        <f>VLOOKUP($C337,Area_CALC!$M$2:$S$855,4,FALSE)</f>
        <v>137443</v>
      </c>
      <c r="G337" s="21">
        <f>VLOOKUP($C337,Area_CALC!$M$2:$S$855,5,FALSE)</f>
        <v>61200</v>
      </c>
      <c r="H337" s="21">
        <f>VLOOKUP($C337,Area_CALC!$M$2:$S$855,6,FALSE)</f>
        <v>10048</v>
      </c>
      <c r="I337" s="21">
        <f>VLOOKUP($C337,Area_CALC!$M$2:$S$855,7,FALSE)</f>
        <v>77339</v>
      </c>
    </row>
    <row r="338" spans="1:9" x14ac:dyDescent="0.25">
      <c r="A338" s="5" t="s">
        <v>69</v>
      </c>
      <c r="B338" s="5" t="s">
        <v>34</v>
      </c>
      <c r="C338" s="5" t="str">
        <f t="shared" si="5"/>
        <v>THRISSUR1987-88</v>
      </c>
      <c r="D338" s="21">
        <f>VLOOKUP($C338,Area_CALC!$M$2:$S$855,2,FALSE)</f>
        <v>84176</v>
      </c>
      <c r="E338" s="21">
        <f>VLOOKUP($C338,Area_CALC!$M$2:$S$855,3,FALSE)</f>
        <v>4510</v>
      </c>
      <c r="F338" s="21">
        <f>VLOOKUP($C338,Area_CALC!$M$2:$S$855,4,FALSE)</f>
        <v>131020</v>
      </c>
      <c r="G338" s="21">
        <f>VLOOKUP($C338,Area_CALC!$M$2:$S$855,5,FALSE)</f>
        <v>69715</v>
      </c>
      <c r="H338" s="21">
        <f>VLOOKUP($C338,Area_CALC!$M$2:$S$855,6,FALSE)</f>
        <v>8992</v>
      </c>
      <c r="I338" s="21">
        <f>VLOOKUP($C338,Area_CALC!$M$2:$S$855,7,FALSE)</f>
        <v>84399</v>
      </c>
    </row>
    <row r="339" spans="1:9" x14ac:dyDescent="0.25">
      <c r="A339" s="5" t="s">
        <v>69</v>
      </c>
      <c r="B339" s="5" t="s">
        <v>35</v>
      </c>
      <c r="C339" s="5" t="str">
        <f t="shared" si="5"/>
        <v>THRISSUR1988-89</v>
      </c>
      <c r="D339" s="21">
        <f>VLOOKUP($C339,Area_CALC!$M$2:$S$855,2,FALSE)</f>
        <v>78862</v>
      </c>
      <c r="E339" s="21">
        <f>VLOOKUP($C339,Area_CALC!$M$2:$S$855,3,FALSE)</f>
        <v>4424</v>
      </c>
      <c r="F339" s="21">
        <f>VLOOKUP($C339,Area_CALC!$M$2:$S$855,4,FALSE)</f>
        <v>126374</v>
      </c>
      <c r="G339" s="21">
        <f>VLOOKUP($C339,Area_CALC!$M$2:$S$855,5,FALSE)</f>
        <v>74198</v>
      </c>
      <c r="H339" s="21">
        <f>VLOOKUP($C339,Area_CALC!$M$2:$S$855,6,FALSE)</f>
        <v>8784</v>
      </c>
      <c r="I339" s="21">
        <f>VLOOKUP($C339,Area_CALC!$M$2:$S$855,7,FALSE)</f>
        <v>88479</v>
      </c>
    </row>
    <row r="340" spans="1:9" x14ac:dyDescent="0.25">
      <c r="A340" s="5" t="s">
        <v>69</v>
      </c>
      <c r="B340" s="5" t="s">
        <v>36</v>
      </c>
      <c r="C340" s="5" t="str">
        <f t="shared" si="5"/>
        <v>THRISSUR1989-90</v>
      </c>
      <c r="D340" s="21">
        <f>VLOOKUP($C340,Area_CALC!$M$2:$S$855,2,FALSE)</f>
        <v>74451</v>
      </c>
      <c r="E340" s="21">
        <f>VLOOKUP($C340,Area_CALC!$M$2:$S$855,3,FALSE)</f>
        <v>4147</v>
      </c>
      <c r="F340" s="21">
        <f>VLOOKUP($C340,Area_CALC!$M$2:$S$855,4,FALSE)</f>
        <v>123173</v>
      </c>
      <c r="G340" s="21">
        <f>VLOOKUP($C340,Area_CALC!$M$2:$S$855,5,FALSE)</f>
        <v>77452</v>
      </c>
      <c r="H340" s="21">
        <f>VLOOKUP($C340,Area_CALC!$M$2:$S$855,6,FALSE)</f>
        <v>7778</v>
      </c>
      <c r="I340" s="21">
        <f>VLOOKUP($C340,Area_CALC!$M$2:$S$855,7,FALSE)</f>
        <v>90926</v>
      </c>
    </row>
    <row r="341" spans="1:9" x14ac:dyDescent="0.25">
      <c r="A341" s="5" t="s">
        <v>69</v>
      </c>
      <c r="B341" s="5" t="s">
        <v>37</v>
      </c>
      <c r="C341" s="5" t="str">
        <f t="shared" si="5"/>
        <v>THRISSUR1990-91</v>
      </c>
      <c r="D341" s="21">
        <f>VLOOKUP($C341,Area_CALC!$M$2:$S$855,2,FALSE)</f>
        <v>74038</v>
      </c>
      <c r="E341" s="21">
        <f>VLOOKUP($C341,Area_CALC!$M$2:$S$855,3,FALSE)</f>
        <v>3756</v>
      </c>
      <c r="F341" s="21">
        <f>VLOOKUP($C341,Area_CALC!$M$2:$S$855,4,FALSE)</f>
        <v>120871</v>
      </c>
      <c r="G341" s="21">
        <f>VLOOKUP($C341,Area_CALC!$M$2:$S$855,5,FALSE)</f>
        <v>80856</v>
      </c>
      <c r="H341" s="21">
        <f>VLOOKUP($C341,Area_CALC!$M$2:$S$855,6,FALSE)</f>
        <v>6861</v>
      </c>
      <c r="I341" s="21">
        <f>VLOOKUP($C341,Area_CALC!$M$2:$S$855,7,FALSE)</f>
        <v>93584</v>
      </c>
    </row>
    <row r="342" spans="1:9" x14ac:dyDescent="0.25">
      <c r="A342" s="5" t="s">
        <v>69</v>
      </c>
      <c r="B342" s="5" t="s">
        <v>38</v>
      </c>
      <c r="C342" s="5" t="str">
        <f t="shared" si="5"/>
        <v>THRISSUR1991-92</v>
      </c>
      <c r="D342" s="21">
        <f>VLOOKUP($C342,Area_CALC!$M$2:$S$855,2,FALSE)</f>
        <v>69065</v>
      </c>
      <c r="E342" s="21">
        <f>VLOOKUP($C342,Area_CALC!$M$2:$S$855,3,FALSE)</f>
        <v>3360</v>
      </c>
      <c r="F342" s="21">
        <f>VLOOKUP($C342,Area_CALC!$M$2:$S$855,4,FALSE)</f>
        <v>114837</v>
      </c>
      <c r="G342" s="21">
        <f>VLOOKUP($C342,Area_CALC!$M$2:$S$855,5,FALSE)</f>
        <v>84789</v>
      </c>
      <c r="H342" s="21">
        <f>VLOOKUP($C342,Area_CALC!$M$2:$S$855,6,FALSE)</f>
        <v>6753</v>
      </c>
      <c r="I342" s="21">
        <f>VLOOKUP($C342,Area_CALC!$M$2:$S$855,7,FALSE)</f>
        <v>96809</v>
      </c>
    </row>
    <row r="343" spans="1:9" x14ac:dyDescent="0.25">
      <c r="A343" s="5" t="s">
        <v>69</v>
      </c>
      <c r="B343" s="5" t="s">
        <v>39</v>
      </c>
      <c r="C343" s="5" t="str">
        <f t="shared" si="5"/>
        <v>THRISSUR1992-93</v>
      </c>
      <c r="D343" s="21">
        <f>VLOOKUP($C343,Area_CALC!$M$2:$S$855,2,FALSE)</f>
        <v>67151</v>
      </c>
      <c r="E343" s="21">
        <f>VLOOKUP($C343,Area_CALC!$M$2:$S$855,3,FALSE)</f>
        <v>3101</v>
      </c>
      <c r="F343" s="21">
        <f>VLOOKUP($C343,Area_CALC!$M$2:$S$855,4,FALSE)</f>
        <v>113158</v>
      </c>
      <c r="G343" s="21">
        <f>VLOOKUP($C343,Area_CALC!$M$2:$S$855,5,FALSE)</f>
        <v>85600</v>
      </c>
      <c r="H343" s="21">
        <f>VLOOKUP($C343,Area_CALC!$M$2:$S$855,6,FALSE)</f>
        <v>7571</v>
      </c>
      <c r="I343" s="21">
        <f>VLOOKUP($C343,Area_CALC!$M$2:$S$855,7,FALSE)</f>
        <v>98590</v>
      </c>
    </row>
    <row r="344" spans="1:9" x14ac:dyDescent="0.25">
      <c r="A344" s="5" t="s">
        <v>69</v>
      </c>
      <c r="B344" s="5" t="s">
        <v>40</v>
      </c>
      <c r="C344" s="5" t="str">
        <f t="shared" si="5"/>
        <v>THRISSUR1993-94</v>
      </c>
      <c r="D344" s="21">
        <f>VLOOKUP($C344,Area_CALC!$M$2:$S$855,2,FALSE)</f>
        <v>63508</v>
      </c>
      <c r="E344" s="21">
        <f>VLOOKUP($C344,Area_CALC!$M$2:$S$855,3,FALSE)</f>
        <v>3330</v>
      </c>
      <c r="F344" s="21">
        <f>VLOOKUP($C344,Area_CALC!$M$2:$S$855,4,FALSE)</f>
        <v>115448</v>
      </c>
      <c r="G344" s="21">
        <f>VLOOKUP($C344,Area_CALC!$M$2:$S$855,5,FALSE)</f>
        <v>87118</v>
      </c>
      <c r="H344" s="21">
        <f>VLOOKUP($C344,Area_CALC!$M$2:$S$855,6,FALSE)</f>
        <v>12264</v>
      </c>
      <c r="I344" s="21">
        <f>VLOOKUP($C344,Area_CALC!$M$2:$S$855,7,FALSE)</f>
        <v>104482</v>
      </c>
    </row>
    <row r="345" spans="1:9" x14ac:dyDescent="0.25">
      <c r="A345" s="5" t="s">
        <v>69</v>
      </c>
      <c r="B345" s="5" t="s">
        <v>41</v>
      </c>
      <c r="C345" s="5" t="str">
        <f t="shared" si="5"/>
        <v>THRISSUR1994-95</v>
      </c>
      <c r="D345" s="21">
        <f>VLOOKUP($C345,Area_CALC!$M$2:$S$855,2,FALSE)</f>
        <v>62144</v>
      </c>
      <c r="E345" s="21">
        <f>VLOOKUP($C345,Area_CALC!$M$2:$S$855,3,FALSE)</f>
        <v>2714</v>
      </c>
      <c r="F345" s="21">
        <f>VLOOKUP($C345,Area_CALC!$M$2:$S$855,4,FALSE)</f>
        <v>110067</v>
      </c>
      <c r="G345" s="21">
        <f>VLOOKUP($C345,Area_CALC!$M$2:$S$855,5,FALSE)</f>
        <v>86206</v>
      </c>
      <c r="H345" s="21">
        <f>VLOOKUP($C345,Area_CALC!$M$2:$S$855,6,FALSE)</f>
        <v>12493</v>
      </c>
      <c r="I345" s="21">
        <f>VLOOKUP($C345,Area_CALC!$M$2:$S$855,7,FALSE)</f>
        <v>104678</v>
      </c>
    </row>
    <row r="346" spans="1:9" x14ac:dyDescent="0.25">
      <c r="A346" s="5" t="s">
        <v>69</v>
      </c>
      <c r="B346" s="5" t="s">
        <v>42</v>
      </c>
      <c r="C346" s="5" t="str">
        <f t="shared" si="5"/>
        <v>THRISSUR1995-96</v>
      </c>
      <c r="D346" s="21">
        <f>VLOOKUP($C346,Area_CALC!$M$2:$S$855,2,FALSE)</f>
        <v>58703</v>
      </c>
      <c r="E346" s="21">
        <f>VLOOKUP($C346,Area_CALC!$M$2:$S$855,3,FALSE)</f>
        <v>2532</v>
      </c>
      <c r="F346" s="21">
        <f>VLOOKUP($C346,Area_CALC!$M$2:$S$855,4,FALSE)</f>
        <v>108725</v>
      </c>
      <c r="G346" s="21">
        <f>VLOOKUP($C346,Area_CALC!$M$2:$S$855,5,FALSE)</f>
        <v>85138</v>
      </c>
      <c r="H346" s="21">
        <f>VLOOKUP($C346,Area_CALC!$M$2:$S$855,6,FALSE)</f>
        <v>12254</v>
      </c>
      <c r="I346" s="21">
        <f>VLOOKUP($C346,Area_CALC!$M$2:$S$855,7,FALSE)</f>
        <v>103897</v>
      </c>
    </row>
    <row r="347" spans="1:9" x14ac:dyDescent="0.25">
      <c r="A347" s="5" t="s">
        <v>69</v>
      </c>
      <c r="B347" s="5" t="s">
        <v>43</v>
      </c>
      <c r="C347" s="5" t="str">
        <f t="shared" si="5"/>
        <v>THRISSUR1996-97</v>
      </c>
      <c r="D347" s="21">
        <f>VLOOKUP($C347,Area_CALC!$M$2:$S$855,2,FALSE)</f>
        <v>51544</v>
      </c>
      <c r="E347" s="21">
        <f>VLOOKUP($C347,Area_CALC!$M$2:$S$855,3,FALSE)</f>
        <v>2558</v>
      </c>
      <c r="F347" s="21">
        <f>VLOOKUP($C347,Area_CALC!$M$2:$S$855,4,FALSE)</f>
        <v>100432</v>
      </c>
      <c r="G347" s="21">
        <f>VLOOKUP($C347,Area_CALC!$M$2:$S$855,5,FALSE)</f>
        <v>83978</v>
      </c>
      <c r="H347" s="21">
        <f>VLOOKUP($C347,Area_CALC!$M$2:$S$855,6,FALSE)</f>
        <v>12543</v>
      </c>
      <c r="I347" s="21">
        <f>VLOOKUP($C347,Area_CALC!$M$2:$S$855,7,FALSE)</f>
        <v>103643</v>
      </c>
    </row>
    <row r="348" spans="1:9" x14ac:dyDescent="0.25">
      <c r="A348" s="5" t="s">
        <v>69</v>
      </c>
      <c r="B348" s="5" t="s">
        <v>44</v>
      </c>
      <c r="C348" s="5" t="str">
        <f t="shared" si="5"/>
        <v>THRISSUR1997-98</v>
      </c>
      <c r="D348" s="21">
        <f>VLOOKUP($C348,Area_CALC!$M$2:$S$855,2,FALSE)</f>
        <v>40977</v>
      </c>
      <c r="E348" s="21">
        <f>VLOOKUP($C348,Area_CALC!$M$2:$S$855,3,FALSE)</f>
        <v>2113</v>
      </c>
      <c r="F348" s="21">
        <f>VLOOKUP($C348,Area_CALC!$M$2:$S$855,4,FALSE)</f>
        <v>86101</v>
      </c>
      <c r="G348" s="21">
        <f>VLOOKUP($C348,Area_CALC!$M$2:$S$855,5,FALSE)</f>
        <v>76656</v>
      </c>
      <c r="H348" s="21">
        <f>VLOOKUP($C348,Area_CALC!$M$2:$S$855,6,FALSE)</f>
        <v>13105</v>
      </c>
      <c r="I348" s="21">
        <f>VLOOKUP($C348,Area_CALC!$M$2:$S$855,7,FALSE)</f>
        <v>98573</v>
      </c>
    </row>
    <row r="349" spans="1:9" x14ac:dyDescent="0.25">
      <c r="A349" s="5" t="s">
        <v>69</v>
      </c>
      <c r="B349" s="5" t="s">
        <v>45</v>
      </c>
      <c r="C349" s="5" t="str">
        <f t="shared" si="5"/>
        <v>THRISSUR1998-99</v>
      </c>
      <c r="D349" s="21">
        <f>VLOOKUP($C349,Area_CALC!$M$2:$S$855,2,FALSE)</f>
        <v>39215</v>
      </c>
      <c r="E349" s="21">
        <f>VLOOKUP($C349,Area_CALC!$M$2:$S$855,3,FALSE)</f>
        <v>1809</v>
      </c>
      <c r="F349" s="21">
        <f>VLOOKUP($C349,Area_CALC!$M$2:$S$855,4,FALSE)</f>
        <v>83994</v>
      </c>
      <c r="G349" s="21">
        <f>VLOOKUP($C349,Area_CALC!$M$2:$S$855,5,FALSE)</f>
        <v>81171</v>
      </c>
      <c r="H349" s="21">
        <f>VLOOKUP($C349,Area_CALC!$M$2:$S$855,6,FALSE)</f>
        <v>13290</v>
      </c>
      <c r="I349" s="21">
        <f>VLOOKUP($C349,Area_CALC!$M$2:$S$855,7,FALSE)</f>
        <v>102418</v>
      </c>
    </row>
    <row r="350" spans="1:9" x14ac:dyDescent="0.25">
      <c r="A350" s="5" t="s">
        <v>69</v>
      </c>
      <c r="B350" s="5" t="s">
        <v>46</v>
      </c>
      <c r="C350" s="5" t="str">
        <f t="shared" si="5"/>
        <v>THRISSUR1999-00</v>
      </c>
      <c r="D350" s="21">
        <f>VLOOKUP($C350,Area_CALC!$M$2:$S$855,2,FALSE)</f>
        <v>42887</v>
      </c>
      <c r="E350" s="21">
        <f>VLOOKUP($C350,Area_CALC!$M$2:$S$855,3,FALSE)</f>
        <v>1527</v>
      </c>
      <c r="F350" s="21">
        <f>VLOOKUP($C350,Area_CALC!$M$2:$S$855,4,FALSE)</f>
        <v>90141</v>
      </c>
      <c r="G350" s="21">
        <f>VLOOKUP($C350,Area_CALC!$M$2:$S$855,5,FALSE)</f>
        <v>88307</v>
      </c>
      <c r="H350" s="21">
        <f>VLOOKUP($C350,Area_CALC!$M$2:$S$855,6,FALSE)</f>
        <v>13372</v>
      </c>
      <c r="I350" s="21">
        <f>VLOOKUP($C350,Area_CALC!$M$2:$S$855,7,FALSE)</f>
        <v>108375</v>
      </c>
    </row>
    <row r="351" spans="1:9" x14ac:dyDescent="0.25">
      <c r="A351" s="5" t="s">
        <v>69</v>
      </c>
      <c r="B351" s="5" t="s">
        <v>47</v>
      </c>
      <c r="C351" s="5" t="str">
        <f t="shared" si="5"/>
        <v>THRISSUR2000-01</v>
      </c>
      <c r="D351" s="21">
        <f>VLOOKUP($C351,Area_CALC!$M$2:$S$855,2,FALSE)</f>
        <v>39384</v>
      </c>
      <c r="E351" s="21">
        <f>VLOOKUP($C351,Area_CALC!$M$2:$S$855,3,FALSE)</f>
        <v>1637</v>
      </c>
      <c r="F351" s="21">
        <f>VLOOKUP($C351,Area_CALC!$M$2:$S$855,4,FALSE)</f>
        <v>88591</v>
      </c>
      <c r="G351" s="21">
        <f>VLOOKUP($C351,Area_CALC!$M$2:$S$855,5,FALSE)</f>
        <v>89472</v>
      </c>
      <c r="H351" s="21">
        <f>VLOOKUP($C351,Area_CALC!$M$2:$S$855,6,FALSE)</f>
        <v>13373</v>
      </c>
      <c r="I351" s="21">
        <f>VLOOKUP($C351,Area_CALC!$M$2:$S$855,7,FALSE)</f>
        <v>109237</v>
      </c>
    </row>
    <row r="352" spans="1:9" x14ac:dyDescent="0.25">
      <c r="A352" s="5" t="s">
        <v>69</v>
      </c>
      <c r="B352" s="5" t="s">
        <v>48</v>
      </c>
      <c r="C352" s="5" t="str">
        <f t="shared" si="5"/>
        <v>THRISSUR2001-02</v>
      </c>
      <c r="D352" s="21">
        <f>VLOOKUP($C352,Area_CALC!$M$2:$S$855,2,FALSE)</f>
        <v>37012</v>
      </c>
      <c r="E352" s="21">
        <f>VLOOKUP($C352,Area_CALC!$M$2:$S$855,3,FALSE)</f>
        <v>1405</v>
      </c>
      <c r="F352" s="21">
        <f>VLOOKUP($C352,Area_CALC!$M$2:$S$855,4,FALSE)</f>
        <v>86444</v>
      </c>
      <c r="G352" s="21">
        <f>VLOOKUP($C352,Area_CALC!$M$2:$S$855,5,FALSE)</f>
        <v>85480</v>
      </c>
      <c r="H352" s="21">
        <f>VLOOKUP($C352,Area_CALC!$M$2:$S$855,6,FALSE)</f>
        <v>13402</v>
      </c>
      <c r="I352" s="21">
        <f>VLOOKUP($C352,Area_CALC!$M$2:$S$855,7,FALSE)</f>
        <v>105139</v>
      </c>
    </row>
    <row r="353" spans="1:9" x14ac:dyDescent="0.25">
      <c r="A353" s="5" t="s">
        <v>69</v>
      </c>
      <c r="B353" s="5" t="s">
        <v>49</v>
      </c>
      <c r="C353" s="5" t="str">
        <f t="shared" si="5"/>
        <v>THRISSUR2002-03</v>
      </c>
      <c r="D353" s="21">
        <f>VLOOKUP($C353,Area_CALC!$M$2:$S$855,2,FALSE)</f>
        <v>37274</v>
      </c>
      <c r="E353" s="21">
        <f>VLOOKUP($C353,Area_CALC!$M$2:$S$855,3,FALSE)</f>
        <v>1376</v>
      </c>
      <c r="F353" s="21">
        <f>VLOOKUP($C353,Area_CALC!$M$2:$S$855,4,FALSE)</f>
        <v>89808</v>
      </c>
      <c r="G353" s="21">
        <f>VLOOKUP($C353,Area_CALC!$M$2:$S$855,5,FALSE)</f>
        <v>86068</v>
      </c>
      <c r="H353" s="21">
        <f>VLOOKUP($C353,Area_CALC!$M$2:$S$855,6,FALSE)</f>
        <v>13396</v>
      </c>
      <c r="I353" s="21">
        <f>VLOOKUP($C353,Area_CALC!$M$2:$S$855,7,FALSE)</f>
        <v>106076</v>
      </c>
    </row>
    <row r="354" spans="1:9" x14ac:dyDescent="0.25">
      <c r="A354" s="5" t="s">
        <v>69</v>
      </c>
      <c r="B354" s="5" t="s">
        <v>50</v>
      </c>
      <c r="C354" s="5" t="str">
        <f t="shared" si="5"/>
        <v>THRISSUR2003-04</v>
      </c>
      <c r="D354" s="21">
        <f>VLOOKUP($C354,Area_CALC!$M$2:$S$855,2,FALSE)</f>
        <v>34158</v>
      </c>
      <c r="E354" s="21">
        <f>VLOOKUP($C354,Area_CALC!$M$2:$S$855,3,FALSE)</f>
        <v>1173</v>
      </c>
      <c r="F354" s="21">
        <f>VLOOKUP($C354,Area_CALC!$M$2:$S$855,4,FALSE)</f>
        <v>88021</v>
      </c>
      <c r="G354" s="21">
        <f>VLOOKUP($C354,Area_CALC!$M$2:$S$855,5,FALSE)</f>
        <v>87397</v>
      </c>
      <c r="H354" s="21">
        <f>VLOOKUP($C354,Area_CALC!$M$2:$S$855,6,FALSE)</f>
        <v>13448</v>
      </c>
      <c r="I354" s="21">
        <f>VLOOKUP($C354,Area_CALC!$M$2:$S$855,7,FALSE)</f>
        <v>107722</v>
      </c>
    </row>
    <row r="355" spans="1:9" x14ac:dyDescent="0.25">
      <c r="A355" s="5" t="s">
        <v>69</v>
      </c>
      <c r="B355" s="5" t="s">
        <v>51</v>
      </c>
      <c r="C355" s="5" t="str">
        <f t="shared" si="5"/>
        <v>THRISSUR2004-05</v>
      </c>
      <c r="D355" s="21">
        <f>VLOOKUP($C355,Area_CALC!$M$2:$S$855,2,FALSE)</f>
        <v>36351</v>
      </c>
      <c r="E355" s="21">
        <f>VLOOKUP($C355,Area_CALC!$M$2:$S$855,3,FALSE)</f>
        <v>1972</v>
      </c>
      <c r="F355" s="21">
        <f>VLOOKUP($C355,Area_CALC!$M$2:$S$855,4,FALSE)</f>
        <v>93461</v>
      </c>
      <c r="G355" s="21">
        <f>VLOOKUP($C355,Area_CALC!$M$2:$S$855,5,FALSE)</f>
        <v>85115</v>
      </c>
      <c r="H355" s="21">
        <f>VLOOKUP($C355,Area_CALC!$M$2:$S$855,6,FALSE)</f>
        <v>13504</v>
      </c>
      <c r="I355" s="21">
        <f>VLOOKUP($C355,Area_CALC!$M$2:$S$855,7,FALSE)</f>
        <v>105395</v>
      </c>
    </row>
    <row r="356" spans="1:9" x14ac:dyDescent="0.25">
      <c r="A356" s="5" t="s">
        <v>69</v>
      </c>
      <c r="B356" s="5" t="s">
        <v>52</v>
      </c>
      <c r="C356" s="5" t="str">
        <f t="shared" si="5"/>
        <v>THRISSUR2005-06</v>
      </c>
      <c r="D356" s="21">
        <f>VLOOKUP($C356,Area_CALC!$M$2:$S$855,2,FALSE)</f>
        <v>31074</v>
      </c>
      <c r="E356" s="21">
        <f>VLOOKUP($C356,Area_CALC!$M$2:$S$855,3,FALSE)</f>
        <v>1417</v>
      </c>
      <c r="F356" s="21">
        <f>VLOOKUP($C356,Area_CALC!$M$2:$S$855,4,FALSE)</f>
        <v>87069</v>
      </c>
      <c r="G356" s="21">
        <f>VLOOKUP($C356,Area_CALC!$M$2:$S$855,5,FALSE)</f>
        <v>85366</v>
      </c>
      <c r="H356" s="21">
        <f>VLOOKUP($C356,Area_CALC!$M$2:$S$855,6,FALSE)</f>
        <v>14057</v>
      </c>
      <c r="I356" s="21">
        <f>VLOOKUP($C356,Area_CALC!$M$2:$S$855,7,FALSE)</f>
        <v>106118</v>
      </c>
    </row>
    <row r="357" spans="1:9" x14ac:dyDescent="0.25">
      <c r="A357" s="5" t="s">
        <v>69</v>
      </c>
      <c r="B357" s="5" t="s">
        <v>53</v>
      </c>
      <c r="C357" s="5" t="str">
        <f t="shared" si="5"/>
        <v>THRISSUR2006-07</v>
      </c>
      <c r="D357" s="21">
        <f>VLOOKUP($C357,Area_CALC!$M$2:$S$855,2,FALSE)</f>
        <v>27311</v>
      </c>
      <c r="E357" s="21">
        <f>VLOOKUP($C357,Area_CALC!$M$2:$S$855,3,FALSE)</f>
        <v>1454</v>
      </c>
      <c r="F357" s="21">
        <f>VLOOKUP($C357,Area_CALC!$M$2:$S$855,4,FALSE)</f>
        <v>76398</v>
      </c>
      <c r="G357" s="21">
        <f>VLOOKUP($C357,Area_CALC!$M$2:$S$855,5,FALSE)</f>
        <v>84454</v>
      </c>
      <c r="H357" s="21">
        <f>VLOOKUP($C357,Area_CALC!$M$2:$S$855,6,FALSE)</f>
        <v>14480</v>
      </c>
      <c r="I357" s="21">
        <f>VLOOKUP($C357,Area_CALC!$M$2:$S$855,7,FALSE)</f>
        <v>106047</v>
      </c>
    </row>
    <row r="358" spans="1:9" x14ac:dyDescent="0.25">
      <c r="A358" s="5" t="s">
        <v>69</v>
      </c>
      <c r="B358" s="5" t="s">
        <v>54</v>
      </c>
      <c r="C358" s="5" t="str">
        <f t="shared" si="5"/>
        <v>THRISSUR2007-08</v>
      </c>
      <c r="D358" s="21">
        <f>VLOOKUP($C358,Area_CALC!$M$2:$S$855,2,FALSE)</f>
        <v>24422</v>
      </c>
      <c r="E358" s="21">
        <f>VLOOKUP($C358,Area_CALC!$M$2:$S$855,3,FALSE)</f>
        <v>1521</v>
      </c>
      <c r="F358" s="21">
        <f>VLOOKUP($C358,Area_CALC!$M$2:$S$855,4,FALSE)</f>
        <v>70493</v>
      </c>
      <c r="G358" s="21">
        <f>VLOOKUP($C358,Area_CALC!$M$2:$S$855,5,FALSE)</f>
        <v>81697</v>
      </c>
      <c r="H358" s="21">
        <f>VLOOKUP($C358,Area_CALC!$M$2:$S$855,6,FALSE)</f>
        <v>14790</v>
      </c>
      <c r="I358" s="21">
        <f>VLOOKUP($C358,Area_CALC!$M$2:$S$855,7,FALSE)</f>
        <v>103728</v>
      </c>
    </row>
    <row r="359" spans="1:9" x14ac:dyDescent="0.25">
      <c r="A359" s="5" t="s">
        <v>69</v>
      </c>
      <c r="B359" s="5" t="s">
        <v>55</v>
      </c>
      <c r="C359" s="5" t="str">
        <f t="shared" si="5"/>
        <v>THRISSUR2008-09</v>
      </c>
      <c r="D359" s="21">
        <f>VLOOKUP($C359,Area_CALC!$M$2:$S$855,2,FALSE)</f>
        <v>27928</v>
      </c>
      <c r="E359" s="21">
        <f>VLOOKUP($C359,Area_CALC!$M$2:$S$855,3,FALSE)</f>
        <v>1117</v>
      </c>
      <c r="F359" s="21">
        <f>VLOOKUP($C359,Area_CALC!$M$2:$S$855,4,FALSE)</f>
        <v>74408</v>
      </c>
      <c r="G359" s="21">
        <f>VLOOKUP($C359,Area_CALC!$M$2:$S$855,5,FALSE)</f>
        <v>76753</v>
      </c>
      <c r="H359" s="21">
        <f>VLOOKUP($C359,Area_CALC!$M$2:$S$855,6,FALSE)</f>
        <v>14690</v>
      </c>
      <c r="I359" s="21">
        <f>VLOOKUP($C359,Area_CALC!$M$2:$S$855,7,FALSE)</f>
        <v>98936</v>
      </c>
    </row>
    <row r="360" spans="1:9" x14ac:dyDescent="0.25">
      <c r="A360" s="5" t="s">
        <v>69</v>
      </c>
      <c r="B360" s="5" t="s">
        <v>56</v>
      </c>
      <c r="C360" s="5" t="str">
        <f t="shared" si="5"/>
        <v>THRISSUR2009-10</v>
      </c>
      <c r="D360" s="21">
        <f>VLOOKUP($C360,Area_CALC!$M$2:$S$855,2,FALSE)</f>
        <v>25439</v>
      </c>
      <c r="E360" s="21">
        <f>VLOOKUP($C360,Area_CALC!$M$2:$S$855,3,FALSE)</f>
        <v>924</v>
      </c>
      <c r="F360" s="21">
        <f>VLOOKUP($C360,Area_CALC!$M$2:$S$855,4,FALSE)</f>
        <v>70423</v>
      </c>
      <c r="G360" s="21">
        <f>VLOOKUP($C360,Area_CALC!$M$2:$S$855,5,FALSE)</f>
        <v>77509</v>
      </c>
      <c r="H360" s="21">
        <f>VLOOKUP($C360,Area_CALC!$M$2:$S$855,6,FALSE)</f>
        <v>15017</v>
      </c>
      <c r="I360" s="21">
        <f>VLOOKUP($C360,Area_CALC!$M$2:$S$855,7,FALSE)</f>
        <v>99634</v>
      </c>
    </row>
    <row r="361" spans="1:9" x14ac:dyDescent="0.25">
      <c r="A361" s="5" t="s">
        <v>69</v>
      </c>
      <c r="B361" s="5" t="s">
        <v>57</v>
      </c>
      <c r="C361" s="5" t="str">
        <f t="shared" si="5"/>
        <v>THRISSUR2010-11</v>
      </c>
      <c r="D361" s="21">
        <f>VLOOKUP($C361,Area_CALC!$M$2:$S$855,2,FALSE)</f>
        <v>20259</v>
      </c>
      <c r="E361" s="21">
        <f>VLOOKUP($C361,Area_CALC!$M$2:$S$855,3,FALSE)</f>
        <v>1362</v>
      </c>
      <c r="F361" s="21">
        <f>VLOOKUP($C361,Area_CALC!$M$2:$S$855,4,FALSE)</f>
        <v>63249</v>
      </c>
      <c r="G361" s="21">
        <f>VLOOKUP($C361,Area_CALC!$M$2:$S$855,5,FALSE)</f>
        <v>75364</v>
      </c>
      <c r="H361" s="21">
        <f>VLOOKUP($C361,Area_CALC!$M$2:$S$855,6,FALSE)</f>
        <v>15410</v>
      </c>
      <c r="I361" s="21">
        <f>VLOOKUP($C361,Area_CALC!$M$2:$S$855,7,FALSE)</f>
        <v>97967</v>
      </c>
    </row>
    <row r="362" spans="1:9" x14ac:dyDescent="0.25">
      <c r="A362" s="5" t="s">
        <v>69</v>
      </c>
      <c r="B362" s="5" t="s">
        <v>58</v>
      </c>
      <c r="C362" s="5" t="str">
        <f t="shared" si="5"/>
        <v>THRISSUR2011-12</v>
      </c>
      <c r="D362" s="21">
        <f>VLOOKUP($C362,Area_CALC!$M$2:$S$855,2,FALSE)</f>
        <v>21172</v>
      </c>
      <c r="E362" s="21">
        <f>VLOOKUP($C362,Area_CALC!$M$2:$S$855,3,FALSE)</f>
        <v>1431</v>
      </c>
      <c r="F362" s="21">
        <f>VLOOKUP($C362,Area_CALC!$M$2:$S$855,4,FALSE)</f>
        <v>69178</v>
      </c>
      <c r="G362" s="21">
        <f>VLOOKUP($C362,Area_CALC!$M$2:$S$855,5,FALSE)</f>
        <v>89677</v>
      </c>
      <c r="H362" s="21">
        <f>VLOOKUP($C362,Area_CALC!$M$2:$S$855,6,FALSE)</f>
        <v>15460</v>
      </c>
      <c r="I362" s="21">
        <f>VLOOKUP($C362,Area_CALC!$M$2:$S$855,7,FALSE)</f>
        <v>112109</v>
      </c>
    </row>
    <row r="363" spans="1:9" x14ac:dyDescent="0.25">
      <c r="A363" s="5" t="s">
        <v>69</v>
      </c>
      <c r="B363" s="5" t="s">
        <v>59</v>
      </c>
      <c r="C363" s="5" t="str">
        <f t="shared" si="5"/>
        <v>THRISSUR2012-13</v>
      </c>
      <c r="D363" s="21">
        <f>VLOOKUP($C363,Area_CALC!$M$2:$S$855,2,FALSE)</f>
        <v>23098</v>
      </c>
      <c r="E363" s="21">
        <f>VLOOKUP($C363,Area_CALC!$M$2:$S$855,3,FALSE)</f>
        <v>1262</v>
      </c>
      <c r="F363" s="21">
        <f>VLOOKUP($C363,Area_CALC!$M$2:$S$855,4,FALSE)</f>
        <v>68044</v>
      </c>
      <c r="G363" s="21">
        <f>VLOOKUP($C363,Area_CALC!$M$2:$S$855,5,FALSE)</f>
        <v>86476</v>
      </c>
      <c r="H363" s="21">
        <f>VLOOKUP($C363,Area_CALC!$M$2:$S$855,6,FALSE)</f>
        <v>15460</v>
      </c>
      <c r="I363" s="21">
        <f>VLOOKUP($C363,Area_CALC!$M$2:$S$855,7,FALSE)</f>
        <v>109136</v>
      </c>
    </row>
    <row r="364" spans="1:9" x14ac:dyDescent="0.25">
      <c r="A364" s="5" t="s">
        <v>69</v>
      </c>
      <c r="B364" s="5" t="s">
        <v>60</v>
      </c>
      <c r="C364" s="5" t="str">
        <f t="shared" si="5"/>
        <v>THRISSUR2013-14</v>
      </c>
      <c r="D364" s="21">
        <f>VLOOKUP($C364,Area_CALC!$M$2:$S$855,2,FALSE)</f>
        <v>22274</v>
      </c>
      <c r="E364" s="21">
        <f>VLOOKUP($C364,Area_CALC!$M$2:$S$855,3,FALSE)</f>
        <v>1290</v>
      </c>
      <c r="F364" s="21">
        <f>VLOOKUP($C364,Area_CALC!$M$2:$S$855,4,FALSE)</f>
        <v>67773</v>
      </c>
      <c r="G364" s="21">
        <f>VLOOKUP($C364,Area_CALC!$M$2:$S$855,5,FALSE)</f>
        <v>87177</v>
      </c>
      <c r="H364" s="21">
        <f>VLOOKUP($C364,Area_CALC!$M$2:$S$855,6,FALSE)</f>
        <v>15550</v>
      </c>
      <c r="I364" s="21">
        <f>VLOOKUP($C364,Area_CALC!$M$2:$S$855,7,FALSE)</f>
        <v>109845</v>
      </c>
    </row>
    <row r="365" spans="1:9" x14ac:dyDescent="0.25">
      <c r="A365" s="5" t="s">
        <v>69</v>
      </c>
      <c r="B365" s="5" t="s">
        <v>61</v>
      </c>
      <c r="C365" s="5" t="str">
        <f t="shared" si="5"/>
        <v>THRISSUR2014-15</v>
      </c>
      <c r="D365" s="21">
        <f>VLOOKUP($C365,Area_CALC!$M$2:$S$855,2,FALSE)</f>
        <v>24151</v>
      </c>
      <c r="E365" s="21">
        <f>VLOOKUP($C365,Area_CALC!$M$2:$S$855,3,FALSE)</f>
        <v>1441</v>
      </c>
      <c r="F365" s="21">
        <f>VLOOKUP($C365,Area_CALC!$M$2:$S$855,4,FALSE)</f>
        <v>68852</v>
      </c>
      <c r="G365" s="21">
        <f>VLOOKUP($C365,Area_CALC!$M$2:$S$855,5,FALSE)</f>
        <v>83221</v>
      </c>
      <c r="H365" s="21">
        <f>VLOOKUP($C365,Area_CALC!$M$2:$S$855,6,FALSE)</f>
        <v>15630</v>
      </c>
      <c r="I365" s="21">
        <f>VLOOKUP($C365,Area_CALC!$M$2:$S$855,7,FALSE)</f>
        <v>105945</v>
      </c>
    </row>
    <row r="366" spans="1:9" x14ac:dyDescent="0.25">
      <c r="A366" s="5" t="s">
        <v>69</v>
      </c>
      <c r="B366" s="5" t="s">
        <v>62</v>
      </c>
      <c r="C366" s="5" t="str">
        <f t="shared" si="5"/>
        <v>THRISSUR2015-16</v>
      </c>
      <c r="D366" s="21">
        <f>VLOOKUP($C366,Area_CALC!$M$2:$S$855,2,FALSE)</f>
        <v>24625</v>
      </c>
      <c r="E366" s="21">
        <f>VLOOKUP($C366,Area_CALC!$M$2:$S$855,3,FALSE)</f>
        <v>1290</v>
      </c>
      <c r="F366" s="21">
        <f>VLOOKUP($C366,Area_CALC!$M$2:$S$855,4,FALSE)</f>
        <v>69745.09</v>
      </c>
      <c r="G366" s="21">
        <f>VLOOKUP($C366,Area_CALC!$M$2:$S$855,5,FALSE)</f>
        <v>81602</v>
      </c>
      <c r="H366" s="21">
        <f>VLOOKUP($C366,Area_CALC!$M$2:$S$855,6,FALSE)</f>
        <v>15660</v>
      </c>
      <c r="I366" s="21">
        <f>VLOOKUP($C366,Area_CALC!$M$2:$S$855,7,FALSE)</f>
        <v>104530</v>
      </c>
    </row>
    <row r="367" spans="1:9" x14ac:dyDescent="0.25">
      <c r="A367" s="5" t="s">
        <v>69</v>
      </c>
      <c r="B367" s="5" t="s">
        <v>123</v>
      </c>
      <c r="C367" s="5" t="str">
        <f t="shared" si="5"/>
        <v>THRISSUR2016-17</v>
      </c>
      <c r="D367" s="21">
        <f>VLOOKUP($C367,Area_CALC!$M$2:$S$855,2,FALSE)</f>
        <v>21100</v>
      </c>
      <c r="E367" s="21">
        <f>VLOOKUP($C367,Area_CALC!$M$2:$S$855,3,FALSE)</f>
        <v>1172</v>
      </c>
      <c r="F367" s="21">
        <f>VLOOKUP($C367,Area_CALC!$M$2:$S$855,4,FALSE)</f>
        <v>67013</v>
      </c>
      <c r="G367" s="21">
        <f>VLOOKUP($C367,Area_CALC!$M$2:$S$855,5,FALSE)</f>
        <v>80504</v>
      </c>
      <c r="H367" s="21">
        <f>VLOOKUP($C367,Area_CALC!$M$2:$S$855,6,FALSE)</f>
        <v>15660</v>
      </c>
      <c r="I367" s="21">
        <f>VLOOKUP($C367,Area_CALC!$M$2:$S$855,7,FALSE)</f>
        <v>103965.05</v>
      </c>
    </row>
    <row r="368" spans="1:9" x14ac:dyDescent="0.25">
      <c r="A368" s="5" t="s">
        <v>70</v>
      </c>
      <c r="B368" s="5" t="s">
        <v>3</v>
      </c>
      <c r="C368" s="5" t="str">
        <f t="shared" si="5"/>
        <v>PALAKKAD1956-57</v>
      </c>
      <c r="D368" s="21">
        <f>VLOOKUP($C368,Area_CALC!$M$2:$S$855,2,FALSE)</f>
        <v>187339.49442664257</v>
      </c>
      <c r="E368" s="21">
        <f>VLOOKUP($C368,Area_CALC!$M$2:$S$855,3,FALSE)</f>
        <v>3258.7453088121888</v>
      </c>
      <c r="F368" s="21">
        <f>VLOOKUP($C368,Area_CALC!$M$2:$S$855,4,FALSE)</f>
        <v>257702.12226733964</v>
      </c>
      <c r="G368" s="21">
        <f>VLOOKUP($C368,Area_CALC!$M$2:$S$855,5,FALSE)</f>
        <v>4642.2617806471671</v>
      </c>
      <c r="H368" s="21">
        <f>VLOOKUP($C368,Area_CALC!$M$2:$S$855,6,FALSE)</f>
        <v>2874.6973474721381</v>
      </c>
      <c r="I368" s="21">
        <f>VLOOKUP($C368,Area_CALC!$M$2:$S$855,7,FALSE)</f>
        <v>39325.954986321805</v>
      </c>
    </row>
    <row r="369" spans="1:9" x14ac:dyDescent="0.25">
      <c r="A369" s="5" t="s">
        <v>70</v>
      </c>
      <c r="B369" s="5" t="s">
        <v>4</v>
      </c>
      <c r="C369" s="5" t="str">
        <f t="shared" si="5"/>
        <v>PALAKKAD1957-58</v>
      </c>
      <c r="D369" s="21">
        <f>VLOOKUP($C369,Area_CALC!$M$2:$S$855,2,FALSE)</f>
        <v>188508</v>
      </c>
      <c r="E369" s="21">
        <f>VLOOKUP($C369,Area_CALC!$M$2:$S$855,3,FALSE)</f>
        <v>3344</v>
      </c>
      <c r="F369" s="21">
        <f>VLOOKUP($C369,Area_CALC!$M$2:$S$855,4,FALSE)</f>
        <v>258119</v>
      </c>
      <c r="G369" s="21">
        <f>VLOOKUP($C369,Area_CALC!$M$2:$S$855,5,FALSE)</f>
        <v>4677</v>
      </c>
      <c r="H369" s="21">
        <f>VLOOKUP($C369,Area_CALC!$M$2:$S$855,6,FALSE)</f>
        <v>3490</v>
      </c>
      <c r="I369" s="21">
        <f>VLOOKUP($C369,Area_CALC!$M$2:$S$855,7,FALSE)</f>
        <v>40834</v>
      </c>
    </row>
    <row r="370" spans="1:9" x14ac:dyDescent="0.25">
      <c r="A370" s="5" t="s">
        <v>70</v>
      </c>
      <c r="B370" s="5" t="s">
        <v>5</v>
      </c>
      <c r="C370" s="5" t="str">
        <f t="shared" si="5"/>
        <v>PALAKKAD1958-59</v>
      </c>
      <c r="D370" s="21">
        <f>VLOOKUP($C370,Area_CALC!$M$2:$S$855,2,FALSE)</f>
        <v>188912.908200993</v>
      </c>
      <c r="E370" s="21">
        <f>VLOOKUP($C370,Area_CALC!$M$2:$S$855,3,FALSE)</f>
        <v>3498.8025144299299</v>
      </c>
      <c r="F370" s="21">
        <f>VLOOKUP($C370,Area_CALC!$M$2:$S$855,4,FALSE)</f>
        <v>261157.54454222883</v>
      </c>
      <c r="G370" s="21">
        <f>VLOOKUP($C370,Area_CALC!$M$2:$S$855,5,FALSE)</f>
        <v>4802.1726770577689</v>
      </c>
      <c r="H370" s="21">
        <f>VLOOKUP($C370,Area_CALC!$M$2:$S$855,6,FALSE)</f>
        <v>3827.3383600188254</v>
      </c>
      <c r="I370" s="21">
        <f>VLOOKUP($C370,Area_CALC!$M$2:$S$855,7,FALSE)</f>
        <v>41728.220481361735</v>
      </c>
    </row>
    <row r="371" spans="1:9" x14ac:dyDescent="0.25">
      <c r="A371" s="5" t="s">
        <v>70</v>
      </c>
      <c r="B371" s="5" t="s">
        <v>6</v>
      </c>
      <c r="C371" s="5" t="str">
        <f t="shared" si="5"/>
        <v>PALAKKAD1959-60</v>
      </c>
      <c r="D371" s="21">
        <f>VLOOKUP($C371,Area_CALC!$M$2:$S$855,2,FALSE)</f>
        <v>189045.66498820382</v>
      </c>
      <c r="E371" s="21">
        <f>VLOOKUP($C371,Area_CALC!$M$2:$S$855,3,FALSE)</f>
        <v>3747.1429439394292</v>
      </c>
      <c r="F371" s="21">
        <f>VLOOKUP($C371,Area_CALC!$M$2:$S$855,4,FALSE)</f>
        <v>268357.21089343296</v>
      </c>
      <c r="G371" s="21">
        <f>VLOOKUP($C371,Area_CALC!$M$2:$S$855,5,FALSE)</f>
        <v>4972.3808660402656</v>
      </c>
      <c r="H371" s="21">
        <f>VLOOKUP($C371,Area_CALC!$M$2:$S$855,6,FALSE)</f>
        <v>4079.3024722881432</v>
      </c>
      <c r="I371" s="21">
        <f>VLOOKUP($C371,Area_CALC!$M$2:$S$855,7,FALSE)</f>
        <v>43081.116831081265</v>
      </c>
    </row>
    <row r="372" spans="1:9" x14ac:dyDescent="0.25">
      <c r="A372" s="5" t="s">
        <v>70</v>
      </c>
      <c r="B372" s="5" t="s">
        <v>7</v>
      </c>
      <c r="C372" s="5" t="str">
        <f t="shared" si="5"/>
        <v>PALAKKAD1960-61</v>
      </c>
      <c r="D372" s="21">
        <f>VLOOKUP($C372,Area_CALC!$M$2:$S$855,2,FALSE)</f>
        <v>192100</v>
      </c>
      <c r="E372" s="21">
        <f>VLOOKUP($C372,Area_CALC!$M$2:$S$855,3,FALSE)</f>
        <v>3351</v>
      </c>
      <c r="F372" s="21">
        <f>VLOOKUP($C372,Area_CALC!$M$2:$S$855,4,FALSE)</f>
        <v>262114</v>
      </c>
      <c r="G372" s="21">
        <f>VLOOKUP($C372,Area_CALC!$M$2:$S$855,5,FALSE)</f>
        <v>18488</v>
      </c>
      <c r="H372" s="21">
        <f>VLOOKUP($C372,Area_CALC!$M$2:$S$855,6,FALSE)</f>
        <v>5064</v>
      </c>
      <c r="I372" s="21">
        <f>VLOOKUP($C372,Area_CALC!$M$2:$S$855,7,FALSE)</f>
        <v>56524</v>
      </c>
    </row>
    <row r="373" spans="1:9" x14ac:dyDescent="0.25">
      <c r="A373" s="5" t="s">
        <v>70</v>
      </c>
      <c r="B373" s="5" t="s">
        <v>8</v>
      </c>
      <c r="C373" s="5" t="str">
        <f t="shared" si="5"/>
        <v>PALAKKAD1961-62</v>
      </c>
      <c r="D373" s="21">
        <f>VLOOKUP($C373,Area_CALC!$M$2:$S$855,2,FALSE)</f>
        <v>191204</v>
      </c>
      <c r="E373" s="21">
        <f>VLOOKUP($C373,Area_CALC!$M$2:$S$855,3,FALSE)</f>
        <v>3311</v>
      </c>
      <c r="F373" s="21">
        <f>VLOOKUP($C373,Area_CALC!$M$2:$S$855,4,FALSE)</f>
        <v>261936</v>
      </c>
      <c r="G373" s="21">
        <f>VLOOKUP($C373,Area_CALC!$M$2:$S$855,5,FALSE)</f>
        <v>18765</v>
      </c>
      <c r="H373" s="21">
        <f>VLOOKUP($C373,Area_CALC!$M$2:$S$855,6,FALSE)</f>
        <v>5900</v>
      </c>
      <c r="I373" s="21">
        <f>VLOOKUP($C373,Area_CALC!$M$2:$S$855,7,FALSE)</f>
        <v>56572</v>
      </c>
    </row>
    <row r="374" spans="1:9" x14ac:dyDescent="0.25">
      <c r="A374" s="5" t="s">
        <v>70</v>
      </c>
      <c r="B374" s="5" t="s">
        <v>9</v>
      </c>
      <c r="C374" s="5" t="str">
        <f t="shared" si="5"/>
        <v>PALAKKAD1962-63</v>
      </c>
      <c r="D374" s="21">
        <f>VLOOKUP($C374,Area_CALC!$M$2:$S$855,2,FALSE)</f>
        <v>194439</v>
      </c>
      <c r="E374" s="21">
        <f>VLOOKUP($C374,Area_CALC!$M$2:$S$855,3,FALSE)</f>
        <v>2394</v>
      </c>
      <c r="F374" s="21">
        <f>VLOOKUP($C374,Area_CALC!$M$2:$S$855,4,FALSE)</f>
        <v>269215</v>
      </c>
      <c r="G374" s="21">
        <f>VLOOKUP($C374,Area_CALC!$M$2:$S$855,5,FALSE)</f>
        <v>20335</v>
      </c>
      <c r="H374" s="21">
        <f>VLOOKUP($C374,Area_CALC!$M$2:$S$855,6,FALSE)</f>
        <v>6320</v>
      </c>
      <c r="I374" s="21">
        <f>VLOOKUP($C374,Area_CALC!$M$2:$S$855,7,FALSE)</f>
        <v>59911</v>
      </c>
    </row>
    <row r="375" spans="1:9" x14ac:dyDescent="0.25">
      <c r="A375" s="5" t="s">
        <v>70</v>
      </c>
      <c r="B375" s="5" t="s">
        <v>10</v>
      </c>
      <c r="C375" s="5" t="str">
        <f t="shared" si="5"/>
        <v>PALAKKAD1963-64</v>
      </c>
      <c r="D375" s="21">
        <f>VLOOKUP($C375,Area_CALC!$M$2:$S$855,2,FALSE)</f>
        <v>194862</v>
      </c>
      <c r="E375" s="21">
        <f>VLOOKUP($C375,Area_CALC!$M$2:$S$855,3,FALSE)</f>
        <v>2648</v>
      </c>
      <c r="F375" s="21">
        <f>VLOOKUP($C375,Area_CALC!$M$2:$S$855,4,FALSE)</f>
        <v>266734</v>
      </c>
      <c r="G375" s="21">
        <f>VLOOKUP($C375,Area_CALC!$M$2:$S$855,5,FALSE)</f>
        <v>20929</v>
      </c>
      <c r="H375" s="21">
        <f>VLOOKUP($C375,Area_CALC!$M$2:$S$855,6,FALSE)</f>
        <v>4977</v>
      </c>
      <c r="I375" s="21">
        <f>VLOOKUP($C375,Area_CALC!$M$2:$S$855,7,FALSE)</f>
        <v>57672</v>
      </c>
    </row>
    <row r="376" spans="1:9" x14ac:dyDescent="0.25">
      <c r="A376" s="5" t="s">
        <v>70</v>
      </c>
      <c r="B376" s="5" t="s">
        <v>11</v>
      </c>
      <c r="C376" s="5" t="str">
        <f t="shared" si="5"/>
        <v>PALAKKAD1964-65</v>
      </c>
      <c r="D376" s="21">
        <f>VLOOKUP($C376,Area_CALC!$M$2:$S$855,2,FALSE)</f>
        <v>194666</v>
      </c>
      <c r="E376" s="21">
        <f>VLOOKUP($C376,Area_CALC!$M$2:$S$855,3,FALSE)</f>
        <v>6276</v>
      </c>
      <c r="F376" s="21">
        <f>VLOOKUP($C376,Area_CALC!$M$2:$S$855,4,FALSE)</f>
        <v>271877</v>
      </c>
      <c r="G376" s="21">
        <f>VLOOKUP($C376,Area_CALC!$M$2:$S$855,5,FALSE)</f>
        <v>21589</v>
      </c>
      <c r="H376" s="21">
        <f>VLOOKUP($C376,Area_CALC!$M$2:$S$855,6,FALSE)</f>
        <v>7296</v>
      </c>
      <c r="I376" s="21">
        <f>VLOOKUP($C376,Area_CALC!$M$2:$S$855,7,FALSE)</f>
        <v>61228</v>
      </c>
    </row>
    <row r="377" spans="1:9" x14ac:dyDescent="0.25">
      <c r="A377" s="5" t="s">
        <v>70</v>
      </c>
      <c r="B377" s="5" t="s">
        <v>12</v>
      </c>
      <c r="C377" s="5" t="str">
        <f t="shared" si="5"/>
        <v>PALAKKAD1965-66</v>
      </c>
      <c r="D377" s="21">
        <f>VLOOKUP($C377,Area_CALC!$M$2:$S$855,2,FALSE)</f>
        <v>195121</v>
      </c>
      <c r="E377" s="21">
        <f>VLOOKUP($C377,Area_CALC!$M$2:$S$855,3,FALSE)</f>
        <v>6476</v>
      </c>
      <c r="F377" s="21">
        <f>VLOOKUP($C377,Area_CALC!$M$2:$S$855,4,FALSE)</f>
        <v>271540</v>
      </c>
      <c r="G377" s="21">
        <f>VLOOKUP($C377,Area_CALC!$M$2:$S$855,5,FALSE)</f>
        <v>22903</v>
      </c>
      <c r="H377" s="21">
        <f>VLOOKUP($C377,Area_CALC!$M$2:$S$855,6,FALSE)</f>
        <v>7384</v>
      </c>
      <c r="I377" s="21">
        <f>VLOOKUP($C377,Area_CALC!$M$2:$S$855,7,FALSE)</f>
        <v>66684</v>
      </c>
    </row>
    <row r="378" spans="1:9" x14ac:dyDescent="0.25">
      <c r="A378" s="5" t="s">
        <v>70</v>
      </c>
      <c r="B378" s="5" t="s">
        <v>13</v>
      </c>
      <c r="C378" s="5" t="str">
        <f t="shared" si="5"/>
        <v>PALAKKAD1966-67</v>
      </c>
      <c r="D378" s="21">
        <f>VLOOKUP($C378,Area_CALC!$M$2:$S$855,2,FALSE)</f>
        <v>194826</v>
      </c>
      <c r="E378" s="21">
        <f>VLOOKUP($C378,Area_CALC!$M$2:$S$855,3,FALSE)</f>
        <v>7124</v>
      </c>
      <c r="F378" s="21">
        <f>VLOOKUP($C378,Area_CALC!$M$2:$S$855,4,FALSE)</f>
        <v>277714</v>
      </c>
      <c r="G378" s="21">
        <f>VLOOKUP($C378,Area_CALC!$M$2:$S$855,5,FALSE)</f>
        <v>25650</v>
      </c>
      <c r="H378" s="21">
        <f>VLOOKUP($C378,Area_CALC!$M$2:$S$855,6,FALSE)</f>
        <v>7490</v>
      </c>
      <c r="I378" s="21">
        <f>VLOOKUP($C378,Area_CALC!$M$2:$S$855,7,FALSE)</f>
        <v>68025</v>
      </c>
    </row>
    <row r="379" spans="1:9" x14ac:dyDescent="0.25">
      <c r="A379" s="5" t="s">
        <v>70</v>
      </c>
      <c r="B379" s="5" t="s">
        <v>14</v>
      </c>
      <c r="C379" s="5" t="str">
        <f t="shared" si="5"/>
        <v>PALAKKAD1967-68</v>
      </c>
      <c r="D379" s="21">
        <f>VLOOKUP($C379,Area_CALC!$M$2:$S$855,2,FALSE)</f>
        <v>196968</v>
      </c>
      <c r="E379" s="21">
        <f>VLOOKUP($C379,Area_CALC!$M$2:$S$855,3,FALSE)</f>
        <v>10757</v>
      </c>
      <c r="F379" s="21">
        <f>VLOOKUP($C379,Area_CALC!$M$2:$S$855,4,FALSE)</f>
        <v>286600</v>
      </c>
      <c r="G379" s="21">
        <f>VLOOKUP($C379,Area_CALC!$M$2:$S$855,5,FALSE)</f>
        <v>27658</v>
      </c>
      <c r="H379" s="21">
        <f>VLOOKUP($C379,Area_CALC!$M$2:$S$855,6,FALSE)</f>
        <v>7972</v>
      </c>
      <c r="I379" s="21">
        <f>VLOOKUP($C379,Area_CALC!$M$2:$S$855,7,FALSE)</f>
        <v>72423</v>
      </c>
    </row>
    <row r="380" spans="1:9" x14ac:dyDescent="0.25">
      <c r="A380" s="5" t="s">
        <v>70</v>
      </c>
      <c r="B380" s="5" t="s">
        <v>15</v>
      </c>
      <c r="C380" s="5" t="str">
        <f t="shared" si="5"/>
        <v>PALAKKAD1968-69</v>
      </c>
      <c r="D380" s="21">
        <f>VLOOKUP($C380,Area_CALC!$M$2:$S$855,2,FALSE)</f>
        <v>211352</v>
      </c>
      <c r="E380" s="21">
        <f>VLOOKUP($C380,Area_CALC!$M$2:$S$855,3,FALSE)</f>
        <v>22111</v>
      </c>
      <c r="F380" s="21">
        <f>VLOOKUP($C380,Area_CALC!$M$2:$S$855,4,FALSE)</f>
        <v>309879</v>
      </c>
      <c r="G380" s="21">
        <f>VLOOKUP($C380,Area_CALC!$M$2:$S$855,5,FALSE)</f>
        <v>32911</v>
      </c>
      <c r="H380" s="21">
        <f>VLOOKUP($C380,Area_CALC!$M$2:$S$855,6,FALSE)</f>
        <v>8190</v>
      </c>
      <c r="I380" s="21">
        <f>VLOOKUP($C380,Area_CALC!$M$2:$S$855,7,FALSE)</f>
        <v>73751</v>
      </c>
    </row>
    <row r="381" spans="1:9" x14ac:dyDescent="0.25">
      <c r="A381" s="5" t="s">
        <v>70</v>
      </c>
      <c r="B381" s="5" t="s">
        <v>16</v>
      </c>
      <c r="C381" s="5" t="str">
        <f t="shared" si="5"/>
        <v>PALAKKAD1969-70</v>
      </c>
      <c r="D381" s="21">
        <f>VLOOKUP($C381,Area_CALC!$M$2:$S$855,2,FALSE)</f>
        <v>211326</v>
      </c>
      <c r="E381" s="21">
        <f>VLOOKUP($C381,Area_CALC!$M$2:$S$855,3,FALSE)</f>
        <v>20628</v>
      </c>
      <c r="F381" s="21">
        <f>VLOOKUP($C381,Area_CALC!$M$2:$S$855,4,FALSE)</f>
        <v>309604</v>
      </c>
      <c r="G381" s="21">
        <f>VLOOKUP($C381,Area_CALC!$M$2:$S$855,5,FALSE)</f>
        <v>34063</v>
      </c>
      <c r="H381" s="21">
        <f>VLOOKUP($C381,Area_CALC!$M$2:$S$855,6,FALSE)</f>
        <v>8637</v>
      </c>
      <c r="I381" s="21">
        <f>VLOOKUP($C381,Area_CALC!$M$2:$S$855,7,FALSE)</f>
        <v>79276</v>
      </c>
    </row>
    <row r="382" spans="1:9" x14ac:dyDescent="0.25">
      <c r="A382" s="5" t="s">
        <v>70</v>
      </c>
      <c r="B382" s="5" t="s">
        <v>17</v>
      </c>
      <c r="C382" s="5" t="str">
        <f t="shared" si="5"/>
        <v>PALAKKAD1970-71</v>
      </c>
      <c r="D382" s="21">
        <f>VLOOKUP($C382,Area_CALC!$M$2:$S$855,2,FALSE)</f>
        <v>201137.43045182261</v>
      </c>
      <c r="E382" s="21">
        <f>VLOOKUP($C382,Area_CALC!$M$2:$S$855,3,FALSE)</f>
        <v>15059.836200711001</v>
      </c>
      <c r="F382" s="21">
        <f>VLOOKUP($C382,Area_CALC!$M$2:$S$855,4,FALSE)</f>
        <v>295153.5756715915</v>
      </c>
      <c r="G382" s="21">
        <f>VLOOKUP($C382,Area_CALC!$M$2:$S$855,5,FALSE)</f>
        <v>36300.462166922152</v>
      </c>
      <c r="H382" s="21">
        <f>VLOOKUP($C382,Area_CALC!$M$2:$S$855,6,FALSE)</f>
        <v>4935.9455823358667</v>
      </c>
      <c r="I382" s="21">
        <f>VLOOKUP($C382,Area_CALC!$M$2:$S$855,7,FALSE)</f>
        <v>86485.630423556533</v>
      </c>
    </row>
    <row r="383" spans="1:9" x14ac:dyDescent="0.25">
      <c r="A383" s="5" t="s">
        <v>70</v>
      </c>
      <c r="B383" s="5" t="s">
        <v>18</v>
      </c>
      <c r="C383" s="5" t="str">
        <f t="shared" si="5"/>
        <v>PALAKKAD1971-72</v>
      </c>
      <c r="D383" s="21">
        <f>VLOOKUP($C383,Area_CALC!$M$2:$S$855,2,FALSE)</f>
        <v>201112.43384103585</v>
      </c>
      <c r="E383" s="21">
        <f>VLOOKUP($C383,Area_CALC!$M$2:$S$855,3,FALSE)</f>
        <v>16240.237410717198</v>
      </c>
      <c r="F383" s="21">
        <f>VLOOKUP($C383,Area_CALC!$M$2:$S$855,4,FALSE)</f>
        <v>295126.87979028735</v>
      </c>
      <c r="G383" s="21">
        <f>VLOOKUP($C383,Area_CALC!$M$2:$S$855,5,FALSE)</f>
        <v>36912.033565985017</v>
      </c>
      <c r="H383" s="21">
        <f>VLOOKUP($C383,Area_CALC!$M$2:$S$855,6,FALSE)</f>
        <v>9585.6698601915577</v>
      </c>
      <c r="I383" s="21">
        <f>VLOOKUP($C383,Area_CALC!$M$2:$S$855,7,FALSE)</f>
        <v>93334.585072785194</v>
      </c>
    </row>
    <row r="384" spans="1:9" x14ac:dyDescent="0.25">
      <c r="A384" s="5" t="s">
        <v>70</v>
      </c>
      <c r="B384" s="5" t="s">
        <v>19</v>
      </c>
      <c r="C384" s="5" t="str">
        <f t="shared" si="5"/>
        <v>PALAKKAD1972-73</v>
      </c>
      <c r="D384" s="21">
        <f>VLOOKUP($C384,Area_CALC!$M$2:$S$855,2,FALSE)</f>
        <v>200658.13412532752</v>
      </c>
      <c r="E384" s="21">
        <f>VLOOKUP($C384,Area_CALC!$M$2:$S$855,3,FALSE)</f>
        <v>16823.2374107172</v>
      </c>
      <c r="F384" s="21">
        <f>VLOOKUP($C384,Area_CALC!$M$2:$S$855,4,FALSE)</f>
        <v>295570.70419262256</v>
      </c>
      <c r="G384" s="21">
        <f>VLOOKUP($C384,Area_CALC!$M$2:$S$855,5,FALSE)</f>
        <v>37280.569243773309</v>
      </c>
      <c r="H384" s="21">
        <f>VLOOKUP($C384,Area_CALC!$M$2:$S$855,6,FALSE)</f>
        <v>11063.093693943447</v>
      </c>
      <c r="I384" s="21">
        <f>VLOOKUP($C384,Area_CALC!$M$2:$S$855,7,FALSE)</f>
        <v>95883.70726656013</v>
      </c>
    </row>
    <row r="385" spans="1:9" x14ac:dyDescent="0.25">
      <c r="A385" s="5" t="s">
        <v>70</v>
      </c>
      <c r="B385" s="5" t="s">
        <v>20</v>
      </c>
      <c r="C385" s="5" t="str">
        <f t="shared" si="5"/>
        <v>PALAKKAD1973-74</v>
      </c>
      <c r="D385" s="21">
        <f>VLOOKUP($C385,Area_CALC!$M$2:$S$855,2,FALSE)</f>
        <v>201563.68528423732</v>
      </c>
      <c r="E385" s="21">
        <f>VLOOKUP($C385,Area_CALC!$M$2:$S$855,3,FALSE)</f>
        <v>17435.2374107172</v>
      </c>
      <c r="F385" s="21">
        <f>VLOOKUP($C385,Area_CALC!$M$2:$S$855,4,FALSE)</f>
        <v>297345.49442560039</v>
      </c>
      <c r="G385" s="21">
        <f>VLOOKUP($C385,Area_CALC!$M$2:$S$855,5,FALSE)</f>
        <v>38452.569243773309</v>
      </c>
      <c r="H385" s="21">
        <f>VLOOKUP($C385,Area_CALC!$M$2:$S$855,6,FALSE)</f>
        <v>11049.200042399139</v>
      </c>
      <c r="I385" s="21">
        <f>VLOOKUP($C385,Area_CALC!$M$2:$S$855,7,FALSE)</f>
        <v>97630.955961971238</v>
      </c>
    </row>
    <row r="386" spans="1:9" x14ac:dyDescent="0.25">
      <c r="A386" s="5" t="s">
        <v>70</v>
      </c>
      <c r="B386" s="5" t="s">
        <v>21</v>
      </c>
      <c r="C386" s="5" t="str">
        <f t="shared" si="5"/>
        <v>PALAKKAD1974-75</v>
      </c>
      <c r="D386" s="21">
        <f>VLOOKUP($C386,Area_CALC!$M$2:$S$855,2,FALSE)</f>
        <v>203464.22627550742</v>
      </c>
      <c r="E386" s="21">
        <f>VLOOKUP($C386,Area_CALC!$M$2:$S$855,3,FALSE)</f>
        <v>18086.570377134907</v>
      </c>
      <c r="F386" s="21">
        <f>VLOOKUP($C386,Area_CALC!$M$2:$S$855,4,FALSE)</f>
        <v>301333.25672135071</v>
      </c>
      <c r="G386" s="21">
        <f>VLOOKUP($C386,Area_CALC!$M$2:$S$855,5,FALSE)</f>
        <v>38712.521153365298</v>
      </c>
      <c r="H386" s="21">
        <f>VLOOKUP($C386,Area_CALC!$M$2:$S$855,6,FALSE)</f>
        <v>11453.716667753824</v>
      </c>
      <c r="I386" s="21">
        <f>VLOOKUP($C386,Area_CALC!$M$2:$S$855,7,FALSE)</f>
        <v>98713.424496917913</v>
      </c>
    </row>
    <row r="387" spans="1:9" x14ac:dyDescent="0.25">
      <c r="A387" s="5" t="s">
        <v>70</v>
      </c>
      <c r="B387" s="5" t="s">
        <v>22</v>
      </c>
      <c r="C387" s="5" t="str">
        <f t="shared" ref="C387:C450" si="6">A387&amp;B387</f>
        <v>PALAKKAD1975-76</v>
      </c>
      <c r="D387" s="21">
        <f>VLOOKUP($C387,Area_CALC!$M$2:$S$855,2,FALSE)</f>
        <v>191991.95944631074</v>
      </c>
      <c r="E387" s="21">
        <f>VLOOKUP($C387,Area_CALC!$M$2:$S$855,3,FALSE)</f>
        <v>13620.168248480699</v>
      </c>
      <c r="F387" s="21">
        <f>VLOOKUP($C387,Area_CALC!$M$2:$S$855,4,FALSE)</f>
        <v>289044.69382657664</v>
      </c>
      <c r="G387" s="21">
        <f>VLOOKUP($C387,Area_CALC!$M$2:$S$855,5,FALSE)</f>
        <v>31000.168675189983</v>
      </c>
      <c r="H387" s="21">
        <f>VLOOKUP($C387,Area_CALC!$M$2:$S$855,6,FALSE)</f>
        <v>10943.683234945587</v>
      </c>
      <c r="I387" s="21">
        <f>VLOOKUP($C387,Area_CALC!$M$2:$S$855,7,FALSE)</f>
        <v>87922.111865779545</v>
      </c>
    </row>
    <row r="388" spans="1:9" x14ac:dyDescent="0.25">
      <c r="A388" s="5" t="s">
        <v>70</v>
      </c>
      <c r="B388" s="5" t="s">
        <v>23</v>
      </c>
      <c r="C388" s="5" t="str">
        <f t="shared" si="6"/>
        <v>PALAKKAD1976-77</v>
      </c>
      <c r="D388" s="21">
        <f>VLOOKUP($C388,Area_CALC!$M$2:$S$855,2,FALSE)</f>
        <v>189275.92317058588</v>
      </c>
      <c r="E388" s="21">
        <f>VLOOKUP($C388,Area_CALC!$M$2:$S$855,3,FALSE)</f>
        <v>13801.713452485787</v>
      </c>
      <c r="F388" s="21">
        <f>VLOOKUP($C388,Area_CALC!$M$2:$S$855,4,FALSE)</f>
        <v>283927.3380461607</v>
      </c>
      <c r="G388" s="21">
        <f>VLOOKUP($C388,Area_CALC!$M$2:$S$855,5,FALSE)</f>
        <v>31755.127640433559</v>
      </c>
      <c r="H388" s="21">
        <f>VLOOKUP($C388,Area_CALC!$M$2:$S$855,6,FALSE)</f>
        <v>12471.890982572866</v>
      </c>
      <c r="I388" s="21">
        <f>VLOOKUP($C388,Area_CALC!$M$2:$S$855,7,FALSE)</f>
        <v>81595.071836643736</v>
      </c>
    </row>
    <row r="389" spans="1:9" x14ac:dyDescent="0.25">
      <c r="A389" s="5" t="s">
        <v>70</v>
      </c>
      <c r="B389" s="5" t="s">
        <v>24</v>
      </c>
      <c r="C389" s="5" t="str">
        <f t="shared" si="6"/>
        <v>PALAKKAD1977-78</v>
      </c>
      <c r="D389" s="21">
        <f>VLOOKUP($C389,Area_CALC!$M$2:$S$855,2,FALSE)</f>
        <v>189528.07871019645</v>
      </c>
      <c r="E389" s="21">
        <f>VLOOKUP($C389,Area_CALC!$M$2:$S$855,3,FALSE)</f>
        <v>18032.166783536089</v>
      </c>
      <c r="F389" s="21">
        <f>VLOOKUP($C389,Area_CALC!$M$2:$S$855,4,FALSE)</f>
        <v>292045.8992857376</v>
      </c>
      <c r="G389" s="21">
        <f>VLOOKUP($C389,Area_CALC!$M$2:$S$855,5,FALSE)</f>
        <v>32016.719287803178</v>
      </c>
      <c r="H389" s="21">
        <f>VLOOKUP($C389,Area_CALC!$M$2:$S$855,6,FALSE)</f>
        <v>12631.874036506746</v>
      </c>
      <c r="I389" s="21">
        <f>VLOOKUP($C389,Area_CALC!$M$2:$S$855,7,FALSE)</f>
        <v>81300.803447376151</v>
      </c>
    </row>
    <row r="390" spans="1:9" x14ac:dyDescent="0.25">
      <c r="A390" s="5" t="s">
        <v>70</v>
      </c>
      <c r="B390" s="5" t="s">
        <v>25</v>
      </c>
      <c r="C390" s="5" t="str">
        <f t="shared" si="6"/>
        <v>PALAKKAD1978-79</v>
      </c>
      <c r="D390" s="21">
        <f>VLOOKUP($C390,Area_CALC!$M$2:$S$855,2,FALSE)</f>
        <v>190650.18158246632</v>
      </c>
      <c r="E390" s="21">
        <f>VLOOKUP($C390,Area_CALC!$M$2:$S$855,3,FALSE)</f>
        <v>20005.020318971983</v>
      </c>
      <c r="F390" s="21">
        <f>VLOOKUP($C390,Area_CALC!$M$2:$S$855,4,FALSE)</f>
        <v>293841.35079579923</v>
      </c>
      <c r="G390" s="21">
        <f>VLOOKUP($C390,Area_CALC!$M$2:$S$855,5,FALSE)</f>
        <v>31955.553311481468</v>
      </c>
      <c r="H390" s="21">
        <f>VLOOKUP($C390,Area_CALC!$M$2:$S$855,6,FALSE)</f>
        <v>12864.637433003925</v>
      </c>
      <c r="I390" s="21">
        <f>VLOOKUP($C390,Area_CALC!$M$2:$S$855,7,FALSE)</f>
        <v>83117.053061435261</v>
      </c>
    </row>
    <row r="391" spans="1:9" x14ac:dyDescent="0.25">
      <c r="A391" s="5" t="s">
        <v>70</v>
      </c>
      <c r="B391" s="5" t="s">
        <v>26</v>
      </c>
      <c r="C391" s="5" t="str">
        <f t="shared" si="6"/>
        <v>PALAKKAD1979-80</v>
      </c>
      <c r="D391" s="21">
        <f>VLOOKUP($C391,Area_CALC!$M$2:$S$855,2,FALSE)</f>
        <v>194738.06616711782</v>
      </c>
      <c r="E391" s="21">
        <f>VLOOKUP($C391,Area_CALC!$M$2:$S$855,3,FALSE)</f>
        <v>16021.872753661002</v>
      </c>
      <c r="F391" s="21">
        <f>VLOOKUP($C391,Area_CALC!$M$2:$S$855,4,FALSE)</f>
        <v>295843.99255297176</v>
      </c>
      <c r="G391" s="21">
        <f>VLOOKUP($C391,Area_CALC!$M$2:$S$855,5,FALSE)</f>
        <v>33754.494871334922</v>
      </c>
      <c r="H391" s="21">
        <f>VLOOKUP($C391,Area_CALC!$M$2:$S$855,6,FALSE)</f>
        <v>12938.471361555939</v>
      </c>
      <c r="I391" s="21">
        <f>VLOOKUP($C391,Area_CALC!$M$2:$S$855,7,FALSE)</f>
        <v>83957.757376363021</v>
      </c>
    </row>
    <row r="392" spans="1:9" x14ac:dyDescent="0.25">
      <c r="A392" s="5" t="s">
        <v>70</v>
      </c>
      <c r="B392" s="5" t="s">
        <v>27</v>
      </c>
      <c r="C392" s="5" t="str">
        <f t="shared" si="6"/>
        <v>PALAKKAD1980-81</v>
      </c>
      <c r="D392" s="21">
        <f>VLOOKUP($C392,Area_CALC!$M$2:$S$855,2,FALSE)</f>
        <v>199584.15767587489</v>
      </c>
      <c r="E392" s="21">
        <f>VLOOKUP($C392,Area_CALC!$M$2:$S$855,3,FALSE)</f>
        <v>16253.923591859366</v>
      </c>
      <c r="F392" s="21">
        <f>VLOOKUP($C392,Area_CALC!$M$2:$S$855,4,FALSE)</f>
        <v>303213.7611678245</v>
      </c>
      <c r="G392" s="21">
        <f>VLOOKUP($C392,Area_CALC!$M$2:$S$855,5,FALSE)</f>
        <v>34848.948384484087</v>
      </c>
      <c r="H392" s="21">
        <f>VLOOKUP($C392,Area_CALC!$M$2:$S$855,6,FALSE)</f>
        <v>14927.130515964905</v>
      </c>
      <c r="I392" s="21">
        <f>VLOOKUP($C392,Area_CALC!$M$2:$S$855,7,FALSE)</f>
        <v>84086.434759683849</v>
      </c>
    </row>
    <row r="393" spans="1:9" x14ac:dyDescent="0.25">
      <c r="A393" s="5" t="s">
        <v>70</v>
      </c>
      <c r="B393" s="5" t="s">
        <v>28</v>
      </c>
      <c r="C393" s="5" t="str">
        <f t="shared" si="6"/>
        <v>PALAKKAD1981-82</v>
      </c>
      <c r="D393" s="21">
        <f>VLOOKUP($C393,Area_CALC!$M$2:$S$855,2,FALSE)</f>
        <v>196619.26805496667</v>
      </c>
      <c r="E393" s="21">
        <f>VLOOKUP($C393,Area_CALC!$M$2:$S$855,3,FALSE)</f>
        <v>16322.52833675788</v>
      </c>
      <c r="F393" s="21">
        <f>VLOOKUP($C393,Area_CALC!$M$2:$S$855,4,FALSE)</f>
        <v>298447.57247263083</v>
      </c>
      <c r="G393" s="21">
        <f>VLOOKUP($C393,Area_CALC!$M$2:$S$855,5,FALSE)</f>
        <v>34460.540031853714</v>
      </c>
      <c r="H393" s="21">
        <f>VLOOKUP($C393,Area_CALC!$M$2:$S$855,6,FALSE)</f>
        <v>14927.130515964905</v>
      </c>
      <c r="I393" s="21">
        <f>VLOOKUP($C393,Area_CALC!$M$2:$S$855,7,FALSE)</f>
        <v>85316.380350173393</v>
      </c>
    </row>
    <row r="394" spans="1:9" x14ac:dyDescent="0.25">
      <c r="A394" s="5" t="s">
        <v>70</v>
      </c>
      <c r="B394" s="5" t="s">
        <v>29</v>
      </c>
      <c r="C394" s="5" t="str">
        <f t="shared" si="6"/>
        <v>PALAKKAD1982-83</v>
      </c>
      <c r="D394" s="21">
        <f>VLOOKUP($C394,Area_CALC!$M$2:$S$855,2,FALSE)</f>
        <v>188805.18799669505</v>
      </c>
      <c r="E394" s="21">
        <f>VLOOKUP($C394,Area_CALC!$M$2:$S$855,3,FALSE)</f>
        <v>16353.221842623094</v>
      </c>
      <c r="F394" s="21">
        <f>VLOOKUP($C394,Area_CALC!$M$2:$S$855,4,FALSE)</f>
        <v>287222.31727601838</v>
      </c>
      <c r="G394" s="21">
        <f>VLOOKUP($C394,Area_CALC!$M$2:$S$855,5,FALSE)</f>
        <v>35840.671933944315</v>
      </c>
      <c r="H394" s="21">
        <f>VLOOKUP($C394,Area_CALC!$M$2:$S$855,6,FALSE)</f>
        <v>17718.897301675308</v>
      </c>
      <c r="I394" s="21">
        <f>VLOOKUP($C394,Area_CALC!$M$2:$S$855,7,FALSE)</f>
        <v>90217.209147342452</v>
      </c>
    </row>
    <row r="395" spans="1:9" x14ac:dyDescent="0.25">
      <c r="A395" s="5" t="s">
        <v>70</v>
      </c>
      <c r="B395" s="5" t="s">
        <v>30</v>
      </c>
      <c r="C395" s="5" t="str">
        <f t="shared" si="6"/>
        <v>PALAKKAD1983-84</v>
      </c>
      <c r="D395" s="21">
        <f>VLOOKUP($C395,Area_CALC!$M$2:$S$855,2,FALSE)</f>
        <v>182933.13194014112</v>
      </c>
      <c r="E395" s="21">
        <f>VLOOKUP($C395,Area_CALC!$M$2:$S$855,3,FALSE)</f>
        <v>16569.825946098736</v>
      </c>
      <c r="F395" s="21">
        <f>VLOOKUP($C395,Area_CALC!$M$2:$S$855,4,FALSE)</f>
        <v>283509.63650348433</v>
      </c>
      <c r="G395" s="21">
        <f>VLOOKUP($C395,Area_CALC!$M$2:$S$855,5,FALSE)</f>
        <v>35292.628515595272</v>
      </c>
      <c r="H395" s="21">
        <f>VLOOKUP($C395,Area_CALC!$M$2:$S$855,6,FALSE)</f>
        <v>14445.004291553874</v>
      </c>
      <c r="I395" s="21">
        <f>VLOOKUP($C395,Area_CALC!$M$2:$S$855,7,FALSE)</f>
        <v>85778.708003109263</v>
      </c>
    </row>
    <row r="396" spans="1:9" x14ac:dyDescent="0.25">
      <c r="A396" s="5" t="s">
        <v>70</v>
      </c>
      <c r="B396" s="5" t="s">
        <v>31</v>
      </c>
      <c r="C396" s="5" t="str">
        <f t="shared" si="6"/>
        <v>PALAKKAD1984-85</v>
      </c>
      <c r="D396" s="21">
        <f>VLOOKUP($C396,Area_CALC!$M$2:$S$855,2,FALSE)</f>
        <v>180899.39208603764</v>
      </c>
      <c r="E396" s="21">
        <f>VLOOKUP($C396,Area_CALC!$M$2:$S$855,3,FALSE)</f>
        <v>15652.530078927628</v>
      </c>
      <c r="F396" s="21">
        <f>VLOOKUP($C396,Area_CALC!$M$2:$S$855,4,FALSE)</f>
        <v>279084.3202140613</v>
      </c>
      <c r="G396" s="21">
        <f>VLOOKUP($C396,Area_CALC!$M$2:$S$855,5,FALSE)</f>
        <v>37904.628697694141</v>
      </c>
      <c r="H396" s="21">
        <f>VLOOKUP($C396,Area_CALC!$M$2:$S$855,6,FALSE)</f>
        <v>16742.516886272464</v>
      </c>
      <c r="I396" s="21">
        <f>VLOOKUP($C396,Area_CALC!$M$2:$S$855,7,FALSE)</f>
        <v>92930.14896502615</v>
      </c>
    </row>
    <row r="397" spans="1:9" x14ac:dyDescent="0.25">
      <c r="A397" s="5" t="s">
        <v>70</v>
      </c>
      <c r="B397" s="5" t="s">
        <v>32</v>
      </c>
      <c r="C397" s="5" t="str">
        <f t="shared" si="6"/>
        <v>PALAKKAD1985-86</v>
      </c>
      <c r="D397" s="21">
        <f>VLOOKUP($C397,Area_CALC!$M$2:$S$855,2,FALSE)</f>
        <v>173903.0270647837</v>
      </c>
      <c r="E397" s="21">
        <f>VLOOKUP($C397,Area_CALC!$M$2:$S$855,3,FALSE)</f>
        <v>14922.525224769794</v>
      </c>
      <c r="F397" s="21">
        <f>VLOOKUP($C397,Area_CALC!$M$2:$S$855,4,FALSE)</f>
        <v>269680.04038246197</v>
      </c>
      <c r="G397" s="21">
        <f>VLOOKUP($C397,Area_CALC!$M$2:$S$855,5,FALSE)</f>
        <v>38952.140009566981</v>
      </c>
      <c r="H397" s="21">
        <f>VLOOKUP($C397,Area_CALC!$M$2:$S$855,6,FALSE)</f>
        <v>18835.371332202689</v>
      </c>
      <c r="I397" s="21">
        <f>VLOOKUP($C397,Area_CALC!$M$2:$S$855,7,FALSE)</f>
        <v>95640.534416685696</v>
      </c>
    </row>
    <row r="398" spans="1:9" x14ac:dyDescent="0.25">
      <c r="A398" s="5" t="s">
        <v>70</v>
      </c>
      <c r="B398" s="5" t="s">
        <v>33</v>
      </c>
      <c r="C398" s="5" t="str">
        <f t="shared" si="6"/>
        <v>PALAKKAD1986-87</v>
      </c>
      <c r="D398" s="21">
        <f>VLOOKUP($C398,Area_CALC!$M$2:$S$855,2,FALSE)</f>
        <v>167283.36498048552</v>
      </c>
      <c r="E398" s="21">
        <f>VLOOKUP($C398,Area_CALC!$M$2:$S$855,3,FALSE)</f>
        <v>14107.412739310525</v>
      </c>
      <c r="F398" s="21">
        <f>VLOOKUP($C398,Area_CALC!$M$2:$S$855,4,FALSE)</f>
        <v>263563.75632997404</v>
      </c>
      <c r="G398" s="21">
        <f>VLOOKUP($C398,Area_CALC!$M$2:$S$855,5,FALSE)</f>
        <v>38714.07790298207</v>
      </c>
      <c r="H398" s="21">
        <f>VLOOKUP($C398,Area_CALC!$M$2:$S$855,6,FALSE)</f>
        <v>21037.007039344226</v>
      </c>
      <c r="I398" s="21">
        <f>VLOOKUP($C398,Area_CALC!$M$2:$S$855,7,FALSE)</f>
        <v>99543.483119163328</v>
      </c>
    </row>
    <row r="399" spans="1:9" x14ac:dyDescent="0.25">
      <c r="A399" s="5" t="s">
        <v>70</v>
      </c>
      <c r="B399" s="5" t="s">
        <v>34</v>
      </c>
      <c r="C399" s="5" t="str">
        <f t="shared" si="6"/>
        <v>PALAKKAD1987-88</v>
      </c>
      <c r="D399" s="21">
        <f>VLOOKUP($C399,Area_CALC!$M$2:$S$855,2,FALSE)</f>
        <v>155920.92154800345</v>
      </c>
      <c r="E399" s="21">
        <f>VLOOKUP($C399,Area_CALC!$M$2:$S$855,3,FALSE)</f>
        <v>14090.224685539719</v>
      </c>
      <c r="F399" s="21">
        <f>VLOOKUP($C399,Area_CALC!$M$2:$S$855,4,FALSE)</f>
        <v>255518.90390343868</v>
      </c>
      <c r="G399" s="21">
        <f>VLOOKUP($C399,Area_CALC!$M$2:$S$855,5,FALSE)</f>
        <v>44182.940219931945</v>
      </c>
      <c r="H399" s="21">
        <f>VLOOKUP($C399,Area_CALC!$M$2:$S$855,6,FALSE)</f>
        <v>19901.39918245763</v>
      </c>
      <c r="I399" s="21">
        <f>VLOOKUP($C399,Area_CALC!$M$2:$S$855,7,FALSE)</f>
        <v>104035.45627452899</v>
      </c>
    </row>
    <row r="400" spans="1:9" x14ac:dyDescent="0.25">
      <c r="A400" s="5" t="s">
        <v>70</v>
      </c>
      <c r="B400" s="5" t="s">
        <v>35</v>
      </c>
      <c r="C400" s="5" t="str">
        <f t="shared" si="6"/>
        <v>PALAKKAD1988-89</v>
      </c>
      <c r="D400" s="21">
        <f>VLOOKUP($C400,Area_CALC!$M$2:$S$855,2,FALSE)</f>
        <v>152799.07159203332</v>
      </c>
      <c r="E400" s="21">
        <f>VLOOKUP($C400,Area_CALC!$M$2:$S$855,3,FALSE)</f>
        <v>13656.208380896471</v>
      </c>
      <c r="F400" s="21">
        <f>VLOOKUP($C400,Area_CALC!$M$2:$S$855,4,FALSE)</f>
        <v>254995.03205211833</v>
      </c>
      <c r="G400" s="21">
        <f>VLOOKUP($C400,Area_CALC!$M$2:$S$855,5,FALSE)</f>
        <v>46962.57390767859</v>
      </c>
      <c r="H400" s="21">
        <f>VLOOKUP($C400,Area_CALC!$M$2:$S$855,6,FALSE)</f>
        <v>22557.806070143397</v>
      </c>
      <c r="I400" s="21">
        <f>VLOOKUP($C400,Area_CALC!$M$2:$S$855,7,FALSE)</f>
        <v>110738.77284117718</v>
      </c>
    </row>
    <row r="401" spans="1:9" x14ac:dyDescent="0.25">
      <c r="A401" s="5" t="s">
        <v>70</v>
      </c>
      <c r="B401" s="5" t="s">
        <v>36</v>
      </c>
      <c r="C401" s="5" t="str">
        <f t="shared" si="6"/>
        <v>PALAKKAD1989-90</v>
      </c>
      <c r="D401" s="21">
        <f>VLOOKUP($C401,Area_CALC!$M$2:$S$855,2,FALSE)</f>
        <v>157642.71929595686</v>
      </c>
      <c r="E401" s="21">
        <f>VLOOKUP($C401,Area_CALC!$M$2:$S$855,3,FALSE)</f>
        <v>13172.503883869846</v>
      </c>
      <c r="F401" s="21">
        <f>VLOOKUP($C401,Area_CALC!$M$2:$S$855,4,FALSE)</f>
        <v>261304.49838557123</v>
      </c>
      <c r="G401" s="21">
        <f>VLOOKUP($C401,Area_CALC!$M$2:$S$855,5,FALSE)</f>
        <v>51884.770109694182</v>
      </c>
      <c r="H401" s="21">
        <f>VLOOKUP($C401,Area_CALC!$M$2:$S$855,6,FALSE)</f>
        <v>24434.484918408838</v>
      </c>
      <c r="I401" s="21">
        <f>VLOOKUP($C401,Area_CALC!$M$2:$S$855,7,FALSE)</f>
        <v>119111.02684191643</v>
      </c>
    </row>
    <row r="402" spans="1:9" x14ac:dyDescent="0.25">
      <c r="A402" s="5" t="s">
        <v>70</v>
      </c>
      <c r="B402" s="5" t="s">
        <v>37</v>
      </c>
      <c r="C402" s="5" t="str">
        <f t="shared" si="6"/>
        <v>PALAKKAD1990-91</v>
      </c>
      <c r="D402" s="21">
        <f>VLOOKUP($C402,Area_CALC!$M$2:$S$855,2,FALSE)</f>
        <v>156038.59692008304</v>
      </c>
      <c r="E402" s="21">
        <f>VLOOKUP($C402,Area_CALC!$M$2:$S$855,3,FALSE)</f>
        <v>12232.748548644859</v>
      </c>
      <c r="F402" s="21">
        <f>VLOOKUP($C402,Area_CALC!$M$2:$S$855,4,FALSE)</f>
        <v>260720.01565234881</v>
      </c>
      <c r="G402" s="21">
        <f>VLOOKUP($C402,Area_CALC!$M$2:$S$855,5,FALSE)</f>
        <v>58532.693978778683</v>
      </c>
      <c r="H402" s="21">
        <f>VLOOKUP($C402,Area_CALC!$M$2:$S$855,6,FALSE)</f>
        <v>28122.134728699868</v>
      </c>
      <c r="I402" s="21">
        <f>VLOOKUP($C402,Area_CALC!$M$2:$S$855,7,FALSE)</f>
        <v>133103.73691334267</v>
      </c>
    </row>
    <row r="403" spans="1:9" x14ac:dyDescent="0.25">
      <c r="A403" s="5" t="s">
        <v>70</v>
      </c>
      <c r="B403" s="5" t="s">
        <v>38</v>
      </c>
      <c r="C403" s="5" t="str">
        <f t="shared" si="6"/>
        <v>PALAKKAD1991-92</v>
      </c>
      <c r="D403" s="21">
        <f>VLOOKUP($C403,Area_CALC!$M$2:$S$855,2,FALSE)</f>
        <v>157104.0631665634</v>
      </c>
      <c r="E403" s="21">
        <f>VLOOKUP($C403,Area_CALC!$M$2:$S$855,3,FALSE)</f>
        <v>12370.196566213323</v>
      </c>
      <c r="F403" s="21">
        <f>VLOOKUP($C403,Area_CALC!$M$2:$S$855,4,FALSE)</f>
        <v>262854.80662187579</v>
      </c>
      <c r="G403" s="21">
        <f>VLOOKUP($C403,Area_CALC!$M$2:$S$855,5,FALSE)</f>
        <v>56929.530932346199</v>
      </c>
      <c r="H403" s="21">
        <f>VLOOKUP($C403,Area_CALC!$M$2:$S$855,6,FALSE)</f>
        <v>28821.440399312916</v>
      </c>
      <c r="I403" s="21">
        <f>VLOOKUP($C403,Area_CALC!$M$2:$S$855,7,FALSE)</f>
        <v>134129.0733640999</v>
      </c>
    </row>
    <row r="404" spans="1:9" x14ac:dyDescent="0.25">
      <c r="A404" s="5" t="s">
        <v>70</v>
      </c>
      <c r="B404" s="5" t="s">
        <v>39</v>
      </c>
      <c r="C404" s="5" t="str">
        <f t="shared" si="6"/>
        <v>PALAKKAD1992-93</v>
      </c>
      <c r="D404" s="21">
        <f>VLOOKUP($C404,Area_CALC!$M$2:$S$855,2,FALSE)</f>
        <v>156242.09238663665</v>
      </c>
      <c r="E404" s="21">
        <f>VLOOKUP($C404,Area_CALC!$M$2:$S$855,3,FALSE)</f>
        <v>11962.780152310754</v>
      </c>
      <c r="F404" s="21">
        <f>VLOOKUP($C404,Area_CALC!$M$2:$S$855,4,FALSE)</f>
        <v>264514.61371394712</v>
      </c>
      <c r="G404" s="21">
        <f>VLOOKUP($C404,Area_CALC!$M$2:$S$855,5,FALSE)</f>
        <v>59233.140349303678</v>
      </c>
      <c r="H404" s="21">
        <f>VLOOKUP($C404,Area_CALC!$M$2:$S$855,6,FALSE)</f>
        <v>29860.875224226216</v>
      </c>
      <c r="I404" s="21">
        <f>VLOOKUP($C404,Area_CALC!$M$2:$S$855,7,FALSE)</f>
        <v>140341.99220508136</v>
      </c>
    </row>
    <row r="405" spans="1:9" x14ac:dyDescent="0.25">
      <c r="A405" s="5" t="s">
        <v>70</v>
      </c>
      <c r="B405" s="5" t="s">
        <v>40</v>
      </c>
      <c r="C405" s="5" t="str">
        <f t="shared" si="6"/>
        <v>PALAKKAD1993-94</v>
      </c>
      <c r="D405" s="21">
        <f>VLOOKUP($C405,Area_CALC!$M$2:$S$855,2,FALSE)</f>
        <v>148508.08066707978</v>
      </c>
      <c r="E405" s="21">
        <f>VLOOKUP($C405,Area_CALC!$M$2:$S$855,3,FALSE)</f>
        <v>12252.915079416849</v>
      </c>
      <c r="F405" s="21">
        <f>VLOOKUP($C405,Area_CALC!$M$2:$S$855,4,FALSE)</f>
        <v>258648.28459606666</v>
      </c>
      <c r="G405" s="21">
        <f>VLOOKUP($C405,Area_CALC!$M$2:$S$855,5,FALSE)</f>
        <v>64244.543570551075</v>
      </c>
      <c r="H405" s="21">
        <f>VLOOKUP($C405,Area_CALC!$M$2:$S$855,6,FALSE)</f>
        <v>29861.296032962615</v>
      </c>
      <c r="I405" s="21">
        <f>VLOOKUP($C405,Area_CALC!$M$2:$S$855,7,FALSE)</f>
        <v>149164.81724068578</v>
      </c>
    </row>
    <row r="406" spans="1:9" x14ac:dyDescent="0.25">
      <c r="A406" s="5" t="s">
        <v>70</v>
      </c>
      <c r="B406" s="5" t="s">
        <v>41</v>
      </c>
      <c r="C406" s="5" t="str">
        <f t="shared" si="6"/>
        <v>PALAKKAD1994-95</v>
      </c>
      <c r="D406" s="21">
        <f>VLOOKUP($C406,Area_CALC!$M$2:$S$855,2,FALSE)</f>
        <v>148450.08790483023</v>
      </c>
      <c r="E406" s="21">
        <f>VLOOKUP($C406,Area_CALC!$M$2:$S$855,3,FALSE)</f>
        <v>11195.140050335387</v>
      </c>
      <c r="F406" s="21">
        <f>VLOOKUP($C406,Area_CALC!$M$2:$S$855,4,FALSE)</f>
        <v>251807.23559516433</v>
      </c>
      <c r="G406" s="21">
        <f>VLOOKUP($C406,Area_CALC!$M$2:$S$855,5,FALSE)</f>
        <v>66788.413861800553</v>
      </c>
      <c r="H406" s="21">
        <f>VLOOKUP($C406,Area_CALC!$M$2:$S$855,6,FALSE)</f>
        <v>30618.94694400052</v>
      </c>
      <c r="I406" s="21">
        <f>VLOOKUP($C406,Area_CALC!$M$2:$S$855,7,FALSE)</f>
        <v>147463.26159181588</v>
      </c>
    </row>
    <row r="407" spans="1:9" x14ac:dyDescent="0.25">
      <c r="A407" s="5" t="s">
        <v>70</v>
      </c>
      <c r="B407" s="5" t="s">
        <v>42</v>
      </c>
      <c r="C407" s="5" t="str">
        <f t="shared" si="6"/>
        <v>PALAKKAD1995-96</v>
      </c>
      <c r="D407" s="21">
        <f>VLOOKUP($C407,Area_CALC!$M$2:$S$855,2,FALSE)</f>
        <v>143188.09688475044</v>
      </c>
      <c r="E407" s="21">
        <f>VLOOKUP($C407,Area_CALC!$M$2:$S$855,3,FALSE)</f>
        <v>10502.770443995087</v>
      </c>
      <c r="F407" s="21">
        <f>VLOOKUP($C407,Area_CALC!$M$2:$S$855,4,FALSE)</f>
        <v>260282.85399204202</v>
      </c>
      <c r="G407" s="21">
        <f>VLOOKUP($C407,Area_CALC!$M$2:$S$855,5,FALSE)</f>
        <v>69602.876901166514</v>
      </c>
      <c r="H407" s="21">
        <f>VLOOKUP($C407,Area_CALC!$M$2:$S$855,6,FALSE)</f>
        <v>31274.169349227574</v>
      </c>
      <c r="I407" s="21">
        <f>VLOOKUP($C407,Area_CALC!$M$2:$S$855,7,FALSE)</f>
        <v>150086.06034538991</v>
      </c>
    </row>
    <row r="408" spans="1:9" x14ac:dyDescent="0.25">
      <c r="A408" s="5" t="s">
        <v>70</v>
      </c>
      <c r="B408" s="5" t="s">
        <v>43</v>
      </c>
      <c r="C408" s="5" t="str">
        <f t="shared" si="6"/>
        <v>PALAKKAD1996-97</v>
      </c>
      <c r="D408" s="21">
        <f>VLOOKUP($C408,Area_CALC!$M$2:$S$855,2,FALSE)</f>
        <v>134557.52044943089</v>
      </c>
      <c r="E408" s="21">
        <f>VLOOKUP($C408,Area_CALC!$M$2:$S$855,3,FALSE)</f>
        <v>9192.624066403574</v>
      </c>
      <c r="F408" s="21">
        <f>VLOOKUP($C408,Area_CALC!$M$2:$S$855,4,FALSE)</f>
        <v>241777.80746170488</v>
      </c>
      <c r="G408" s="21">
        <f>VLOOKUP($C408,Area_CALC!$M$2:$S$855,5,FALSE)</f>
        <v>66751.355880978008</v>
      </c>
      <c r="H408" s="21">
        <f>VLOOKUP($C408,Area_CALC!$M$2:$S$855,6,FALSE)</f>
        <v>32230.526040137851</v>
      </c>
      <c r="I408" s="21">
        <f>VLOOKUP($C408,Area_CALC!$M$2:$S$855,7,FALSE)</f>
        <v>149341.5733994325</v>
      </c>
    </row>
    <row r="409" spans="1:9" x14ac:dyDescent="0.25">
      <c r="A409" s="5" t="s">
        <v>70</v>
      </c>
      <c r="B409" s="5" t="s">
        <v>44</v>
      </c>
      <c r="C409" s="5" t="str">
        <f t="shared" si="6"/>
        <v>PALAKKAD1997-98</v>
      </c>
      <c r="D409" s="21">
        <f>VLOOKUP($C409,Area_CALC!$M$2:$S$855,2,FALSE)</f>
        <v>126576.58594522902</v>
      </c>
      <c r="E409" s="21">
        <f>VLOOKUP($C409,Area_CALC!$M$2:$S$855,3,FALSE)</f>
        <v>9024.0417631518867</v>
      </c>
      <c r="F409" s="21">
        <f>VLOOKUP($C409,Area_CALC!$M$2:$S$855,4,FALSE)</f>
        <v>235290.15004946565</v>
      </c>
      <c r="G409" s="21">
        <f>VLOOKUP($C409,Area_CALC!$M$2:$S$855,5,FALSE)</f>
        <v>69433.668971440376</v>
      </c>
      <c r="H409" s="21">
        <f>VLOOKUP($C409,Area_CALC!$M$2:$S$855,6,FALSE)</f>
        <v>33707.614983203421</v>
      </c>
      <c r="I409" s="21">
        <f>VLOOKUP($C409,Area_CALC!$M$2:$S$855,7,FALSE)</f>
        <v>155364.30208027569</v>
      </c>
    </row>
    <row r="410" spans="1:9" x14ac:dyDescent="0.25">
      <c r="A410" s="5" t="s">
        <v>70</v>
      </c>
      <c r="B410" s="5" t="s">
        <v>45</v>
      </c>
      <c r="C410" s="5" t="str">
        <f t="shared" si="6"/>
        <v>PALAKKAD1998-99</v>
      </c>
      <c r="D410" s="21">
        <f>VLOOKUP($C410,Area_CALC!$M$2:$S$855,2,FALSE)</f>
        <v>112214.45514388528</v>
      </c>
      <c r="E410" s="21">
        <f>VLOOKUP($C410,Area_CALC!$M$2:$S$855,3,FALSE)</f>
        <v>8418.1481116075793</v>
      </c>
      <c r="F410" s="21">
        <f>VLOOKUP($C410,Area_CALC!$M$2:$S$855,4,FALSE)</f>
        <v>214721.33169716143</v>
      </c>
      <c r="G410" s="21">
        <f>VLOOKUP($C410,Area_CALC!$M$2:$S$855,5,FALSE)</f>
        <v>65226.906493591203</v>
      </c>
      <c r="H410" s="21">
        <f>VLOOKUP($C410,Area_CALC!$M$2:$S$855,6,FALSE)</f>
        <v>34239.451659545783</v>
      </c>
      <c r="I410" s="21">
        <f>VLOOKUP($C410,Area_CALC!$M$2:$S$855,7,FALSE)</f>
        <v>144414.69532413597</v>
      </c>
    </row>
    <row r="411" spans="1:9" x14ac:dyDescent="0.25">
      <c r="A411" s="5" t="s">
        <v>70</v>
      </c>
      <c r="B411" s="5" t="s">
        <v>46</v>
      </c>
      <c r="C411" s="5" t="str">
        <f t="shared" si="6"/>
        <v>PALAKKAD1999-00</v>
      </c>
      <c r="D411" s="21">
        <f>VLOOKUP($C411,Area_CALC!$M$2:$S$855,2,FALSE)</f>
        <v>114387.07408705956</v>
      </c>
      <c r="E411" s="21">
        <f>VLOOKUP($C411,Area_CALC!$M$2:$S$855,3,FALSE)</f>
        <v>8065.4444381026933</v>
      </c>
      <c r="F411" s="21">
        <f>VLOOKUP($C411,Area_CALC!$M$2:$S$855,4,FALSE)</f>
        <v>216810.91445158343</v>
      </c>
      <c r="G411" s="21">
        <f>VLOOKUP($C411,Area_CALC!$M$2:$S$855,5,FALSE)</f>
        <v>67212.774583346923</v>
      </c>
      <c r="H411" s="21">
        <f>VLOOKUP($C411,Area_CALC!$M$2:$S$855,6,FALSE)</f>
        <v>34545.396790711326</v>
      </c>
      <c r="I411" s="21">
        <f>VLOOKUP($C411,Area_CALC!$M$2:$S$855,7,FALSE)</f>
        <v>140405.63412804541</v>
      </c>
    </row>
    <row r="412" spans="1:9" x14ac:dyDescent="0.25">
      <c r="A412" s="5" t="s">
        <v>70</v>
      </c>
      <c r="B412" s="5" t="s">
        <v>47</v>
      </c>
      <c r="C412" s="5" t="str">
        <f t="shared" si="6"/>
        <v>PALAKKAD2000-01</v>
      </c>
      <c r="D412" s="21">
        <f>VLOOKUP($C412,Area_CALC!$M$2:$S$855,2,FALSE)</f>
        <v>123314.90929845732</v>
      </c>
      <c r="E412" s="21">
        <f>VLOOKUP($C412,Area_CALC!$M$2:$S$855,3,FALSE)</f>
        <v>8142.5107574225676</v>
      </c>
      <c r="F412" s="21">
        <f>VLOOKUP($C412,Area_CALC!$M$2:$S$855,4,FALSE)</f>
        <v>225882.84327810575</v>
      </c>
      <c r="G412" s="21">
        <f>VLOOKUP($C412,Area_CALC!$M$2:$S$855,5,FALSE)</f>
        <v>68393.781084548231</v>
      </c>
      <c r="H412" s="21">
        <f>VLOOKUP($C412,Area_CALC!$M$2:$S$855,6,FALSE)</f>
        <v>34755.000894186967</v>
      </c>
      <c r="I412" s="21">
        <f>VLOOKUP($C412,Area_CALC!$M$2:$S$855,7,FALSE)</f>
        <v>138508.15258254242</v>
      </c>
    </row>
    <row r="413" spans="1:9" x14ac:dyDescent="0.25">
      <c r="A413" s="5" t="s">
        <v>70</v>
      </c>
      <c r="B413" s="5" t="s">
        <v>48</v>
      </c>
      <c r="C413" s="5" t="str">
        <f t="shared" si="6"/>
        <v>PALAKKAD2001-02</v>
      </c>
      <c r="D413" s="21">
        <f>VLOOKUP($C413,Area_CALC!$M$2:$S$855,2,FALSE)</f>
        <v>120419.44415272387</v>
      </c>
      <c r="E413" s="21">
        <f>VLOOKUP($C413,Area_CALC!$M$2:$S$855,3,FALSE)</f>
        <v>7085.315465901308</v>
      </c>
      <c r="F413" s="21">
        <f>VLOOKUP($C413,Area_CALC!$M$2:$S$855,4,FALSE)</f>
        <v>230007.20372242696</v>
      </c>
      <c r="G413" s="21">
        <f>VLOOKUP($C413,Area_CALC!$M$2:$S$855,5,FALSE)</f>
        <v>71331.588453844728</v>
      </c>
      <c r="H413" s="21">
        <f>VLOOKUP($C413,Area_CALC!$M$2:$S$855,6,FALSE)</f>
        <v>34817.76429068415</v>
      </c>
      <c r="I413" s="21">
        <f>VLOOKUP($C413,Area_CALC!$M$2:$S$855,7,FALSE)</f>
        <v>143775.72270691325</v>
      </c>
    </row>
    <row r="414" spans="1:9" x14ac:dyDescent="0.25">
      <c r="A414" s="5" t="s">
        <v>70</v>
      </c>
      <c r="B414" s="5" t="s">
        <v>49</v>
      </c>
      <c r="C414" s="5" t="str">
        <f t="shared" si="6"/>
        <v>PALAKKAD2002-03</v>
      </c>
      <c r="D414" s="21">
        <f>VLOOKUP($C414,Area_CALC!$M$2:$S$855,2,FALSE)</f>
        <v>119832.26141243491</v>
      </c>
      <c r="E414" s="21">
        <f>VLOOKUP($C414,Area_CALC!$M$2:$S$855,3,FALSE)</f>
        <v>6344.6910271463203</v>
      </c>
      <c r="F414" s="21">
        <f>VLOOKUP($C414,Area_CALC!$M$2:$S$855,4,FALSE)</f>
        <v>228595.59851820444</v>
      </c>
      <c r="G414" s="21">
        <f>VLOOKUP($C414,Area_CALC!$M$2:$S$855,5,FALSE)</f>
        <v>74585.098664970705</v>
      </c>
      <c r="H414" s="21">
        <f>VLOOKUP($C414,Area_CALC!$M$2:$S$855,6,FALSE)</f>
        <v>34911.115486013718</v>
      </c>
      <c r="I414" s="21">
        <f>VLOOKUP($C414,Area_CALC!$M$2:$S$855,7,FALSE)</f>
        <v>147728.76731298174</v>
      </c>
    </row>
    <row r="415" spans="1:9" x14ac:dyDescent="0.25">
      <c r="A415" s="5" t="s">
        <v>70</v>
      </c>
      <c r="B415" s="5" t="s">
        <v>50</v>
      </c>
      <c r="C415" s="5" t="str">
        <f t="shared" si="6"/>
        <v>PALAKKAD2003-04</v>
      </c>
      <c r="D415" s="21">
        <f>VLOOKUP($C415,Area_CALC!$M$2:$S$855,2,FALSE)</f>
        <v>108653.2218426231</v>
      </c>
      <c r="E415" s="21">
        <f>VLOOKUP($C415,Area_CALC!$M$2:$S$855,3,FALSE)</f>
        <v>5231.4048682908797</v>
      </c>
      <c r="F415" s="21">
        <f>VLOOKUP($C415,Area_CALC!$M$2:$S$855,4,FALSE)</f>
        <v>220086.19144841982</v>
      </c>
      <c r="G415" s="21">
        <f>VLOOKUP($C415,Area_CALC!$M$2:$S$855,5,FALSE)</f>
        <v>77497.120647293516</v>
      </c>
      <c r="H415" s="21">
        <f>VLOOKUP($C415,Area_CALC!$M$2:$S$855,6,FALSE)</f>
        <v>35557.97927606188</v>
      </c>
      <c r="I415" s="21">
        <f>VLOOKUP($C415,Area_CALC!$M$2:$S$855,7,FALSE)</f>
        <v>151611.59143809183</v>
      </c>
    </row>
    <row r="416" spans="1:9" x14ac:dyDescent="0.25">
      <c r="A416" s="5" t="s">
        <v>70</v>
      </c>
      <c r="B416" s="5" t="s">
        <v>51</v>
      </c>
      <c r="C416" s="5" t="str">
        <f t="shared" si="6"/>
        <v>PALAKKAD2004-05</v>
      </c>
      <c r="D416" s="21">
        <f>VLOOKUP($C416,Area_CALC!$M$2:$S$855,2,FALSE)</f>
        <v>114367.44681354164</v>
      </c>
      <c r="E416" s="21">
        <f>VLOOKUP($C416,Area_CALC!$M$2:$S$855,3,FALSE)</f>
        <v>5194.5701162171272</v>
      </c>
      <c r="F416" s="21">
        <f>VLOOKUP($C416,Area_CALC!$M$2:$S$855,4,FALSE)</f>
        <v>230073.3850928976</v>
      </c>
      <c r="G416" s="21">
        <f>VLOOKUP($C416,Area_CALC!$M$2:$S$855,5,FALSE)</f>
        <v>78088.693970624998</v>
      </c>
      <c r="H416" s="21">
        <f>VLOOKUP($C416,Area_CALC!$M$2:$S$855,6,FALSE)</f>
        <v>35927.103394105434</v>
      </c>
      <c r="I416" s="21">
        <f>VLOOKUP($C416,Area_CALC!$M$2:$S$855,7,FALSE)</f>
        <v>149317.67671471904</v>
      </c>
    </row>
    <row r="417" spans="1:9" x14ac:dyDescent="0.25">
      <c r="A417" s="5" t="s">
        <v>70</v>
      </c>
      <c r="B417" s="5" t="s">
        <v>52</v>
      </c>
      <c r="C417" s="5" t="str">
        <f t="shared" si="6"/>
        <v>PALAKKAD2005-06</v>
      </c>
      <c r="D417" s="21">
        <f>VLOOKUP($C417,Area_CALC!$M$2:$S$855,2,FALSE)</f>
        <v>116885.9103122316</v>
      </c>
      <c r="E417" s="21">
        <f>VLOOKUP($C417,Area_CALC!$M$2:$S$855,3,FALSE)</f>
        <v>5059.5762532207036</v>
      </c>
      <c r="F417" s="21">
        <f>VLOOKUP($C417,Area_CALC!$M$2:$S$855,4,FALSE)</f>
        <v>230522.53128839025</v>
      </c>
      <c r="G417" s="21">
        <f>VLOOKUP($C417,Area_CALC!$M$2:$S$855,5,FALSE)</f>
        <v>78042.325187806448</v>
      </c>
      <c r="H417" s="21">
        <f>VLOOKUP($C417,Area_CALC!$M$2:$S$855,6,FALSE)</f>
        <v>38446.510463890067</v>
      </c>
      <c r="I417" s="21">
        <f>VLOOKUP($C417,Area_CALC!$M$2:$S$855,7,FALSE)</f>
        <v>153968.65527869281</v>
      </c>
    </row>
    <row r="418" spans="1:9" x14ac:dyDescent="0.25">
      <c r="A418" s="5" t="s">
        <v>70</v>
      </c>
      <c r="B418" s="5" t="s">
        <v>53</v>
      </c>
      <c r="C418" s="5" t="str">
        <f t="shared" si="6"/>
        <v>PALAKKAD2006-07</v>
      </c>
      <c r="D418" s="21">
        <f>VLOOKUP($C418,Area_CALC!$M$2:$S$855,2,FALSE)</f>
        <v>112219.55847547916</v>
      </c>
      <c r="E418" s="21">
        <f>VLOOKUP($C418,Area_CALC!$M$2:$S$855,3,FALSE)</f>
        <v>4848.5004076840287</v>
      </c>
      <c r="F418" s="21">
        <f>VLOOKUP($C418,Area_CALC!$M$2:$S$855,4,FALSE)</f>
        <v>224019.70103443027</v>
      </c>
      <c r="G418" s="21">
        <f>VLOOKUP($C418,Area_CALC!$M$2:$S$855,5,FALSE)</f>
        <v>82553.520297228839</v>
      </c>
      <c r="H418" s="21">
        <f>VLOOKUP($C418,Area_CALC!$M$2:$S$855,6,FALSE)</f>
        <v>39898.743218855656</v>
      </c>
      <c r="I418" s="21">
        <f>VLOOKUP($C418,Area_CALC!$M$2:$S$855,7,FALSE)</f>
        <v>165093.68770588044</v>
      </c>
    </row>
    <row r="419" spans="1:9" x14ac:dyDescent="0.25">
      <c r="A419" s="5" t="s">
        <v>70</v>
      </c>
      <c r="B419" s="5" t="s">
        <v>54</v>
      </c>
      <c r="C419" s="5" t="str">
        <f t="shared" si="6"/>
        <v>PALAKKAD2007-08</v>
      </c>
      <c r="D419" s="21">
        <f>VLOOKUP($C419,Area_CALC!$M$2:$S$855,2,FALSE)</f>
        <v>101065.76320624464</v>
      </c>
      <c r="E419" s="21">
        <f>VLOOKUP($C419,Area_CALC!$M$2:$S$855,3,FALSE)</f>
        <v>4639.39002859224</v>
      </c>
      <c r="F419" s="21">
        <f>VLOOKUP($C419,Area_CALC!$M$2:$S$855,4,FALSE)</f>
        <v>207810.250918648</v>
      </c>
      <c r="G419" s="21">
        <f>VLOOKUP($C419,Area_CALC!$M$2:$S$855,5,FALSE)</f>
        <v>81268.20886196362</v>
      </c>
      <c r="H419" s="21">
        <f>VLOOKUP($C419,Area_CALC!$M$2:$S$855,6,FALSE)</f>
        <v>41440.665449050372</v>
      </c>
      <c r="I419" s="21">
        <f>VLOOKUP($C419,Area_CALC!$M$2:$S$855,7,FALSE)</f>
        <v>165502.71216692214</v>
      </c>
    </row>
    <row r="420" spans="1:9" x14ac:dyDescent="0.25">
      <c r="A420" s="5" t="s">
        <v>70</v>
      </c>
      <c r="B420" s="5" t="s">
        <v>55</v>
      </c>
      <c r="C420" s="5" t="str">
        <f t="shared" si="6"/>
        <v>PALAKKAD2008-09</v>
      </c>
      <c r="D420" s="21">
        <f>VLOOKUP($C420,Area_CALC!$M$2:$S$855,2,FALSE)</f>
        <v>98385.134918952419</v>
      </c>
      <c r="E420" s="21">
        <f>VLOOKUP($C420,Area_CALC!$M$2:$S$855,3,FALSE)</f>
        <v>4701.4938113564458</v>
      </c>
      <c r="F420" s="21">
        <f>VLOOKUP($C420,Area_CALC!$M$2:$S$855,4,FALSE)</f>
        <v>200342.94451963951</v>
      </c>
      <c r="G420" s="21">
        <f>VLOOKUP($C420,Area_CALC!$M$2:$S$855,5,FALSE)</f>
        <v>80162.091704445382</v>
      </c>
      <c r="H420" s="21">
        <f>VLOOKUP($C420,Area_CALC!$M$2:$S$855,6,FALSE)</f>
        <v>42200.967271126188</v>
      </c>
      <c r="I420" s="21">
        <f>VLOOKUP($C420,Area_CALC!$M$2:$S$855,7,FALSE)</f>
        <v>162726.91799028081</v>
      </c>
    </row>
    <row r="421" spans="1:9" x14ac:dyDescent="0.25">
      <c r="A421" s="5" t="s">
        <v>70</v>
      </c>
      <c r="B421" s="5" t="s">
        <v>56</v>
      </c>
      <c r="C421" s="5" t="str">
        <f t="shared" si="6"/>
        <v>PALAKKAD2009-10</v>
      </c>
      <c r="D421" s="21">
        <f>VLOOKUP($C421,Area_CALC!$M$2:$S$855,2,FALSE)</f>
        <v>102283.60922670494</v>
      </c>
      <c r="E421" s="21">
        <f>VLOOKUP($C421,Area_CALC!$M$2:$S$855,3,FALSE)</f>
        <v>4000.6630899187894</v>
      </c>
      <c r="F421" s="21">
        <f>VLOOKUP($C421,Area_CALC!$M$2:$S$855,4,FALSE)</f>
        <v>202295.14219475337</v>
      </c>
      <c r="G421" s="21">
        <f>VLOOKUP($C421,Area_CALC!$M$2:$S$855,5,FALSE)</f>
        <v>78788.535414152619</v>
      </c>
      <c r="H421" s="21">
        <f>VLOOKUP($C421,Area_CALC!$M$2:$S$855,6,FALSE)</f>
        <v>43160.349792896515</v>
      </c>
      <c r="I421" s="21">
        <f>VLOOKUP($C421,Area_CALC!$M$2:$S$855,7,FALSE)</f>
        <v>160311.22191872413</v>
      </c>
    </row>
    <row r="422" spans="1:9" x14ac:dyDescent="0.25">
      <c r="A422" s="5" t="s">
        <v>70</v>
      </c>
      <c r="B422" s="5" t="s">
        <v>57</v>
      </c>
      <c r="C422" s="5" t="str">
        <f t="shared" si="6"/>
        <v>PALAKKAD2010-11</v>
      </c>
      <c r="D422" s="21">
        <f>VLOOKUP($C422,Area_CALC!$M$2:$S$855,2,FALSE)</f>
        <v>89294.733986171355</v>
      </c>
      <c r="E422" s="21">
        <f>VLOOKUP($C422,Area_CALC!$M$2:$S$855,3,FALSE)</f>
        <v>3571.2718654533992</v>
      </c>
      <c r="F422" s="21">
        <f>VLOOKUP($C422,Area_CALC!$M$2:$S$855,4,FALSE)</f>
        <v>189429.58261037365</v>
      </c>
      <c r="G422" s="21">
        <f>VLOOKUP($C422,Area_CALC!$M$2:$S$855,5,FALSE)</f>
        <v>77858.983708946223</v>
      </c>
      <c r="H422" s="21">
        <f>VLOOKUP($C422,Area_CALC!$M$2:$S$855,6,FALSE)</f>
        <v>44307.21165867606</v>
      </c>
      <c r="I422" s="21">
        <f>VLOOKUP($C422,Area_CALC!$M$2:$S$855,7,FALSE)</f>
        <v>161365.24738538644</v>
      </c>
    </row>
    <row r="423" spans="1:9" x14ac:dyDescent="0.25">
      <c r="A423" s="5" t="s">
        <v>70</v>
      </c>
      <c r="B423" s="5" t="s">
        <v>58</v>
      </c>
      <c r="C423" s="5" t="str">
        <f t="shared" si="6"/>
        <v>PALAKKAD2011-12</v>
      </c>
      <c r="D423" s="21">
        <f>VLOOKUP($C423,Area_CALC!$M$2:$S$855,2,FALSE)</f>
        <v>85498.497200569676</v>
      </c>
      <c r="E423" s="21">
        <f>VLOOKUP($C423,Area_CALC!$M$2:$S$855,3,FALSE)</f>
        <v>3888.029124947001</v>
      </c>
      <c r="F423" s="21">
        <f>VLOOKUP($C423,Area_CALC!$M$2:$S$855,4,FALSE)</f>
        <v>185875.81756683299</v>
      </c>
      <c r="G423" s="21">
        <f>VLOOKUP($C423,Area_CALC!$M$2:$S$855,5,FALSE)</f>
        <v>82300.759925747145</v>
      </c>
      <c r="H423" s="21">
        <f>VLOOKUP($C423,Area_CALC!$M$2:$S$855,6,FALSE)</f>
        <v>45028.730390398225</v>
      </c>
      <c r="I423" s="21">
        <f>VLOOKUP($C423,Area_CALC!$M$2:$S$855,7,FALSE)</f>
        <v>164484.30573040672</v>
      </c>
    </row>
    <row r="424" spans="1:9" x14ac:dyDescent="0.25">
      <c r="A424" s="5" t="s">
        <v>70</v>
      </c>
      <c r="B424" s="5" t="s">
        <v>59</v>
      </c>
      <c r="C424" s="5" t="str">
        <f t="shared" si="6"/>
        <v>PALAKKAD2012-13</v>
      </c>
      <c r="D424" s="21">
        <f>VLOOKUP($C424,Area_CALC!$M$2:$S$855,2,FALSE)</f>
        <v>80531.276078188355</v>
      </c>
      <c r="E424" s="21">
        <f>VLOOKUP($C424,Area_CALC!$M$2:$S$855,3,FALSE)</f>
        <v>3376.604008349369</v>
      </c>
      <c r="F424" s="21">
        <f>VLOOKUP($C424,Area_CALC!$M$2:$S$855,4,FALSE)</f>
        <v>175412.89661948403</v>
      </c>
      <c r="G424" s="21">
        <f>VLOOKUP($C424,Area_CALC!$M$2:$S$855,5,FALSE)</f>
        <v>82926.977389843771</v>
      </c>
      <c r="H424" s="21">
        <f>VLOOKUP($C424,Area_CALC!$M$2:$S$855,6,FALSE)</f>
        <v>45028.730390398225</v>
      </c>
      <c r="I424" s="21">
        <f>VLOOKUP($C424,Area_CALC!$M$2:$S$855,7,FALSE)</f>
        <v>161682.60435352183</v>
      </c>
    </row>
    <row r="425" spans="1:9" x14ac:dyDescent="0.25">
      <c r="A425" s="5" t="s">
        <v>70</v>
      </c>
      <c r="B425" s="5" t="s">
        <v>60</v>
      </c>
      <c r="C425" s="5" t="str">
        <f t="shared" si="6"/>
        <v>PALAKKAD2013-14</v>
      </c>
      <c r="D425" s="21">
        <f>VLOOKUP($C425,Area_CALC!$M$2:$S$855,2,FALSE)</f>
        <v>84400.682965874134</v>
      </c>
      <c r="E425" s="21">
        <f>VLOOKUP($C425,Area_CALC!$M$2:$S$855,3,FALSE)</f>
        <v>3030.4737533022408</v>
      </c>
      <c r="F425" s="21">
        <f>VLOOKUP($C425,Area_CALC!$M$2:$S$855,4,FALSE)</f>
        <v>184844.37403922464</v>
      </c>
      <c r="G425" s="21">
        <f>VLOOKUP($C425,Area_CALC!$M$2:$S$855,5,FALSE)</f>
        <v>82040.700479980005</v>
      </c>
      <c r="H425" s="21">
        <f>VLOOKUP($C425,Area_CALC!$M$2:$S$855,6,FALSE)</f>
        <v>46140.212022873791</v>
      </c>
      <c r="I425" s="21">
        <f>VLOOKUP($C425,Area_CALC!$M$2:$S$855,7,FALSE)</f>
        <v>164126.51082536991</v>
      </c>
    </row>
    <row r="426" spans="1:9" x14ac:dyDescent="0.25">
      <c r="A426" s="5" t="s">
        <v>70</v>
      </c>
      <c r="B426" s="5" t="s">
        <v>61</v>
      </c>
      <c r="C426" s="5" t="str">
        <f t="shared" si="6"/>
        <v>PALAKKAD2014-15</v>
      </c>
      <c r="D426" s="21">
        <f>VLOOKUP($C426,Area_CALC!$M$2:$S$855,2,FALSE)</f>
        <v>84586.70476609809</v>
      </c>
      <c r="E426" s="21">
        <f>VLOOKUP($C426,Area_CALC!$M$2:$S$855,3,FALSE)</f>
        <v>3708.3362605046586</v>
      </c>
      <c r="F426" s="21">
        <f>VLOOKUP($C426,Area_CALC!$M$2:$S$855,4,FALSE)</f>
        <v>183797.29727503995</v>
      </c>
      <c r="G426" s="21">
        <f>VLOOKUP($C426,Area_CALC!$M$2:$S$855,5,FALSE)</f>
        <v>81354.91381831425</v>
      </c>
      <c r="H426" s="21">
        <f>VLOOKUP($C426,Area_CALC!$M$2:$S$855,6,FALSE)</f>
        <v>46305.076454344824</v>
      </c>
      <c r="I426" s="21">
        <f>VLOOKUP($C426,Area_CALC!$M$2:$S$855,7,FALSE)</f>
        <v>164807.52566506853</v>
      </c>
    </row>
    <row r="427" spans="1:9" x14ac:dyDescent="0.25">
      <c r="A427" s="5" t="s">
        <v>70</v>
      </c>
      <c r="B427" s="5" t="s">
        <v>62</v>
      </c>
      <c r="C427" s="5" t="str">
        <f t="shared" si="6"/>
        <v>PALAKKAD2015-16</v>
      </c>
      <c r="D427" s="21">
        <f>VLOOKUP($C427,Area_CALC!$M$2:$S$855,2,FALSE)</f>
        <v>82851.511580944309</v>
      </c>
      <c r="E427" s="21">
        <f>VLOOKUP($C427,Area_CALC!$M$2:$S$855,3,FALSE)</f>
        <v>2977.9314791863712</v>
      </c>
      <c r="F427" s="21">
        <f>VLOOKUP($C427,Area_CALC!$M$2:$S$855,4,FALSE)</f>
        <v>178352.1281541698</v>
      </c>
      <c r="G427" s="21">
        <f>VLOOKUP($C427,Area_CALC!$M$2:$S$855,5,FALSE)</f>
        <v>80584.117171107704</v>
      </c>
      <c r="H427" s="21">
        <f>VLOOKUP($C427,Area_CALC!$M$2:$S$855,6,FALSE)</f>
        <v>46381.022226933237</v>
      </c>
      <c r="I427" s="21">
        <f>VLOOKUP($C427,Area_CALC!$M$2:$S$855,7,FALSE)</f>
        <v>163240.95691866975</v>
      </c>
    </row>
    <row r="428" spans="1:9" x14ac:dyDescent="0.25">
      <c r="A428" s="5" t="s">
        <v>70</v>
      </c>
      <c r="B428" s="5" t="s">
        <v>123</v>
      </c>
      <c r="C428" s="5" t="str">
        <f t="shared" si="6"/>
        <v>PALAKKAD2016-17</v>
      </c>
      <c r="D428" s="21">
        <f>VLOOKUP($C428,Area_CALC!$M$2:$S$855,2,FALSE)</f>
        <v>66936.160203515872</v>
      </c>
      <c r="E428" s="21">
        <f>VLOOKUP($C428,Area_CALC!$M$2:$S$855,3,FALSE)</f>
        <v>2953.0189573073285</v>
      </c>
      <c r="F428" s="21">
        <f>VLOOKUP($C428,Area_CALC!$M$2:$S$855,4,FALSE)</f>
        <v>160059.9727052825</v>
      </c>
      <c r="G428" s="21">
        <f>VLOOKUP($C428,Area_CALC!$M$2:$S$855,5,FALSE)</f>
        <v>80044.493373775593</v>
      </c>
      <c r="H428" s="21">
        <f>VLOOKUP($C428,Area_CALC!$M$2:$S$855,6,FALSE)</f>
        <v>46395.008670080337</v>
      </c>
      <c r="I428" s="21">
        <f>VLOOKUP($C428,Area_CALC!$M$2:$S$855,7,FALSE)</f>
        <v>165806.5414940913</v>
      </c>
    </row>
    <row r="429" spans="1:9" x14ac:dyDescent="0.25">
      <c r="A429" s="5" t="s">
        <v>72</v>
      </c>
      <c r="B429" s="5" t="s">
        <v>3</v>
      </c>
      <c r="C429" s="5" t="str">
        <f t="shared" si="6"/>
        <v>KOZHIKODE1956-57</v>
      </c>
      <c r="D429" s="21">
        <f>VLOOKUP($C429,Area_CALC!$M$2:$S$855,2,FALSE)</f>
        <v>111233.19749130447</v>
      </c>
      <c r="E429" s="21">
        <f>VLOOKUP($C429,Area_CALC!$M$2:$S$855,3,FALSE)</f>
        <v>12108.226812796485</v>
      </c>
      <c r="F429" s="21">
        <f>VLOOKUP($C429,Area_CALC!$M$2:$S$855,4,FALSE)</f>
        <v>197601.3456633341</v>
      </c>
      <c r="G429" s="21">
        <f>VLOOKUP($C429,Area_CALC!$M$2:$S$855,5,FALSE)</f>
        <v>100776.8827989924</v>
      </c>
      <c r="H429" s="21">
        <f>VLOOKUP($C429,Area_CALC!$M$2:$S$855,6,FALSE)</f>
        <v>10154.518309351437</v>
      </c>
      <c r="I429" s="21">
        <f>VLOOKUP($C429,Area_CALC!$M$2:$S$855,7,FALSE)</f>
        <v>131934.65928873414</v>
      </c>
    </row>
    <row r="430" spans="1:9" x14ac:dyDescent="0.25">
      <c r="A430" s="5" t="s">
        <v>72</v>
      </c>
      <c r="B430" s="5" t="s">
        <v>4</v>
      </c>
      <c r="C430" s="5" t="str">
        <f t="shared" si="6"/>
        <v>KOZHIKODE1957-58</v>
      </c>
      <c r="D430" s="21">
        <f>VLOOKUP($C430,Area_CALC!$M$2:$S$855,2,FALSE)</f>
        <v>111927</v>
      </c>
      <c r="E430" s="21">
        <f>VLOOKUP($C430,Area_CALC!$M$2:$S$855,3,FALSE)</f>
        <v>12425</v>
      </c>
      <c r="F430" s="21">
        <f>VLOOKUP($C430,Area_CALC!$M$2:$S$855,4,FALSE)</f>
        <v>197921</v>
      </c>
      <c r="G430" s="21">
        <f>VLOOKUP($C430,Area_CALC!$M$2:$S$855,5,FALSE)</f>
        <v>101531</v>
      </c>
      <c r="H430" s="21">
        <f>VLOOKUP($C430,Area_CALC!$M$2:$S$855,6,FALSE)</f>
        <v>12328</v>
      </c>
      <c r="I430" s="21">
        <f>VLOOKUP($C430,Area_CALC!$M$2:$S$855,7,FALSE)</f>
        <v>136994</v>
      </c>
    </row>
    <row r="431" spans="1:9" x14ac:dyDescent="0.25">
      <c r="A431" s="5" t="s">
        <v>72</v>
      </c>
      <c r="B431" s="5" t="s">
        <v>5</v>
      </c>
      <c r="C431" s="5" t="str">
        <f t="shared" si="6"/>
        <v>KOZHIKODE1958-59</v>
      </c>
      <c r="D431" s="21">
        <f>VLOOKUP($C431,Area_CALC!$M$2:$S$855,2,FALSE)</f>
        <v>112167.41504982569</v>
      </c>
      <c r="E431" s="21">
        <f>VLOOKUP($C431,Area_CALC!$M$2:$S$855,3,FALSE)</f>
        <v>13000.185778047811</v>
      </c>
      <c r="F431" s="21">
        <f>VLOOKUP($C431,Area_CALC!$M$2:$S$855,4,FALSE)</f>
        <v>200250.90122518092</v>
      </c>
      <c r="G431" s="21">
        <f>VLOOKUP($C431,Area_CALC!$M$2:$S$855,5,FALSE)</f>
        <v>104248.32030668212</v>
      </c>
      <c r="H431" s="21">
        <f>VLOOKUP($C431,Area_CALC!$M$2:$S$855,6,FALSE)</f>
        <v>13519.60667688025</v>
      </c>
      <c r="I431" s="21">
        <f>VLOOKUP($C431,Area_CALC!$M$2:$S$855,7,FALSE)</f>
        <v>139994.02058636601</v>
      </c>
    </row>
    <row r="432" spans="1:9" x14ac:dyDescent="0.25">
      <c r="A432" s="5" t="s">
        <v>72</v>
      </c>
      <c r="B432" s="5" t="s">
        <v>6</v>
      </c>
      <c r="C432" s="5" t="str">
        <f t="shared" si="6"/>
        <v>KOZHIKODE1959-60</v>
      </c>
      <c r="D432" s="21">
        <f>VLOOKUP($C432,Area_CALC!$M$2:$S$855,2,FALSE)</f>
        <v>112246.23965632592</v>
      </c>
      <c r="E432" s="21">
        <f>VLOOKUP($C432,Area_CALC!$M$2:$S$855,3,FALSE)</f>
        <v>13922.92197321992</v>
      </c>
      <c r="F432" s="21">
        <f>VLOOKUP($C432,Area_CALC!$M$2:$S$855,4,FALSE)</f>
        <v>205771.4757039937</v>
      </c>
      <c r="G432" s="21">
        <f>VLOOKUP($C432,Area_CALC!$M$2:$S$855,5,FALSE)</f>
        <v>107943.29735085185</v>
      </c>
      <c r="H432" s="21">
        <f>VLOOKUP($C432,Area_CALC!$M$2:$S$855,6,FALSE)</f>
        <v>14409.639220162817</v>
      </c>
      <c r="I432" s="21">
        <f>VLOOKUP($C432,Area_CALC!$M$2:$S$855,7,FALSE)</f>
        <v>144532.85299400371</v>
      </c>
    </row>
    <row r="433" spans="1:9" x14ac:dyDescent="0.25">
      <c r="A433" s="5" t="s">
        <v>72</v>
      </c>
      <c r="B433" s="5" t="s">
        <v>7</v>
      </c>
      <c r="C433" s="5" t="str">
        <f t="shared" si="6"/>
        <v>KOZHIKODE1960-61</v>
      </c>
      <c r="D433" s="21">
        <f>VLOOKUP($C433,Area_CALC!$M$2:$S$855,2,FALSE)</f>
        <v>108115</v>
      </c>
      <c r="E433" s="21">
        <f>VLOOKUP($C433,Area_CALC!$M$2:$S$855,3,FALSE)</f>
        <v>18994</v>
      </c>
      <c r="F433" s="21">
        <f>VLOOKUP($C433,Area_CALC!$M$2:$S$855,4,FALSE)</f>
        <v>216292</v>
      </c>
      <c r="G433" s="21">
        <f>VLOOKUP($C433,Area_CALC!$M$2:$S$855,5,FALSE)</f>
        <v>99341</v>
      </c>
      <c r="H433" s="21">
        <f>VLOOKUP($C433,Area_CALC!$M$2:$S$855,6,FALSE)</f>
        <v>14927</v>
      </c>
      <c r="I433" s="21">
        <f>VLOOKUP($C433,Area_CALC!$M$2:$S$855,7,FALSE)</f>
        <v>141206</v>
      </c>
    </row>
    <row r="434" spans="1:9" x14ac:dyDescent="0.25">
      <c r="A434" s="5" t="s">
        <v>72</v>
      </c>
      <c r="B434" s="5" t="s">
        <v>8</v>
      </c>
      <c r="C434" s="5" t="str">
        <f t="shared" si="6"/>
        <v>KOZHIKODE1961-62</v>
      </c>
      <c r="D434" s="21">
        <f>VLOOKUP($C434,Area_CALC!$M$2:$S$855,2,FALSE)</f>
        <v>105250</v>
      </c>
      <c r="E434" s="21">
        <f>VLOOKUP($C434,Area_CALC!$M$2:$S$855,3,FALSE)</f>
        <v>18410</v>
      </c>
      <c r="F434" s="21">
        <f>VLOOKUP($C434,Area_CALC!$M$2:$S$855,4,FALSE)</f>
        <v>212100</v>
      </c>
      <c r="G434" s="21">
        <f>VLOOKUP($C434,Area_CALC!$M$2:$S$855,5,FALSE)</f>
        <v>99484</v>
      </c>
      <c r="H434" s="21">
        <f>VLOOKUP($C434,Area_CALC!$M$2:$S$855,6,FALSE)</f>
        <v>16340</v>
      </c>
      <c r="I434" s="21">
        <f>VLOOKUP($C434,Area_CALC!$M$2:$S$855,7,FALSE)</f>
        <v>145579</v>
      </c>
    </row>
    <row r="435" spans="1:9" x14ac:dyDescent="0.25">
      <c r="A435" s="5" t="s">
        <v>72</v>
      </c>
      <c r="B435" s="5" t="s">
        <v>9</v>
      </c>
      <c r="C435" s="5" t="str">
        <f t="shared" si="6"/>
        <v>KOZHIKODE1962-63</v>
      </c>
      <c r="D435" s="21">
        <f>VLOOKUP($C435,Area_CALC!$M$2:$S$855,2,FALSE)</f>
        <v>111242</v>
      </c>
      <c r="E435" s="21">
        <f>VLOOKUP($C435,Area_CALC!$M$2:$S$855,3,FALSE)</f>
        <v>14056</v>
      </c>
      <c r="F435" s="21">
        <f>VLOOKUP($C435,Area_CALC!$M$2:$S$855,4,FALSE)</f>
        <v>205253</v>
      </c>
      <c r="G435" s="21">
        <f>VLOOKUP($C435,Area_CALC!$M$2:$S$855,5,FALSE)</f>
        <v>114360</v>
      </c>
      <c r="H435" s="21">
        <f>VLOOKUP($C435,Area_CALC!$M$2:$S$855,6,FALSE)</f>
        <v>18898</v>
      </c>
      <c r="I435" s="21">
        <f>VLOOKUP($C435,Area_CALC!$M$2:$S$855,7,FALSE)</f>
        <v>162973</v>
      </c>
    </row>
    <row r="436" spans="1:9" x14ac:dyDescent="0.25">
      <c r="A436" s="5" t="s">
        <v>72</v>
      </c>
      <c r="B436" s="5" t="s">
        <v>10</v>
      </c>
      <c r="C436" s="5" t="str">
        <f t="shared" si="6"/>
        <v>KOZHIKODE1963-64</v>
      </c>
      <c r="D436" s="21">
        <f>VLOOKUP($C436,Area_CALC!$M$2:$S$855,2,FALSE)</f>
        <v>111042</v>
      </c>
      <c r="E436" s="21">
        <f>VLOOKUP($C436,Area_CALC!$M$2:$S$855,3,FALSE)</f>
        <v>12208</v>
      </c>
      <c r="F436" s="21">
        <f>VLOOKUP($C436,Area_CALC!$M$2:$S$855,4,FALSE)</f>
        <v>205149</v>
      </c>
      <c r="G436" s="21">
        <f>VLOOKUP($C436,Area_CALC!$M$2:$S$855,5,FALSE)</f>
        <v>113877</v>
      </c>
      <c r="H436" s="21">
        <f>VLOOKUP($C436,Area_CALC!$M$2:$S$855,6,FALSE)</f>
        <v>19833</v>
      </c>
      <c r="I436" s="21">
        <f>VLOOKUP($C436,Area_CALC!$M$2:$S$855,7,FALSE)</f>
        <v>163530</v>
      </c>
    </row>
    <row r="437" spans="1:9" x14ac:dyDescent="0.25">
      <c r="A437" s="5" t="s">
        <v>72</v>
      </c>
      <c r="B437" s="5" t="s">
        <v>11</v>
      </c>
      <c r="C437" s="5" t="str">
        <f t="shared" si="6"/>
        <v>KOZHIKODE1964-65</v>
      </c>
      <c r="D437" s="21">
        <f>VLOOKUP($C437,Area_CALC!$M$2:$S$855,2,FALSE)</f>
        <v>109844</v>
      </c>
      <c r="E437" s="21">
        <f>VLOOKUP($C437,Area_CALC!$M$2:$S$855,3,FALSE)</f>
        <v>12208</v>
      </c>
      <c r="F437" s="21">
        <f>VLOOKUP($C437,Area_CALC!$M$2:$S$855,4,FALSE)</f>
        <v>204167</v>
      </c>
      <c r="G437" s="21">
        <f>VLOOKUP($C437,Area_CALC!$M$2:$S$855,5,FALSE)</f>
        <v>113642</v>
      </c>
      <c r="H437" s="21">
        <f>VLOOKUP($C437,Area_CALC!$M$2:$S$855,6,FALSE)</f>
        <v>20190</v>
      </c>
      <c r="I437" s="21">
        <f>VLOOKUP($C437,Area_CALC!$M$2:$S$855,7,FALSE)</f>
        <v>166108</v>
      </c>
    </row>
    <row r="438" spans="1:9" x14ac:dyDescent="0.25">
      <c r="A438" s="5" t="s">
        <v>72</v>
      </c>
      <c r="B438" s="5" t="s">
        <v>12</v>
      </c>
      <c r="C438" s="5" t="str">
        <f t="shared" si="6"/>
        <v>KOZHIKODE1965-66</v>
      </c>
      <c r="D438" s="21">
        <f>VLOOKUP($C438,Area_CALC!$M$2:$S$855,2,FALSE)</f>
        <v>110193</v>
      </c>
      <c r="E438" s="21">
        <f>VLOOKUP($C438,Area_CALC!$M$2:$S$855,3,FALSE)</f>
        <v>19687</v>
      </c>
      <c r="F438" s="21">
        <f>VLOOKUP($C438,Area_CALC!$M$2:$S$855,4,FALSE)</f>
        <v>213045</v>
      </c>
      <c r="G438" s="21">
        <f>VLOOKUP($C438,Area_CALC!$M$2:$S$855,5,FALSE)</f>
        <v>118332</v>
      </c>
      <c r="H438" s="21">
        <f>VLOOKUP($C438,Area_CALC!$M$2:$S$855,6,FALSE)</f>
        <v>20159</v>
      </c>
      <c r="I438" s="21">
        <f>VLOOKUP($C438,Area_CALC!$M$2:$S$855,7,FALSE)</f>
        <v>171333</v>
      </c>
    </row>
    <row r="439" spans="1:9" x14ac:dyDescent="0.25">
      <c r="A439" s="5" t="s">
        <v>72</v>
      </c>
      <c r="B439" s="5" t="s">
        <v>13</v>
      </c>
      <c r="C439" s="5" t="str">
        <f t="shared" si="6"/>
        <v>KOZHIKODE1966-67</v>
      </c>
      <c r="D439" s="21">
        <f>VLOOKUP($C439,Area_CALC!$M$2:$S$855,2,FALSE)</f>
        <v>108806</v>
      </c>
      <c r="E439" s="21">
        <f>VLOOKUP($C439,Area_CALC!$M$2:$S$855,3,FALSE)</f>
        <v>20537</v>
      </c>
      <c r="F439" s="21">
        <f>VLOOKUP($C439,Area_CALC!$M$2:$S$855,4,FALSE)</f>
        <v>216803</v>
      </c>
      <c r="G439" s="21">
        <f>VLOOKUP($C439,Area_CALC!$M$2:$S$855,5,FALSE)</f>
        <v>120698</v>
      </c>
      <c r="H439" s="21">
        <f>VLOOKUP($C439,Area_CALC!$M$2:$S$855,6,FALSE)</f>
        <v>20294</v>
      </c>
      <c r="I439" s="21">
        <f>VLOOKUP($C439,Area_CALC!$M$2:$S$855,7,FALSE)</f>
        <v>175096</v>
      </c>
    </row>
    <row r="440" spans="1:9" x14ac:dyDescent="0.25">
      <c r="A440" s="5" t="s">
        <v>72</v>
      </c>
      <c r="B440" s="5" t="s">
        <v>14</v>
      </c>
      <c r="C440" s="5" t="str">
        <f t="shared" si="6"/>
        <v>KOZHIKODE1967-68</v>
      </c>
      <c r="D440" s="21">
        <f>VLOOKUP($C440,Area_CALC!$M$2:$S$855,2,FALSE)</f>
        <v>111294</v>
      </c>
      <c r="E440" s="21">
        <f>VLOOKUP($C440,Area_CALC!$M$2:$S$855,3,FALSE)</f>
        <v>22214</v>
      </c>
      <c r="F440" s="21">
        <f>VLOOKUP($C440,Area_CALC!$M$2:$S$855,4,FALSE)</f>
        <v>224508</v>
      </c>
      <c r="G440" s="21">
        <f>VLOOKUP($C440,Area_CALC!$M$2:$S$855,5,FALSE)</f>
        <v>131078</v>
      </c>
      <c r="H440" s="21">
        <f>VLOOKUP($C440,Area_CALC!$M$2:$S$855,6,FALSE)</f>
        <v>20909</v>
      </c>
      <c r="I440" s="21">
        <f>VLOOKUP($C440,Area_CALC!$M$2:$S$855,7,FALSE)</f>
        <v>189096</v>
      </c>
    </row>
    <row r="441" spans="1:9" x14ac:dyDescent="0.25">
      <c r="A441" s="5" t="s">
        <v>72</v>
      </c>
      <c r="B441" s="5" t="s">
        <v>15</v>
      </c>
      <c r="C441" s="5" t="str">
        <f t="shared" si="6"/>
        <v>KOZHIKODE1968-69</v>
      </c>
      <c r="D441" s="21">
        <f>VLOOKUP($C441,Area_CALC!$M$2:$S$855,2,FALSE)</f>
        <v>128155</v>
      </c>
      <c r="E441" s="21">
        <f>VLOOKUP($C441,Area_CALC!$M$2:$S$855,3,FALSE)</f>
        <v>19247</v>
      </c>
      <c r="F441" s="21">
        <f>VLOOKUP($C441,Area_CALC!$M$2:$S$855,4,FALSE)</f>
        <v>239423</v>
      </c>
      <c r="G441" s="21">
        <f>VLOOKUP($C441,Area_CALC!$M$2:$S$855,5,FALSE)</f>
        <v>132345</v>
      </c>
      <c r="H441" s="21">
        <f>VLOOKUP($C441,Area_CALC!$M$2:$S$855,6,FALSE)</f>
        <v>21591</v>
      </c>
      <c r="I441" s="21">
        <f>VLOOKUP($C441,Area_CALC!$M$2:$S$855,7,FALSE)</f>
        <v>190328</v>
      </c>
    </row>
    <row r="442" spans="1:9" x14ac:dyDescent="0.25">
      <c r="A442" s="5" t="s">
        <v>72</v>
      </c>
      <c r="B442" s="5" t="s">
        <v>16</v>
      </c>
      <c r="C442" s="5" t="str">
        <f t="shared" si="6"/>
        <v>KOZHIKODE1969-70</v>
      </c>
      <c r="D442" s="21">
        <f>VLOOKUP($C442,Area_CALC!$M$2:$S$855,2,FALSE)</f>
        <v>130384</v>
      </c>
      <c r="E442" s="21">
        <f>VLOOKUP($C442,Area_CALC!$M$2:$S$855,3,FALSE)</f>
        <v>17342</v>
      </c>
      <c r="F442" s="21">
        <f>VLOOKUP($C442,Area_CALC!$M$2:$S$855,4,FALSE)</f>
        <v>247938</v>
      </c>
      <c r="G442" s="21">
        <f>VLOOKUP($C442,Area_CALC!$M$2:$S$855,5,FALSE)</f>
        <v>138599</v>
      </c>
      <c r="H442" s="21">
        <f>VLOOKUP($C442,Area_CALC!$M$2:$S$855,6,FALSE)</f>
        <v>22239</v>
      </c>
      <c r="I442" s="21">
        <f>VLOOKUP($C442,Area_CALC!$M$2:$S$855,7,FALSE)</f>
        <v>197739</v>
      </c>
    </row>
    <row r="443" spans="1:9" x14ac:dyDescent="0.25">
      <c r="A443" s="5" t="s">
        <v>72</v>
      </c>
      <c r="B443" s="5" t="s">
        <v>17</v>
      </c>
      <c r="C443" s="5" t="str">
        <f t="shared" si="6"/>
        <v>KOZHIKODE1970-71</v>
      </c>
      <c r="D443" s="21">
        <f>VLOOKUP($C443,Area_CALC!$M$2:$S$855,2,FALSE)</f>
        <v>139467.56954817739</v>
      </c>
      <c r="E443" s="21">
        <f>VLOOKUP($C443,Area_CALC!$M$2:$S$855,3,FALSE)</f>
        <v>30710.163799288999</v>
      </c>
      <c r="F443" s="21">
        <f>VLOOKUP($C443,Area_CALC!$M$2:$S$855,4,FALSE)</f>
        <v>269218.42432840855</v>
      </c>
      <c r="G443" s="21">
        <f>VLOOKUP($C443,Area_CALC!$M$2:$S$855,5,FALSE)</f>
        <v>144224.53783307786</v>
      </c>
      <c r="H443" s="21">
        <f>VLOOKUP($C443,Area_CALC!$M$2:$S$855,6,FALSE)</f>
        <v>27427.054417664134</v>
      </c>
      <c r="I443" s="21">
        <f>VLOOKUP($C443,Area_CALC!$M$2:$S$855,7,FALSE)</f>
        <v>204366.36957644348</v>
      </c>
    </row>
    <row r="444" spans="1:9" x14ac:dyDescent="0.25">
      <c r="A444" s="5" t="s">
        <v>72</v>
      </c>
      <c r="B444" s="5" t="s">
        <v>18</v>
      </c>
      <c r="C444" s="5" t="str">
        <f t="shared" si="6"/>
        <v>KOZHIKODE1971-72</v>
      </c>
      <c r="D444" s="21">
        <f>VLOOKUP($C444,Area_CALC!$M$2:$S$855,2,FALSE)</f>
        <v>139963.56615896415</v>
      </c>
      <c r="E444" s="21">
        <f>VLOOKUP($C444,Area_CALC!$M$2:$S$855,3,FALSE)</f>
        <v>29194.762589282804</v>
      </c>
      <c r="F444" s="21">
        <f>VLOOKUP($C444,Area_CALC!$M$2:$S$855,4,FALSE)</f>
        <v>266878.12020971265</v>
      </c>
      <c r="G444" s="21">
        <f>VLOOKUP($C444,Area_CALC!$M$2:$S$855,5,FALSE)</f>
        <v>145879.96643401499</v>
      </c>
      <c r="H444" s="21">
        <f>VLOOKUP($C444,Area_CALC!$M$2:$S$855,6,FALSE)</f>
        <v>28729.330139808444</v>
      </c>
      <c r="I444" s="21">
        <f>VLOOKUP($C444,Area_CALC!$M$2:$S$855,7,FALSE)</f>
        <v>208383.41492721479</v>
      </c>
    </row>
    <row r="445" spans="1:9" x14ac:dyDescent="0.25">
      <c r="A445" s="5" t="s">
        <v>72</v>
      </c>
      <c r="B445" s="5" t="s">
        <v>19</v>
      </c>
      <c r="C445" s="5" t="str">
        <f t="shared" si="6"/>
        <v>KOZHIKODE1972-73</v>
      </c>
      <c r="D445" s="21">
        <f>VLOOKUP($C445,Area_CALC!$M$2:$S$855,2,FALSE)</f>
        <v>138569.86587467248</v>
      </c>
      <c r="E445" s="21">
        <f>VLOOKUP($C445,Area_CALC!$M$2:$S$855,3,FALSE)</f>
        <v>29302.762589282804</v>
      </c>
      <c r="F445" s="21">
        <f>VLOOKUP($C445,Area_CALC!$M$2:$S$855,4,FALSE)</f>
        <v>265651.29580737744</v>
      </c>
      <c r="G445" s="21">
        <f>VLOOKUP($C445,Area_CALC!$M$2:$S$855,5,FALSE)</f>
        <v>151506.43075622671</v>
      </c>
      <c r="H445" s="21">
        <f>VLOOKUP($C445,Area_CALC!$M$2:$S$855,6,FALSE)</f>
        <v>29971.906306056553</v>
      </c>
      <c r="I445" s="21">
        <f>VLOOKUP($C445,Area_CALC!$M$2:$S$855,7,FALSE)</f>
        <v>216216.29273343988</v>
      </c>
    </row>
    <row r="446" spans="1:9" x14ac:dyDescent="0.25">
      <c r="A446" s="5" t="s">
        <v>72</v>
      </c>
      <c r="B446" s="5" t="s">
        <v>20</v>
      </c>
      <c r="C446" s="5" t="str">
        <f t="shared" si="6"/>
        <v>KOZHIKODE1973-74</v>
      </c>
      <c r="D446" s="21">
        <f>VLOOKUP($C446,Area_CALC!$M$2:$S$855,2,FALSE)</f>
        <v>137865.31471576268</v>
      </c>
      <c r="E446" s="21">
        <f>VLOOKUP($C446,Area_CALC!$M$2:$S$855,3,FALSE)</f>
        <v>29411.762589282804</v>
      </c>
      <c r="F446" s="21">
        <f>VLOOKUP($C446,Area_CALC!$M$2:$S$855,4,FALSE)</f>
        <v>269555.50557439961</v>
      </c>
      <c r="G446" s="21">
        <f>VLOOKUP($C446,Area_CALC!$M$2:$S$855,5,FALSE)</f>
        <v>152466.43075622671</v>
      </c>
      <c r="H446" s="21">
        <f>VLOOKUP($C446,Area_CALC!$M$2:$S$855,6,FALSE)</f>
        <v>29516.799957600859</v>
      </c>
      <c r="I446" s="21">
        <f>VLOOKUP($C446,Area_CALC!$M$2:$S$855,7,FALSE)</f>
        <v>216847.04403802875</v>
      </c>
    </row>
    <row r="447" spans="1:9" x14ac:dyDescent="0.25">
      <c r="A447" s="5" t="s">
        <v>72</v>
      </c>
      <c r="B447" s="5" t="s">
        <v>21</v>
      </c>
      <c r="C447" s="5" t="str">
        <f t="shared" si="6"/>
        <v>KOZHIKODE1974-75</v>
      </c>
      <c r="D447" s="21">
        <f>VLOOKUP($C447,Area_CALC!$M$2:$S$855,2,FALSE)</f>
        <v>137522.77372449258</v>
      </c>
      <c r="E447" s="21">
        <f>VLOOKUP($C447,Area_CALC!$M$2:$S$855,3,FALSE)</f>
        <v>30073.429622865093</v>
      </c>
      <c r="F447" s="21">
        <f>VLOOKUP($C447,Area_CALC!$M$2:$S$855,4,FALSE)</f>
        <v>272032.74327864929</v>
      </c>
      <c r="G447" s="21">
        <f>VLOOKUP($C447,Area_CALC!$M$2:$S$855,5,FALSE)</f>
        <v>152829.47884663471</v>
      </c>
      <c r="H447" s="21">
        <f>VLOOKUP($C447,Area_CALC!$M$2:$S$855,6,FALSE)</f>
        <v>29949.283332246174</v>
      </c>
      <c r="I447" s="21">
        <f>VLOOKUP($C447,Area_CALC!$M$2:$S$855,7,FALSE)</f>
        <v>217943.57550308207</v>
      </c>
    </row>
    <row r="448" spans="1:9" x14ac:dyDescent="0.25">
      <c r="A448" s="5" t="s">
        <v>72</v>
      </c>
      <c r="B448" s="5" t="s">
        <v>22</v>
      </c>
      <c r="C448" s="5" t="str">
        <f t="shared" si="6"/>
        <v>KOZHIKODE1975-76</v>
      </c>
      <c r="D448" s="21">
        <f>VLOOKUP($C448,Area_CALC!$M$2:$S$855,2,FALSE)</f>
        <v>127273.04055368926</v>
      </c>
      <c r="E448" s="21">
        <f>VLOOKUP($C448,Area_CALC!$M$2:$S$855,3,FALSE)</f>
        <v>31951.831751519301</v>
      </c>
      <c r="F448" s="21">
        <f>VLOOKUP($C448,Area_CALC!$M$2:$S$855,4,FALSE)</f>
        <v>276202.30617342336</v>
      </c>
      <c r="G448" s="21">
        <f>VLOOKUP($C448,Area_CALC!$M$2:$S$855,5,FALSE)</f>
        <v>153710.83132481002</v>
      </c>
      <c r="H448" s="21">
        <f>VLOOKUP($C448,Area_CALC!$M$2:$S$855,6,FALSE)</f>
        <v>29436.316765054413</v>
      </c>
      <c r="I448" s="21">
        <f>VLOOKUP($C448,Area_CALC!$M$2:$S$855,7,FALSE)</f>
        <v>224876.88813422044</v>
      </c>
    </row>
    <row r="449" spans="1:9" x14ac:dyDescent="0.25">
      <c r="A449" s="5" t="s">
        <v>72</v>
      </c>
      <c r="B449" s="5" t="s">
        <v>23</v>
      </c>
      <c r="C449" s="5" t="str">
        <f t="shared" si="6"/>
        <v>KOZHIKODE1976-77</v>
      </c>
      <c r="D449" s="21">
        <f>VLOOKUP($C449,Area_CALC!$M$2:$S$855,2,FALSE)</f>
        <v>125052.07682941413</v>
      </c>
      <c r="E449" s="21">
        <f>VLOOKUP($C449,Area_CALC!$M$2:$S$855,3,FALSE)</f>
        <v>32064.286547514213</v>
      </c>
      <c r="F449" s="21">
        <f>VLOOKUP($C449,Area_CALC!$M$2:$S$855,4,FALSE)</f>
        <v>278066.6619538393</v>
      </c>
      <c r="G449" s="21">
        <f>VLOOKUP($C449,Area_CALC!$M$2:$S$855,5,FALSE)</f>
        <v>158833.87235956645</v>
      </c>
      <c r="H449" s="21">
        <f>VLOOKUP($C449,Area_CALC!$M$2:$S$855,6,FALSE)</f>
        <v>31051.109017427134</v>
      </c>
      <c r="I449" s="21">
        <f>VLOOKUP($C449,Area_CALC!$M$2:$S$855,7,FALSE)</f>
        <v>228936.92816335626</v>
      </c>
    </row>
    <row r="450" spans="1:9" x14ac:dyDescent="0.25">
      <c r="A450" s="5" t="s">
        <v>72</v>
      </c>
      <c r="B450" s="5" t="s">
        <v>24</v>
      </c>
      <c r="C450" s="5" t="str">
        <f t="shared" si="6"/>
        <v>KOZHIKODE1977-78</v>
      </c>
      <c r="D450" s="21">
        <f>VLOOKUP($C450,Area_CALC!$M$2:$S$855,2,FALSE)</f>
        <v>120159.92128980355</v>
      </c>
      <c r="E450" s="21">
        <f>VLOOKUP($C450,Area_CALC!$M$2:$S$855,3,FALSE)</f>
        <v>33816.833216463914</v>
      </c>
      <c r="F450" s="21">
        <f>VLOOKUP($C450,Area_CALC!$M$2:$S$855,4,FALSE)</f>
        <v>275866.10071426246</v>
      </c>
      <c r="G450" s="21">
        <f>VLOOKUP($C450,Area_CALC!$M$2:$S$855,5,FALSE)</f>
        <v>151981.28071219684</v>
      </c>
      <c r="H450" s="21">
        <f>VLOOKUP($C450,Area_CALC!$M$2:$S$855,6,FALSE)</f>
        <v>31132.125963493254</v>
      </c>
      <c r="I450" s="21">
        <f>VLOOKUP($C450,Area_CALC!$M$2:$S$855,7,FALSE)</f>
        <v>228874.19655262385</v>
      </c>
    </row>
    <row r="451" spans="1:9" x14ac:dyDescent="0.25">
      <c r="A451" s="5" t="s">
        <v>72</v>
      </c>
      <c r="B451" s="5" t="s">
        <v>25</v>
      </c>
      <c r="C451" s="5" t="str">
        <f t="shared" ref="C451:C514" si="7">A451&amp;B451</f>
        <v>KOZHIKODE1978-79</v>
      </c>
      <c r="D451" s="21">
        <f>VLOOKUP($C451,Area_CALC!$M$2:$S$855,2,FALSE)</f>
        <v>114133.81841753368</v>
      </c>
      <c r="E451" s="21">
        <f>VLOOKUP($C451,Area_CALC!$M$2:$S$855,3,FALSE)</f>
        <v>26293.979681028017</v>
      </c>
      <c r="F451" s="21">
        <f>VLOOKUP($C451,Area_CALC!$M$2:$S$855,4,FALSE)</f>
        <v>262063.64920420077</v>
      </c>
      <c r="G451" s="21">
        <f>VLOOKUP($C451,Area_CALC!$M$2:$S$855,5,FALSE)</f>
        <v>146682.44668851854</v>
      </c>
      <c r="H451" s="21">
        <f>VLOOKUP($C451,Area_CALC!$M$2:$S$855,6,FALSE)</f>
        <v>31407.362566996075</v>
      </c>
      <c r="I451" s="21">
        <f>VLOOKUP($C451,Area_CALC!$M$2:$S$855,7,FALSE)</f>
        <v>224244.94693856474</v>
      </c>
    </row>
    <row r="452" spans="1:9" x14ac:dyDescent="0.25">
      <c r="A452" s="5" t="s">
        <v>72</v>
      </c>
      <c r="B452" s="5" t="s">
        <v>26</v>
      </c>
      <c r="C452" s="5" t="str">
        <f t="shared" si="7"/>
        <v>KOZHIKODE1979-80</v>
      </c>
      <c r="D452" s="21">
        <f>VLOOKUP($C452,Area_CALC!$M$2:$S$855,2,FALSE)</f>
        <v>109950.93383288216</v>
      </c>
      <c r="E452" s="21">
        <f>VLOOKUP($C452,Area_CALC!$M$2:$S$855,3,FALSE)</f>
        <v>22031.127246338998</v>
      </c>
      <c r="F452" s="21">
        <f>VLOOKUP($C452,Area_CALC!$M$2:$S$855,4,FALSE)</f>
        <v>252184.00744702824</v>
      </c>
      <c r="G452" s="21">
        <f>VLOOKUP($C452,Area_CALC!$M$2:$S$855,5,FALSE)</f>
        <v>151753.50512866507</v>
      </c>
      <c r="H452" s="21">
        <f>VLOOKUP($C452,Area_CALC!$M$2:$S$855,6,FALSE)</f>
        <v>31722.528638444062</v>
      </c>
      <c r="I452" s="21">
        <f>VLOOKUP($C452,Area_CALC!$M$2:$S$855,7,FALSE)</f>
        <v>234039.24262363696</v>
      </c>
    </row>
    <row r="453" spans="1:9" x14ac:dyDescent="0.25">
      <c r="A453" s="5" t="s">
        <v>72</v>
      </c>
      <c r="B453" s="5" t="s">
        <v>27</v>
      </c>
      <c r="C453" s="5" t="str">
        <f t="shared" si="7"/>
        <v>KOZHIKODE1980-81</v>
      </c>
      <c r="D453" s="21">
        <f>VLOOKUP($C453,Area_CALC!$M$2:$S$855,2,FALSE)</f>
        <v>109522.84232412511</v>
      </c>
      <c r="E453" s="21">
        <f>VLOOKUP($C453,Area_CALC!$M$2:$S$855,3,FALSE)</f>
        <v>22257.076408140634</v>
      </c>
      <c r="F453" s="21">
        <f>VLOOKUP($C453,Area_CALC!$M$2:$S$855,4,FALSE)</f>
        <v>255153.2388321755</v>
      </c>
      <c r="G453" s="21">
        <f>VLOOKUP($C453,Area_CALC!$M$2:$S$855,5,FALSE)</f>
        <v>142248.0516155159</v>
      </c>
      <c r="H453" s="21">
        <f>VLOOKUP($C453,Area_CALC!$M$2:$S$855,6,FALSE)</f>
        <v>33608.869484035095</v>
      </c>
      <c r="I453" s="21">
        <f>VLOOKUP($C453,Area_CALC!$M$2:$S$855,7,FALSE)</f>
        <v>227489.56524031615</v>
      </c>
    </row>
    <row r="454" spans="1:9" x14ac:dyDescent="0.25">
      <c r="A454" s="5" t="s">
        <v>72</v>
      </c>
      <c r="B454" s="5" t="s">
        <v>28</v>
      </c>
      <c r="C454" s="5" t="str">
        <f t="shared" si="7"/>
        <v>KOZHIKODE1981-82</v>
      </c>
      <c r="D454" s="21">
        <f>VLOOKUP($C454,Area_CALC!$M$2:$S$855,2,FALSE)</f>
        <v>109697.79696196973</v>
      </c>
      <c r="E454" s="21">
        <f>VLOOKUP($C454,Area_CALC!$M$2:$S$855,3,FALSE)</f>
        <v>20131.37465533847</v>
      </c>
      <c r="F454" s="21">
        <f>VLOOKUP($C454,Area_CALC!$M$2:$S$855,4,FALSE)</f>
        <v>250912.60808815202</v>
      </c>
      <c r="G454" s="21">
        <f>VLOOKUP($C454,Area_CALC!$M$2:$S$855,5,FALSE)</f>
        <v>145974.48904229005</v>
      </c>
      <c r="H454" s="21">
        <f>VLOOKUP($C454,Area_CALC!$M$2:$S$855,6,FALSE)</f>
        <v>37584.942498713302</v>
      </c>
      <c r="I454" s="21">
        <f>VLOOKUP($C454,Area_CALC!$M$2:$S$855,7,FALSE)</f>
        <v>237562.44567541935</v>
      </c>
    </row>
    <row r="455" spans="1:9" x14ac:dyDescent="0.25">
      <c r="A455" s="5" t="s">
        <v>72</v>
      </c>
      <c r="B455" s="5" t="s">
        <v>29</v>
      </c>
      <c r="C455" s="5" t="str">
        <f t="shared" si="7"/>
        <v>KOZHIKODE1982-83</v>
      </c>
      <c r="D455" s="21">
        <f>VLOOKUP($C455,Area_CALC!$M$2:$S$855,2,FALSE)</f>
        <v>109106.7809532485</v>
      </c>
      <c r="E455" s="21">
        <f>VLOOKUP($C455,Area_CALC!$M$2:$S$855,3,FALSE)</f>
        <v>18845.278063285827</v>
      </c>
      <c r="F455" s="21">
        <f>VLOOKUP($C455,Area_CALC!$M$2:$S$855,4,FALSE)</f>
        <v>245336.54469236702</v>
      </c>
      <c r="G455" s="21">
        <f>VLOOKUP($C455,Area_CALC!$M$2:$S$855,5,FALSE)</f>
        <v>149501.35714019946</v>
      </c>
      <c r="H455" s="21">
        <f>VLOOKUP($C455,Area_CALC!$M$2:$S$855,6,FALSE)</f>
        <v>35208.586608749982</v>
      </c>
      <c r="I455" s="21">
        <f>VLOOKUP($C455,Area_CALC!$M$2:$S$855,7,FALSE)</f>
        <v>238566.27212853258</v>
      </c>
    </row>
    <row r="456" spans="1:9" x14ac:dyDescent="0.25">
      <c r="A456" s="5" t="s">
        <v>72</v>
      </c>
      <c r="B456" s="5" t="s">
        <v>30</v>
      </c>
      <c r="C456" s="5" t="str">
        <f t="shared" si="7"/>
        <v>KOZHIKODE1983-84</v>
      </c>
      <c r="D456" s="21">
        <f>VLOOKUP($C456,Area_CALC!$M$2:$S$855,2,FALSE)</f>
        <v>102826.54297517691</v>
      </c>
      <c r="E456" s="21">
        <f>VLOOKUP($C456,Area_CALC!$M$2:$S$855,3,FALSE)</f>
        <v>19408.811615060466</v>
      </c>
      <c r="F456" s="21">
        <f>VLOOKUP($C456,Area_CALC!$M$2:$S$855,4,FALSE)</f>
        <v>243921.35728650438</v>
      </c>
      <c r="G456" s="21">
        <f>VLOOKUP($C456,Area_CALC!$M$2:$S$855,5,FALSE)</f>
        <v>151138.32594432193</v>
      </c>
      <c r="H456" s="21">
        <f>VLOOKUP($C456,Area_CALC!$M$2:$S$855,6,FALSE)</f>
        <v>34960.518102123206</v>
      </c>
      <c r="I456" s="21">
        <f>VLOOKUP($C456,Area_CALC!$M$2:$S$855,7,FALSE)</f>
        <v>243491.70590355236</v>
      </c>
    </row>
    <row r="457" spans="1:9" x14ac:dyDescent="0.25">
      <c r="A457" s="5" t="s">
        <v>72</v>
      </c>
      <c r="B457" s="5" t="s">
        <v>31</v>
      </c>
      <c r="C457" s="5" t="str">
        <f t="shared" si="7"/>
        <v>KOZHIKODE1984-85</v>
      </c>
      <c r="D457" s="21">
        <f>VLOOKUP($C457,Area_CALC!$M$2:$S$855,2,FALSE)</f>
        <v>99167.771726532927</v>
      </c>
      <c r="E457" s="21">
        <f>VLOOKUP($C457,Area_CALC!$M$2:$S$855,3,FALSE)</f>
        <v>18395.372913168721</v>
      </c>
      <c r="F457" s="21">
        <f>VLOOKUP($C457,Area_CALC!$M$2:$S$855,4,FALSE)</f>
        <v>237132.62455447463</v>
      </c>
      <c r="G457" s="21">
        <f>VLOOKUP($C457,Area_CALC!$M$2:$S$855,5,FALSE)</f>
        <v>159520.25999255801</v>
      </c>
      <c r="H457" s="21">
        <f>VLOOKUP($C457,Area_CALC!$M$2:$S$855,6,FALSE)</f>
        <v>38708.304058401976</v>
      </c>
      <c r="I457" s="21">
        <f>VLOOKUP($C457,Area_CALC!$M$2:$S$855,7,FALSE)</f>
        <v>257200.58842676913</v>
      </c>
    </row>
    <row r="458" spans="1:9" x14ac:dyDescent="0.25">
      <c r="A458" s="5" t="s">
        <v>72</v>
      </c>
      <c r="B458" s="5" t="s">
        <v>32</v>
      </c>
      <c r="C458" s="5" t="str">
        <f t="shared" si="7"/>
        <v>KOZHIKODE1985-86</v>
      </c>
      <c r="D458" s="21">
        <f>VLOOKUP($C458,Area_CALC!$M$2:$S$855,2,FALSE)</f>
        <v>91112.730650684854</v>
      </c>
      <c r="E458" s="21">
        <f>VLOOKUP($C458,Area_CALC!$M$2:$S$855,3,FALSE)</f>
        <v>16914.348787273862</v>
      </c>
      <c r="F458" s="21">
        <f>VLOOKUP($C458,Area_CALC!$M$2:$S$855,4,FALSE)</f>
        <v>229136.12841693586</v>
      </c>
      <c r="G458" s="21">
        <f>VLOOKUP($C458,Area_CALC!$M$2:$S$855,5,FALSE)</f>
        <v>164411.34051357943</v>
      </c>
      <c r="H458" s="21">
        <f>VLOOKUP($C458,Area_CALC!$M$2:$S$855,6,FALSE)</f>
        <v>34880.189638817261</v>
      </c>
      <c r="I458" s="21">
        <f>VLOOKUP($C458,Area_CALC!$M$2:$S$855,7,FALSE)</f>
        <v>257784.07350578325</v>
      </c>
    </row>
    <row r="459" spans="1:9" x14ac:dyDescent="0.25">
      <c r="A459" s="5" t="s">
        <v>72</v>
      </c>
      <c r="B459" s="5" t="s">
        <v>33</v>
      </c>
      <c r="C459" s="5" t="str">
        <f t="shared" si="7"/>
        <v>KOZHIKODE1986-87</v>
      </c>
      <c r="D459" s="21">
        <f>VLOOKUP($C459,Area_CALC!$M$2:$S$855,2,FALSE)</f>
        <v>87462.4356405156</v>
      </c>
      <c r="E459" s="21">
        <f>VLOOKUP($C459,Area_CALC!$M$2:$S$855,3,FALSE)</f>
        <v>17252.216635924702</v>
      </c>
      <c r="F459" s="21">
        <f>VLOOKUP($C459,Area_CALC!$M$2:$S$855,4,FALSE)</f>
        <v>230487.92394853558</v>
      </c>
      <c r="G459" s="21">
        <f>VLOOKUP($C459,Area_CALC!$M$2:$S$855,5,FALSE)</f>
        <v>161154.56003454147</v>
      </c>
      <c r="H459" s="21">
        <f>VLOOKUP($C459,Area_CALC!$M$2:$S$855,6,FALSE)</f>
        <v>35002.316822153705</v>
      </c>
      <c r="I459" s="21">
        <f>VLOOKUP($C459,Area_CALC!$M$2:$S$855,7,FALSE)</f>
        <v>255212.03692223673</v>
      </c>
    </row>
    <row r="460" spans="1:9" x14ac:dyDescent="0.25">
      <c r="A460" s="5" t="s">
        <v>72</v>
      </c>
      <c r="B460" s="5" t="s">
        <v>34</v>
      </c>
      <c r="C460" s="5" t="str">
        <f t="shared" si="7"/>
        <v>KOZHIKODE1987-88</v>
      </c>
      <c r="D460" s="21">
        <f>VLOOKUP($C460,Area_CALC!$M$2:$S$855,2,FALSE)</f>
        <v>74604.958862233674</v>
      </c>
      <c r="E460" s="21">
        <f>VLOOKUP($C460,Area_CALC!$M$2:$S$855,3,FALSE)</f>
        <v>16192.770609906273</v>
      </c>
      <c r="F460" s="21">
        <f>VLOOKUP($C460,Area_CALC!$M$2:$S$855,4,FALSE)</f>
        <v>225007.83932200354</v>
      </c>
      <c r="G460" s="21">
        <f>VLOOKUP($C460,Area_CALC!$M$2:$S$855,5,FALSE)</f>
        <v>177652.50181996269</v>
      </c>
      <c r="H460" s="21">
        <f>VLOOKUP($C460,Area_CALC!$M$2:$S$855,6,FALSE)</f>
        <v>30027.394475803565</v>
      </c>
      <c r="I460" s="21">
        <f>VLOOKUP($C460,Area_CALC!$M$2:$S$855,7,FALSE)</f>
        <v>266802.03610409354</v>
      </c>
    </row>
    <row r="461" spans="1:9" x14ac:dyDescent="0.25">
      <c r="A461" s="5" t="s">
        <v>72</v>
      </c>
      <c r="B461" s="5" t="s">
        <v>35</v>
      </c>
      <c r="C461" s="5" t="str">
        <f t="shared" si="7"/>
        <v>KOZHIKODE1988-89</v>
      </c>
      <c r="D461" s="21">
        <f>VLOOKUP($C461,Area_CALC!$M$2:$S$855,2,FALSE)</f>
        <v>69004.375058324236</v>
      </c>
      <c r="E461" s="21">
        <f>VLOOKUP($C461,Area_CALC!$M$2:$S$855,3,FALSE)</f>
        <v>15701.497302204771</v>
      </c>
      <c r="F461" s="21">
        <f>VLOOKUP($C461,Area_CALC!$M$2:$S$855,4,FALSE)</f>
        <v>228348.81523805857</v>
      </c>
      <c r="G461" s="21">
        <f>VLOOKUP($C461,Area_CALC!$M$2:$S$855,5,FALSE)</f>
        <v>188742.25042427474</v>
      </c>
      <c r="H461" s="21">
        <f>VLOOKUP($C461,Area_CALC!$M$2:$S$855,6,FALSE)</f>
        <v>30951.751137233343</v>
      </c>
      <c r="I461" s="21">
        <f>VLOOKUP($C461,Area_CALC!$M$2:$S$855,7,FALSE)</f>
        <v>279173.9526010509</v>
      </c>
    </row>
    <row r="462" spans="1:9" x14ac:dyDescent="0.25">
      <c r="A462" s="5" t="s">
        <v>72</v>
      </c>
      <c r="B462" s="5" t="s">
        <v>36</v>
      </c>
      <c r="C462" s="5" t="str">
        <f t="shared" si="7"/>
        <v>KOZHIKODE1989-90</v>
      </c>
      <c r="D462" s="21">
        <f>VLOOKUP($C462,Area_CALC!$M$2:$S$855,2,FALSE)</f>
        <v>71441.043218156788</v>
      </c>
      <c r="E462" s="21">
        <f>VLOOKUP($C462,Area_CALC!$M$2:$S$855,3,FALSE)</f>
        <v>14741.847452223494</v>
      </c>
      <c r="F462" s="21">
        <f>VLOOKUP($C462,Area_CALC!$M$2:$S$855,4,FALSE)</f>
        <v>235122.48825349536</v>
      </c>
      <c r="G462" s="21">
        <f>VLOOKUP($C462,Area_CALC!$M$2:$S$855,5,FALSE)</f>
        <v>190138.58197912778</v>
      </c>
      <c r="H462" s="21">
        <f>VLOOKUP($C462,Area_CALC!$M$2:$S$855,6,FALSE)</f>
        <v>31015.440937819993</v>
      </c>
      <c r="I462" s="21">
        <f>VLOOKUP($C462,Area_CALC!$M$2:$S$855,7,FALSE)</f>
        <v>282474.85168649908</v>
      </c>
    </row>
    <row r="463" spans="1:9" x14ac:dyDescent="0.25">
      <c r="A463" s="5" t="s">
        <v>72</v>
      </c>
      <c r="B463" s="5" t="s">
        <v>37</v>
      </c>
      <c r="C463" s="5" t="str">
        <f t="shared" si="7"/>
        <v>KOZHIKODE1990-91</v>
      </c>
      <c r="D463" s="21">
        <f>VLOOKUP($C463,Area_CALC!$M$2:$S$855,2,FALSE)</f>
        <v>66834.430648603433</v>
      </c>
      <c r="E463" s="21">
        <f>VLOOKUP($C463,Area_CALC!$M$2:$S$855,3,FALSE)</f>
        <v>13586.283536413477</v>
      </c>
      <c r="F463" s="21">
        <f>VLOOKUP($C463,Area_CALC!$M$2:$S$855,4,FALSE)</f>
        <v>238136.5033540494</v>
      </c>
      <c r="G463" s="21">
        <f>VLOOKUP($C463,Area_CALC!$M$2:$S$855,5,FALSE)</f>
        <v>206851.50718795072</v>
      </c>
      <c r="H463" s="21">
        <f>VLOOKUP($C463,Area_CALC!$M$2:$S$855,6,FALSE)</f>
        <v>30775.039527980596</v>
      </c>
      <c r="I463" s="21">
        <f>VLOOKUP($C463,Area_CALC!$M$2:$S$855,7,FALSE)</f>
        <v>300039.33723042847</v>
      </c>
    </row>
    <row r="464" spans="1:9" x14ac:dyDescent="0.25">
      <c r="A464" s="5" t="s">
        <v>72</v>
      </c>
      <c r="B464" s="5" t="s">
        <v>38</v>
      </c>
      <c r="C464" s="5" t="str">
        <f t="shared" si="7"/>
        <v>KOZHIKODE1991-92</v>
      </c>
      <c r="D464" s="21">
        <f>VLOOKUP($C464,Area_CALC!$M$2:$S$855,2,FALSE)</f>
        <v>64554.545979089606</v>
      </c>
      <c r="E464" s="21">
        <f>VLOOKUP($C464,Area_CALC!$M$2:$S$855,3,FALSE)</f>
        <v>12950.423588096048</v>
      </c>
      <c r="F464" s="21">
        <f>VLOOKUP($C464,Area_CALC!$M$2:$S$855,4,FALSE)</f>
        <v>239483.86217752204</v>
      </c>
      <c r="G464" s="21">
        <f>VLOOKUP($C464,Area_CALC!$M$2:$S$855,5,FALSE)</f>
        <v>205355.36566155672</v>
      </c>
      <c r="H464" s="21">
        <f>VLOOKUP($C464,Area_CALC!$M$2:$S$855,6,FALSE)</f>
        <v>30252.231316908386</v>
      </c>
      <c r="I464" s="21">
        <f>VLOOKUP($C464,Area_CALC!$M$2:$S$855,7,FALSE)</f>
        <v>303231.02157380001</v>
      </c>
    </row>
    <row r="465" spans="1:9" x14ac:dyDescent="0.25">
      <c r="A465" s="5" t="s">
        <v>72</v>
      </c>
      <c r="B465" s="5" t="s">
        <v>39</v>
      </c>
      <c r="C465" s="5" t="str">
        <f t="shared" si="7"/>
        <v>KOZHIKODE1992-93</v>
      </c>
      <c r="D465" s="21">
        <f>VLOOKUP($C465,Area_CALC!$M$2:$S$855,2,FALSE)</f>
        <v>65219.453435719377</v>
      </c>
      <c r="E465" s="21">
        <f>VLOOKUP($C465,Area_CALC!$M$2:$S$855,3,FALSE)</f>
        <v>11660.921767147283</v>
      </c>
      <c r="F465" s="21">
        <f>VLOOKUP($C465,Area_CALC!$M$2:$S$855,4,FALSE)</f>
        <v>235567.25794581953</v>
      </c>
      <c r="G465" s="21">
        <f>VLOOKUP($C465,Area_CALC!$M$2:$S$855,5,FALSE)</f>
        <v>204853.03870602188</v>
      </c>
      <c r="H465" s="21">
        <f>VLOOKUP($C465,Area_CALC!$M$2:$S$855,6,FALSE)</f>
        <v>33191.665329029332</v>
      </c>
      <c r="I465" s="21">
        <f>VLOOKUP($C465,Area_CALC!$M$2:$S$855,7,FALSE)</f>
        <v>305614.16680884408</v>
      </c>
    </row>
    <row r="466" spans="1:9" x14ac:dyDescent="0.25">
      <c r="A466" s="5" t="s">
        <v>72</v>
      </c>
      <c r="B466" s="5" t="s">
        <v>40</v>
      </c>
      <c r="C466" s="5" t="str">
        <f t="shared" si="7"/>
        <v>KOZHIKODE1993-94</v>
      </c>
      <c r="D466" s="21">
        <f>VLOOKUP($C466,Area_CALC!$M$2:$S$855,2,FALSE)</f>
        <v>58847.921026559663</v>
      </c>
      <c r="E466" s="21">
        <f>VLOOKUP($C466,Area_CALC!$M$2:$S$855,3,FALSE)</f>
        <v>12003.205921712244</v>
      </c>
      <c r="F466" s="21">
        <f>VLOOKUP($C466,Area_CALC!$M$2:$S$855,4,FALSE)</f>
        <v>237410.87893423066</v>
      </c>
      <c r="G466" s="21">
        <f>VLOOKUP($C466,Area_CALC!$M$2:$S$855,5,FALSE)</f>
        <v>206457.64574070222</v>
      </c>
      <c r="H466" s="21">
        <f>VLOOKUP($C466,Area_CALC!$M$2:$S$855,6,FALSE)</f>
        <v>41249.310948595536</v>
      </c>
      <c r="I466" s="21">
        <f>VLOOKUP($C466,Area_CALC!$M$2:$S$855,7,FALSE)</f>
        <v>317461.4705839284</v>
      </c>
    </row>
    <row r="467" spans="1:9" x14ac:dyDescent="0.25">
      <c r="A467" s="5" t="s">
        <v>72</v>
      </c>
      <c r="B467" s="5" t="s">
        <v>41</v>
      </c>
      <c r="C467" s="5" t="str">
        <f t="shared" si="7"/>
        <v>KOZHIKODE1994-95</v>
      </c>
      <c r="D467" s="21">
        <f>VLOOKUP($C467,Area_CALC!$M$2:$S$855,2,FALSE)</f>
        <v>56900.858651436225</v>
      </c>
      <c r="E467" s="21">
        <f>VLOOKUP($C467,Area_CALC!$M$2:$S$855,3,FALSE)</f>
        <v>12086.631402430889</v>
      </c>
      <c r="F467" s="21">
        <f>VLOOKUP($C467,Area_CALC!$M$2:$S$855,4,FALSE)</f>
        <v>238670.83685496738</v>
      </c>
      <c r="G467" s="21">
        <f>VLOOKUP($C467,Area_CALC!$M$2:$S$855,5,FALSE)</f>
        <v>215738.28993947909</v>
      </c>
      <c r="H467" s="21">
        <f>VLOOKUP($C467,Area_CALC!$M$2:$S$855,6,FALSE)</f>
        <v>41753.298539627627</v>
      </c>
      <c r="I467" s="21">
        <f>VLOOKUP($C467,Area_CALC!$M$2:$S$855,7,FALSE)</f>
        <v>325220.17950716789</v>
      </c>
    </row>
    <row r="468" spans="1:9" x14ac:dyDescent="0.25">
      <c r="A468" s="5" t="s">
        <v>72</v>
      </c>
      <c r="B468" s="5" t="s">
        <v>42</v>
      </c>
      <c r="C468" s="5" t="str">
        <f t="shared" si="7"/>
        <v>KOZHIKODE1995-96</v>
      </c>
      <c r="D468" s="21">
        <f>VLOOKUP($C468,Area_CALC!$M$2:$S$855,2,FALSE)</f>
        <v>52329.107857439994</v>
      </c>
      <c r="E468" s="21">
        <f>VLOOKUP($C468,Area_CALC!$M$2:$S$855,3,FALSE)</f>
        <v>10532.782247009807</v>
      </c>
      <c r="F468" s="21">
        <f>VLOOKUP($C468,Area_CALC!$M$2:$S$855,4,FALSE)</f>
        <v>238884.23040765687</v>
      </c>
      <c r="G468" s="21">
        <f>VLOOKUP($C468,Area_CALC!$M$2:$S$855,5,FALSE)</f>
        <v>213713.52881957116</v>
      </c>
      <c r="H468" s="21">
        <f>VLOOKUP($C468,Area_CALC!$M$2:$S$855,6,FALSE)</f>
        <v>41848.550071171368</v>
      </c>
      <c r="I468" s="21">
        <f>VLOOKUP($C468,Area_CALC!$M$2:$S$855,7,FALSE)</f>
        <v>324263.83192032331</v>
      </c>
    </row>
    <row r="469" spans="1:9" x14ac:dyDescent="0.25">
      <c r="A469" s="5" t="s">
        <v>72</v>
      </c>
      <c r="B469" s="5" t="s">
        <v>43</v>
      </c>
      <c r="C469" s="5" t="str">
        <f t="shared" si="7"/>
        <v>KOZHIKODE1996-97</v>
      </c>
      <c r="D469" s="21">
        <f>VLOOKUP($C469,Area_CALC!$M$2:$S$855,2,FALSE)</f>
        <v>44288.541086135549</v>
      </c>
      <c r="E469" s="21">
        <f>VLOOKUP($C469,Area_CALC!$M$2:$S$855,3,FALSE)</f>
        <v>10303.773938865525</v>
      </c>
      <c r="F469" s="21">
        <f>VLOOKUP($C469,Area_CALC!$M$2:$S$855,4,FALSE)</f>
        <v>230107.90716004896</v>
      </c>
      <c r="G469" s="21">
        <f>VLOOKUP($C469,Area_CALC!$M$2:$S$855,5,FALSE)</f>
        <v>213583.69210547287</v>
      </c>
      <c r="H469" s="21">
        <f>VLOOKUP($C469,Area_CALC!$M$2:$S$855,6,FALSE)</f>
        <v>42594.879586508745</v>
      </c>
      <c r="I469" s="21">
        <f>VLOOKUP($C469,Area_CALC!$M$2:$S$855,7,FALSE)</f>
        <v>325169.7079328972</v>
      </c>
    </row>
    <row r="470" spans="1:9" x14ac:dyDescent="0.25">
      <c r="A470" s="5" t="s">
        <v>72</v>
      </c>
      <c r="B470" s="5" t="s">
        <v>44</v>
      </c>
      <c r="C470" s="5" t="str">
        <f t="shared" si="7"/>
        <v>KOZHIKODE1997-98</v>
      </c>
      <c r="D470" s="21">
        <f>VLOOKUP($C470,Area_CALC!$M$2:$S$855,2,FALSE)</f>
        <v>42779.303215478554</v>
      </c>
      <c r="E470" s="21">
        <f>VLOOKUP($C470,Area_CALC!$M$2:$S$855,3,FALSE)</f>
        <v>11571.74568509802</v>
      </c>
      <c r="F470" s="21">
        <f>VLOOKUP($C470,Area_CALC!$M$2:$S$855,4,FALSE)</f>
        <v>226574.00981127954</v>
      </c>
      <c r="G470" s="21">
        <f>VLOOKUP($C470,Area_CALC!$M$2:$S$855,5,FALSE)</f>
        <v>210892.34053175873</v>
      </c>
      <c r="H470" s="21">
        <f>VLOOKUP($C470,Area_CALC!$M$2:$S$855,6,FALSE)</f>
        <v>44190.745009269296</v>
      </c>
      <c r="I470" s="21">
        <f>VLOOKUP($C470,Area_CALC!$M$2:$S$855,7,FALSE)</f>
        <v>322983.67740786879</v>
      </c>
    </row>
    <row r="471" spans="1:9" x14ac:dyDescent="0.25">
      <c r="A471" s="5" t="s">
        <v>72</v>
      </c>
      <c r="B471" s="5" t="s">
        <v>45</v>
      </c>
      <c r="C471" s="5" t="str">
        <f t="shared" si="7"/>
        <v>KOZHIKODE1998-99</v>
      </c>
      <c r="D471" s="21">
        <f>VLOOKUP($C471,Area_CALC!$M$2:$S$855,2,FALSE)</f>
        <v>36055.530366088366</v>
      </c>
      <c r="E471" s="21">
        <f>VLOOKUP($C471,Area_CALC!$M$2:$S$855,3,FALSE)</f>
        <v>11582.105087489146</v>
      </c>
      <c r="F471" s="21">
        <f>VLOOKUP($C471,Area_CALC!$M$2:$S$855,4,FALSE)</f>
        <v>224321.01531074222</v>
      </c>
      <c r="G471" s="21">
        <f>VLOOKUP($C471,Area_CALC!$M$2:$S$855,5,FALSE)</f>
        <v>215444.19399568241</v>
      </c>
      <c r="H471" s="21">
        <f>VLOOKUP($C471,Area_CALC!$M$2:$S$855,6,FALSE)</f>
        <v>44807.342751444055</v>
      </c>
      <c r="I471" s="21">
        <f>VLOOKUP($C471,Area_CALC!$M$2:$S$855,7,FALSE)</f>
        <v>326959.76289942442</v>
      </c>
    </row>
    <row r="472" spans="1:9" x14ac:dyDescent="0.25">
      <c r="A472" s="5" t="s">
        <v>72</v>
      </c>
      <c r="B472" s="5" t="s">
        <v>46</v>
      </c>
      <c r="C472" s="5" t="str">
        <f t="shared" si="7"/>
        <v>KOZHIKODE1999-00</v>
      </c>
      <c r="D472" s="21">
        <f>VLOOKUP($C472,Area_CALC!$M$2:$S$855,2,FALSE)</f>
        <v>36526.521697660042</v>
      </c>
      <c r="E472" s="21">
        <f>VLOOKUP($C472,Area_CALC!$M$2:$S$855,3,FALSE)</f>
        <v>12772.933808039572</v>
      </c>
      <c r="F472" s="21">
        <f>VLOOKUP($C472,Area_CALC!$M$2:$S$855,4,FALSE)</f>
        <v>241745.72085138981</v>
      </c>
      <c r="G472" s="21">
        <f>VLOOKUP($C472,Area_CALC!$M$2:$S$855,5,FALSE)</f>
        <v>223877.62746783864</v>
      </c>
      <c r="H472" s="21">
        <f>VLOOKUP($C472,Area_CALC!$M$2:$S$855,6,FALSE)</f>
        <v>45328.377861151675</v>
      </c>
      <c r="I472" s="21">
        <f>VLOOKUP($C472,Area_CALC!$M$2:$S$855,7,FALSE)</f>
        <v>337847.04323364072</v>
      </c>
    </row>
    <row r="473" spans="1:9" x14ac:dyDescent="0.25">
      <c r="A473" s="5" t="s">
        <v>72</v>
      </c>
      <c r="B473" s="5" t="s">
        <v>47</v>
      </c>
      <c r="C473" s="5" t="str">
        <f t="shared" si="7"/>
        <v>KOZHIKODE2000-01</v>
      </c>
      <c r="D473" s="21">
        <f>VLOOKUP($C473,Area_CALC!$M$2:$S$855,2,FALSE)</f>
        <v>34996.815202859943</v>
      </c>
      <c r="E473" s="21">
        <f>VLOOKUP($C473,Area_CALC!$M$2:$S$855,3,FALSE)</f>
        <v>11098.867488719698</v>
      </c>
      <c r="F473" s="21">
        <f>VLOOKUP($C473,Area_CALC!$M$2:$S$855,4,FALSE)</f>
        <v>240831.90135870269</v>
      </c>
      <c r="G473" s="21">
        <f>VLOOKUP($C473,Area_CALC!$M$2:$S$855,5,FALSE)</f>
        <v>224245.17497491732</v>
      </c>
      <c r="H473" s="21">
        <f>VLOOKUP($C473,Area_CALC!$M$2:$S$855,6,FALSE)</f>
        <v>45246.093008711032</v>
      </c>
      <c r="I473" s="21">
        <f>VLOOKUP($C473,Area_CALC!$M$2:$S$855,7,FALSE)</f>
        <v>339217.60964929796</v>
      </c>
    </row>
    <row r="474" spans="1:9" x14ac:dyDescent="0.25">
      <c r="A474" s="5" t="s">
        <v>72</v>
      </c>
      <c r="B474" s="5" t="s">
        <v>48</v>
      </c>
      <c r="C474" s="5" t="str">
        <f t="shared" si="7"/>
        <v>KOZHIKODE2001-02</v>
      </c>
      <c r="D474" s="21">
        <f>VLOOKUP($C474,Area_CALC!$M$2:$S$855,2,FALSE)</f>
        <v>32875.501744905028</v>
      </c>
      <c r="E474" s="21">
        <f>VLOOKUP($C474,Area_CALC!$M$2:$S$855,3,FALSE)</f>
        <v>11177.746257847281</v>
      </c>
      <c r="F474" s="21">
        <f>VLOOKUP($C474,Area_CALC!$M$2:$S$855,4,FALSE)</f>
        <v>239244.93760237546</v>
      </c>
      <c r="G474" s="21">
        <f>VLOOKUP($C474,Area_CALC!$M$2:$S$855,5,FALSE)</f>
        <v>220887.93967938825</v>
      </c>
      <c r="H474" s="21">
        <f>VLOOKUP($C474,Area_CALC!$M$2:$S$855,6,FALSE)</f>
        <v>45187.297244882284</v>
      </c>
      <c r="I474" s="21">
        <f>VLOOKUP($C474,Area_CALC!$M$2:$S$855,7,FALSE)</f>
        <v>335414.30664950376</v>
      </c>
    </row>
    <row r="475" spans="1:9" x14ac:dyDescent="0.25">
      <c r="A475" s="5" t="s">
        <v>72</v>
      </c>
      <c r="B475" s="5" t="s">
        <v>49</v>
      </c>
      <c r="C475" s="5" t="str">
        <f t="shared" si="7"/>
        <v>KOZHIKODE2002-03</v>
      </c>
      <c r="D475" s="21">
        <f>VLOOKUP($C475,Area_CALC!$M$2:$S$855,2,FALSE)</f>
        <v>29261.919242439013</v>
      </c>
      <c r="E475" s="21">
        <f>VLOOKUP($C475,Area_CALC!$M$2:$S$855,3,FALSE)</f>
        <v>10767.959800855184</v>
      </c>
      <c r="F475" s="21">
        <f>VLOOKUP($C475,Area_CALC!$M$2:$S$855,4,FALSE)</f>
        <v>237094.33128984971</v>
      </c>
      <c r="G475" s="21">
        <f>VLOOKUP($C475,Area_CALC!$M$2:$S$855,5,FALSE)</f>
        <v>220375.73507609067</v>
      </c>
      <c r="H475" s="21">
        <f>VLOOKUP($C475,Area_CALC!$M$2:$S$855,6,FALSE)</f>
        <v>45261.594431186124</v>
      </c>
      <c r="I475" s="21">
        <f>VLOOKUP($C475,Area_CALC!$M$2:$S$855,7,FALSE)</f>
        <v>334908.42792600964</v>
      </c>
    </row>
    <row r="476" spans="1:9" x14ac:dyDescent="0.25">
      <c r="A476" s="5" t="s">
        <v>72</v>
      </c>
      <c r="B476" s="5" t="s">
        <v>50</v>
      </c>
      <c r="C476" s="5" t="str">
        <f t="shared" si="7"/>
        <v>KOZHIKODE2003-04</v>
      </c>
      <c r="D476" s="21">
        <f>VLOOKUP($C476,Area_CALC!$M$2:$S$855,2,FALSE)</f>
        <v>27336.752658694182</v>
      </c>
      <c r="E476" s="21">
        <f>VLOOKUP($C476,Area_CALC!$M$2:$S$855,3,FALSE)</f>
        <v>10034.016659748262</v>
      </c>
      <c r="F476" s="21">
        <f>VLOOKUP($C476,Area_CALC!$M$2:$S$855,4,FALSE)</f>
        <v>238912.93265771493</v>
      </c>
      <c r="G476" s="21">
        <f>VLOOKUP($C476,Area_CALC!$M$2:$S$855,5,FALSE)</f>
        <v>224300.61872041444</v>
      </c>
      <c r="H476" s="21">
        <f>VLOOKUP($C476,Area_CALC!$M$2:$S$855,6,FALSE)</f>
        <v>45829.681243320883</v>
      </c>
      <c r="I476" s="21">
        <f>VLOOKUP($C476,Area_CALC!$M$2:$S$855,7,FALSE)</f>
        <v>340187.0256112119</v>
      </c>
    </row>
    <row r="477" spans="1:9" x14ac:dyDescent="0.25">
      <c r="A477" s="5" t="s">
        <v>72</v>
      </c>
      <c r="B477" s="5" t="s">
        <v>51</v>
      </c>
      <c r="C477" s="5" t="str">
        <f t="shared" si="7"/>
        <v>KOZHIKODE2004-05</v>
      </c>
      <c r="D477" s="21">
        <f>VLOOKUP($C477,Area_CALC!$M$2:$S$855,2,FALSE)</f>
        <v>25380.365474753438</v>
      </c>
      <c r="E477" s="21">
        <f>VLOOKUP($C477,Area_CALC!$M$2:$S$855,3,FALSE)</f>
        <v>8162.3181976707165</v>
      </c>
      <c r="F477" s="21">
        <f>VLOOKUP($C477,Area_CALC!$M$2:$S$855,4,FALSE)</f>
        <v>242308.47132411404</v>
      </c>
      <c r="G477" s="21">
        <f>VLOOKUP($C477,Area_CALC!$M$2:$S$855,5,FALSE)</f>
        <v>227822.00860747061</v>
      </c>
      <c r="H477" s="21">
        <f>VLOOKUP($C477,Area_CALC!$M$2:$S$855,6,FALSE)</f>
        <v>46377.859345826822</v>
      </c>
      <c r="I477" s="21">
        <f>VLOOKUP($C477,Area_CALC!$M$2:$S$855,7,FALSE)</f>
        <v>343815.45990552939</v>
      </c>
    </row>
    <row r="478" spans="1:9" x14ac:dyDescent="0.25">
      <c r="A478" s="5" t="s">
        <v>72</v>
      </c>
      <c r="B478" s="5" t="s">
        <v>52</v>
      </c>
      <c r="C478" s="5" t="str">
        <f t="shared" si="7"/>
        <v>KOZHIKODE2005-06</v>
      </c>
      <c r="D478" s="21">
        <f>VLOOKUP($C478,Area_CALC!$M$2:$S$855,2,FALSE)</f>
        <v>24079.4236170119</v>
      </c>
      <c r="E478" s="21">
        <f>VLOOKUP($C478,Area_CALC!$M$2:$S$855,3,FALSE)</f>
        <v>8278.8238220521598</v>
      </c>
      <c r="F478" s="21">
        <f>VLOOKUP($C478,Area_CALC!$M$2:$S$855,4,FALSE)</f>
        <v>241530.9504579402</v>
      </c>
      <c r="G478" s="21">
        <f>VLOOKUP($C478,Area_CALC!$M$2:$S$855,5,FALSE)</f>
        <v>227773.08608430496</v>
      </c>
      <c r="H478" s="21">
        <f>VLOOKUP($C478,Area_CALC!$M$2:$S$855,6,FALSE)</f>
        <v>49371.953499226234</v>
      </c>
      <c r="I478" s="21">
        <f>VLOOKUP($C478,Area_CALC!$M$2:$S$855,7,FALSE)</f>
        <v>346231.97814245883</v>
      </c>
    </row>
    <row r="479" spans="1:9" x14ac:dyDescent="0.25">
      <c r="A479" s="5" t="s">
        <v>72</v>
      </c>
      <c r="B479" s="5" t="s">
        <v>53</v>
      </c>
      <c r="C479" s="5" t="str">
        <f t="shared" si="7"/>
        <v>KOZHIKODE2006-07</v>
      </c>
      <c r="D479" s="21">
        <f>VLOOKUP($C479,Area_CALC!$M$2:$S$855,2,FALSE)</f>
        <v>24064.093011159901</v>
      </c>
      <c r="E479" s="21">
        <f>VLOOKUP($C479,Area_CALC!$M$2:$S$855,3,FALSE)</f>
        <v>8491.2918392109659</v>
      </c>
      <c r="F479" s="21">
        <f>VLOOKUP($C479,Area_CALC!$M$2:$S$855,4,FALSE)</f>
        <v>220204.70910858817</v>
      </c>
      <c r="G479" s="21">
        <f>VLOOKUP($C479,Area_CALC!$M$2:$S$855,5,FALSE)</f>
        <v>227070.10427936132</v>
      </c>
      <c r="H479" s="21">
        <f>VLOOKUP($C479,Area_CALC!$M$2:$S$855,6,FALSE)</f>
        <v>51596.664195521458</v>
      </c>
      <c r="I479" s="21">
        <f>VLOOKUP($C479,Area_CALC!$M$2:$S$855,7,FALSE)</f>
        <v>348518.68141342705</v>
      </c>
    </row>
    <row r="480" spans="1:9" x14ac:dyDescent="0.25">
      <c r="A480" s="5" t="s">
        <v>72</v>
      </c>
      <c r="B480" s="5" t="s">
        <v>54</v>
      </c>
      <c r="C480" s="5" t="str">
        <f t="shared" si="7"/>
        <v>KOZHIKODE2007-08</v>
      </c>
      <c r="D480" s="21">
        <f>VLOOKUP($C480,Area_CALC!$M$2:$S$855,2,FALSE)</f>
        <v>19448.356101245015</v>
      </c>
      <c r="E480" s="21">
        <f>VLOOKUP($C480,Area_CALC!$M$2:$S$855,3,FALSE)</f>
        <v>9800.844822743853</v>
      </c>
      <c r="F480" s="21">
        <f>VLOOKUP($C480,Area_CALC!$M$2:$S$855,4,FALSE)</f>
        <v>196478.39275843138</v>
      </c>
      <c r="G480" s="21">
        <f>VLOOKUP($C480,Area_CALC!$M$2:$S$855,5,FALSE)</f>
        <v>214754.69817604916</v>
      </c>
      <c r="H480" s="21">
        <f>VLOOKUP($C480,Area_CALC!$M$2:$S$855,6,FALSE)</f>
        <v>54108.44727206367</v>
      </c>
      <c r="I480" s="21">
        <f>VLOOKUP($C480,Area_CALC!$M$2:$S$855,7,FALSE)</f>
        <v>340707.06079130142</v>
      </c>
    </row>
    <row r="481" spans="1:9" x14ac:dyDescent="0.25">
      <c r="A481" s="5" t="s">
        <v>72</v>
      </c>
      <c r="B481" s="5" t="s">
        <v>55</v>
      </c>
      <c r="C481" s="5" t="str">
        <f t="shared" si="7"/>
        <v>KOZHIKODE2008-09</v>
      </c>
      <c r="D481" s="21">
        <f>VLOOKUP($C481,Area_CALC!$M$2:$S$855,2,FALSE)</f>
        <v>21120.137380633583</v>
      </c>
      <c r="E481" s="21">
        <f>VLOOKUP($C481,Area_CALC!$M$2:$S$855,3,FALSE)</f>
        <v>9379.5420373450961</v>
      </c>
      <c r="F481" s="21">
        <f>VLOOKUP($C481,Area_CALC!$M$2:$S$855,4,FALSE)</f>
        <v>181393.42902194877</v>
      </c>
      <c r="G481" s="21">
        <f>VLOOKUP($C481,Area_CALC!$M$2:$S$855,5,FALSE)</f>
        <v>212549.48036932203</v>
      </c>
      <c r="H481" s="21">
        <f>VLOOKUP($C481,Area_CALC!$M$2:$S$855,6,FALSE)</f>
        <v>55548.707644191847</v>
      </c>
      <c r="I481" s="21">
        <f>VLOOKUP($C481,Area_CALC!$M$2:$S$855,7,FALSE)</f>
        <v>340603.71082040796</v>
      </c>
    </row>
    <row r="482" spans="1:9" x14ac:dyDescent="0.25">
      <c r="A482" s="5" t="s">
        <v>72</v>
      </c>
      <c r="B482" s="5" t="s">
        <v>56</v>
      </c>
      <c r="C482" s="5" t="str">
        <f t="shared" si="7"/>
        <v>KOZHIKODE2009-10</v>
      </c>
      <c r="D482" s="21">
        <f>VLOOKUP($C482,Area_CALC!$M$2:$S$855,2,FALSE)</f>
        <v>18779.110099602931</v>
      </c>
      <c r="E482" s="21">
        <f>VLOOKUP($C482,Area_CALC!$M$2:$S$855,3,FALSE)</f>
        <v>7574.2889236303263</v>
      </c>
      <c r="F482" s="21">
        <f>VLOOKUP($C482,Area_CALC!$M$2:$S$855,4,FALSE)</f>
        <v>168714.704530877</v>
      </c>
      <c r="G482" s="21">
        <f>VLOOKUP($C482,Area_CALC!$M$2:$S$855,5,FALSE)</f>
        <v>212556.95724674314</v>
      </c>
      <c r="H482" s="21">
        <f>VLOOKUP($C482,Area_CALC!$M$2:$S$855,6,FALSE)</f>
        <v>57196.864828857346</v>
      </c>
      <c r="I482" s="21">
        <f>VLOOKUP($C482,Area_CALC!$M$2:$S$855,7,FALSE)</f>
        <v>340411.49138575461</v>
      </c>
    </row>
    <row r="483" spans="1:9" x14ac:dyDescent="0.25">
      <c r="A483" s="5" t="s">
        <v>72</v>
      </c>
      <c r="B483" s="5" t="s">
        <v>57</v>
      </c>
      <c r="C483" s="5" t="str">
        <f t="shared" si="7"/>
        <v>KOZHIKODE2010-11</v>
      </c>
      <c r="D483" s="21">
        <f>VLOOKUP($C483,Area_CALC!$M$2:$S$855,2,FALSE)</f>
        <v>17335.47658966605</v>
      </c>
      <c r="E483" s="21">
        <f>VLOOKUP($C483,Area_CALC!$M$2:$S$855,3,FALSE)</f>
        <v>7678.3125342455096</v>
      </c>
      <c r="F483" s="21">
        <f>VLOOKUP($C483,Area_CALC!$M$2:$S$855,4,FALSE)</f>
        <v>164322.62693046188</v>
      </c>
      <c r="G483" s="21">
        <f>VLOOKUP($C483,Area_CALC!$M$2:$S$855,5,FALSE)</f>
        <v>211612.71303550241</v>
      </c>
      <c r="H483" s="21">
        <f>VLOOKUP($C483,Area_CALC!$M$2:$S$855,6,FALSE)</f>
        <v>59551.991389874936</v>
      </c>
      <c r="I483" s="21">
        <f>VLOOKUP($C483,Area_CALC!$M$2:$S$855,7,FALSE)</f>
        <v>341339.84341250593</v>
      </c>
    </row>
    <row r="484" spans="1:9" x14ac:dyDescent="0.25">
      <c r="A484" s="5" t="s">
        <v>72</v>
      </c>
      <c r="B484" s="5" t="s">
        <v>58</v>
      </c>
      <c r="C484" s="5" t="str">
        <f t="shared" si="7"/>
        <v>KOZHIKODE2011-12</v>
      </c>
      <c r="D484" s="21">
        <f>VLOOKUP($C484,Area_CALC!$M$2:$S$855,2,FALSE)</f>
        <v>14779.695592053589</v>
      </c>
      <c r="E484" s="21">
        <f>VLOOKUP($C484,Area_CALC!$M$2:$S$855,3,FALSE)</f>
        <v>7601.2837278945499</v>
      </c>
      <c r="F484" s="21">
        <f>VLOOKUP($C484,Area_CALC!$M$2:$S$855,4,FALSE)</f>
        <v>159148.29713019374</v>
      </c>
      <c r="G484" s="21">
        <f>VLOOKUP($C484,Area_CALC!$M$2:$S$855,5,FALSE)</f>
        <v>221973.97294967627</v>
      </c>
      <c r="H484" s="21">
        <f>VLOOKUP($C484,Area_CALC!$M$2:$S$855,6,FALSE)</f>
        <v>60411.857678852808</v>
      </c>
      <c r="I484" s="21">
        <f>VLOOKUP($C484,Area_CALC!$M$2:$S$855,7,FALSE)</f>
        <v>352439.39600086916</v>
      </c>
    </row>
    <row r="485" spans="1:9" x14ac:dyDescent="0.25">
      <c r="A485" s="5" t="s">
        <v>72</v>
      </c>
      <c r="B485" s="5" t="s">
        <v>59</v>
      </c>
      <c r="C485" s="5" t="str">
        <f t="shared" si="7"/>
        <v>KOZHIKODE2012-13</v>
      </c>
      <c r="D485" s="21">
        <f>VLOOKUP($C485,Area_CALC!$M$2:$S$855,2,FALSE)</f>
        <v>15487.66803171002</v>
      </c>
      <c r="E485" s="21">
        <f>VLOOKUP($C485,Area_CALC!$M$2:$S$855,3,FALSE)</f>
        <v>7219.0423973713687</v>
      </c>
      <c r="F485" s="21">
        <f>VLOOKUP($C485,Area_CALC!$M$2:$S$855,4,FALSE)</f>
        <v>156784.24056531084</v>
      </c>
      <c r="G485" s="21">
        <f>VLOOKUP($C485,Area_CALC!$M$2:$S$855,5,FALSE)</f>
        <v>213302.59703620063</v>
      </c>
      <c r="H485" s="21">
        <f>VLOOKUP($C485,Area_CALC!$M$2:$S$855,6,FALSE)</f>
        <v>60411.857678852808</v>
      </c>
      <c r="I485" s="21">
        <f>VLOOKUP($C485,Area_CALC!$M$2:$S$855,7,FALSE)</f>
        <v>341499.59408456623</v>
      </c>
    </row>
    <row r="486" spans="1:9" x14ac:dyDescent="0.25">
      <c r="A486" s="5" t="s">
        <v>72</v>
      </c>
      <c r="B486" s="5" t="s">
        <v>60</v>
      </c>
      <c r="C486" s="5" t="str">
        <f t="shared" si="7"/>
        <v>KOZHIKODE2013-14</v>
      </c>
      <c r="D486" s="21">
        <f>VLOOKUP($C486,Area_CALC!$M$2:$S$855,2,FALSE)</f>
        <v>15921.386567434114</v>
      </c>
      <c r="E486" s="21">
        <f>VLOOKUP($C486,Area_CALC!$M$2:$S$855,3,FALSE)</f>
        <v>5961.3351477139431</v>
      </c>
      <c r="F486" s="21">
        <f>VLOOKUP($C486,Area_CALC!$M$2:$S$855,4,FALSE)</f>
        <v>156780.6081775612</v>
      </c>
      <c r="G486" s="21">
        <f>VLOOKUP($C486,Area_CALC!$M$2:$S$855,5,FALSE)</f>
        <v>215173.574171883</v>
      </c>
      <c r="H486" s="21">
        <f>VLOOKUP($C486,Area_CALC!$M$2:$S$855,6,FALSE)</f>
        <v>62761.922903735162</v>
      </c>
      <c r="I486" s="21">
        <f>VLOOKUP($C486,Area_CALC!$M$2:$S$855,7,FALSE)</f>
        <v>346116.10368347465</v>
      </c>
    </row>
    <row r="487" spans="1:9" x14ac:dyDescent="0.25">
      <c r="A487" s="5" t="s">
        <v>72</v>
      </c>
      <c r="B487" s="5" t="s">
        <v>61</v>
      </c>
      <c r="C487" s="5" t="str">
        <f t="shared" si="7"/>
        <v>KOZHIKODE2014-15</v>
      </c>
      <c r="D487" s="21">
        <f>VLOOKUP($C487,Area_CALC!$M$2:$S$855,2,FALSE)</f>
        <v>15331.113261752875</v>
      </c>
      <c r="E487" s="21">
        <f>VLOOKUP($C487,Area_CALC!$M$2:$S$855,3,FALSE)</f>
        <v>7662.4478004663615</v>
      </c>
      <c r="F487" s="21">
        <f>VLOOKUP($C487,Area_CALC!$M$2:$S$855,4,FALSE)</f>
        <v>160629.7257772747</v>
      </c>
      <c r="G487" s="21">
        <f>VLOOKUP($C487,Area_CALC!$M$2:$S$855,5,FALSE)</f>
        <v>212784.27492839255</v>
      </c>
      <c r="H487" s="21">
        <f>VLOOKUP($C487,Area_CALC!$M$2:$S$855,6,FALSE)</f>
        <v>63040.961370269404</v>
      </c>
      <c r="I487" s="21">
        <f>VLOOKUP($C487,Area_CALC!$M$2:$S$855,7,FALSE)</f>
        <v>345205.16035299696</v>
      </c>
    </row>
    <row r="488" spans="1:9" x14ac:dyDescent="0.25">
      <c r="A488" s="5" t="s">
        <v>72</v>
      </c>
      <c r="B488" s="5" t="s">
        <v>62</v>
      </c>
      <c r="C488" s="5" t="str">
        <f t="shared" si="7"/>
        <v>KOZHIKODE2015-16</v>
      </c>
      <c r="D488" s="21">
        <f>VLOOKUP($C488,Area_CALC!$M$2:$S$855,2,FALSE)</f>
        <v>15795.192973063975</v>
      </c>
      <c r="E488" s="21">
        <f>VLOOKUP($C488,Area_CALC!$M$2:$S$855,3,FALSE)</f>
        <v>6904.2130447127629</v>
      </c>
      <c r="F488" s="21">
        <f>VLOOKUP($C488,Area_CALC!$M$2:$S$855,4,FALSE)</f>
        <v>164283.18184300748</v>
      </c>
      <c r="G488" s="21">
        <f>VLOOKUP($C488,Area_CALC!$M$2:$S$855,5,FALSE)</f>
        <v>211507.76022821484</v>
      </c>
      <c r="H488" s="21">
        <f>VLOOKUP($C488,Area_CALC!$M$2:$S$855,6,FALSE)</f>
        <v>63145.015597680991</v>
      </c>
      <c r="I488" s="21">
        <f>VLOOKUP($C488,Area_CALC!$M$2:$S$855,7,FALSE)</f>
        <v>346367.55173770961</v>
      </c>
    </row>
    <row r="489" spans="1:9" x14ac:dyDescent="0.25">
      <c r="A489" s="5" t="s">
        <v>72</v>
      </c>
      <c r="B489" s="5" t="s">
        <v>123</v>
      </c>
      <c r="C489" s="5" t="str">
        <f t="shared" si="7"/>
        <v>KOZHIKODE2016-17</v>
      </c>
      <c r="D489" s="21">
        <f>VLOOKUP($C489,Area_CALC!$M$2:$S$855,2,FALSE)</f>
        <v>12775.480933104382</v>
      </c>
      <c r="E489" s="21">
        <f>VLOOKUP($C489,Area_CALC!$M$2:$S$855,3,FALSE)</f>
        <v>6826.0877419775788</v>
      </c>
      <c r="F489" s="21">
        <f>VLOOKUP($C489,Area_CALC!$M$2:$S$855,4,FALSE)</f>
        <v>155414.56508395349</v>
      </c>
      <c r="G489" s="21">
        <f>VLOOKUP($C489,Area_CALC!$M$2:$S$855,5,FALSE)</f>
        <v>208095.10184639753</v>
      </c>
      <c r="H489" s="21">
        <f>VLOOKUP($C489,Area_CALC!$M$2:$S$855,6,FALSE)</f>
        <v>63177.512970868091</v>
      </c>
      <c r="I489" s="21">
        <f>VLOOKUP($C489,Area_CALC!$M$2:$S$855,7,FALSE)</f>
        <v>341622.5397938274</v>
      </c>
    </row>
    <row r="490" spans="1:9" x14ac:dyDescent="0.25">
      <c r="A490" s="5" t="s">
        <v>74</v>
      </c>
      <c r="B490" s="5" t="s">
        <v>3</v>
      </c>
      <c r="C490" s="5" t="str">
        <f t="shared" si="7"/>
        <v>KANNUR1956-57</v>
      </c>
      <c r="D490" s="21">
        <f>VLOOKUP($C490,Area_CALC!$M$2:$S$855,2,FALSE)</f>
        <v>98402.228977806997</v>
      </c>
      <c r="E490" s="21">
        <f>VLOOKUP($C490,Area_CALC!$M$2:$S$855,3,FALSE)</f>
        <v>6093.5808660294906</v>
      </c>
      <c r="F490" s="21">
        <f>VLOOKUP($C490,Area_CALC!$M$2:$S$855,4,FALSE)</f>
        <v>190646.59617292741</v>
      </c>
      <c r="G490" s="21">
        <f>VLOOKUP($C490,Area_CALC!$M$2:$S$855,5,FALSE)</f>
        <v>45183.887273598528</v>
      </c>
      <c r="H490" s="21">
        <f>VLOOKUP($C490,Area_CALC!$M$2:$S$855,6,FALSE)</f>
        <v>4055.8767160323232</v>
      </c>
      <c r="I490" s="21">
        <f>VLOOKUP($C490,Area_CALC!$M$2:$S$855,7,FALSE)</f>
        <v>58204.994404377016</v>
      </c>
    </row>
    <row r="491" spans="1:9" x14ac:dyDescent="0.25">
      <c r="A491" s="5" t="s">
        <v>74</v>
      </c>
      <c r="B491" s="5" t="s">
        <v>4</v>
      </c>
      <c r="C491" s="5" t="str">
        <f t="shared" si="7"/>
        <v>KANNUR1957-58</v>
      </c>
      <c r="D491" s="21">
        <f>VLOOKUP($C491,Area_CALC!$M$2:$S$855,2,FALSE)</f>
        <v>99016</v>
      </c>
      <c r="E491" s="21">
        <f>VLOOKUP($C491,Area_CALC!$M$2:$S$855,3,FALSE)</f>
        <v>6253</v>
      </c>
      <c r="F491" s="21">
        <f>VLOOKUP($C491,Area_CALC!$M$2:$S$855,4,FALSE)</f>
        <v>190955</v>
      </c>
      <c r="G491" s="21">
        <f>VLOOKUP($C491,Area_CALC!$M$2:$S$855,5,FALSE)</f>
        <v>45522</v>
      </c>
      <c r="H491" s="21">
        <f>VLOOKUP($C491,Area_CALC!$M$2:$S$855,6,FALSE)</f>
        <v>4924</v>
      </c>
      <c r="I491" s="21">
        <f>VLOOKUP($C491,Area_CALC!$M$2:$S$855,7,FALSE)</f>
        <v>60437</v>
      </c>
    </row>
    <row r="492" spans="1:9" x14ac:dyDescent="0.25">
      <c r="A492" s="5" t="s">
        <v>74</v>
      </c>
      <c r="B492" s="5" t="s">
        <v>5</v>
      </c>
      <c r="C492" s="5" t="str">
        <f t="shared" si="7"/>
        <v>KANNUR1958-59</v>
      </c>
      <c r="D492" s="21">
        <f>VLOOKUP($C492,Area_CALC!$M$2:$S$855,2,FALSE)</f>
        <v>99228.682700095087</v>
      </c>
      <c r="E492" s="21">
        <f>VLOOKUP($C492,Area_CALC!$M$2:$S$855,3,FALSE)</f>
        <v>6542.4677400509436</v>
      </c>
      <c r="F492" s="21">
        <f>VLOOKUP($C492,Area_CALC!$M$2:$S$855,4,FALSE)</f>
        <v>193202.89834557436</v>
      </c>
      <c r="G492" s="21">
        <f>VLOOKUP($C492,Area_CALC!$M$2:$S$855,5,FALSE)</f>
        <v>46740.325979265283</v>
      </c>
      <c r="H492" s="21">
        <f>VLOOKUP($C492,Area_CALC!$M$2:$S$855,6,FALSE)</f>
        <v>5399.9467291497695</v>
      </c>
      <c r="I492" s="21">
        <f>VLOOKUP($C492,Area_CALC!$M$2:$S$855,7,FALSE)</f>
        <v>61760.505001519799</v>
      </c>
    </row>
    <row r="493" spans="1:9" x14ac:dyDescent="0.25">
      <c r="A493" s="5" t="s">
        <v>74</v>
      </c>
      <c r="B493" s="5" t="s">
        <v>6</v>
      </c>
      <c r="C493" s="5" t="str">
        <f t="shared" si="7"/>
        <v>KANNUR1959-60</v>
      </c>
      <c r="D493" s="21">
        <f>VLOOKUP($C493,Area_CALC!$M$2:$S$855,2,FALSE)</f>
        <v>99298.414732913137</v>
      </c>
      <c r="E493" s="21">
        <f>VLOOKUP($C493,Area_CALC!$M$2:$S$855,3,FALSE)</f>
        <v>7006.843549178604</v>
      </c>
      <c r="F493" s="21">
        <f>VLOOKUP($C493,Area_CALC!$M$2:$S$855,4,FALSE)</f>
        <v>198529.17145252964</v>
      </c>
      <c r="G493" s="21">
        <f>VLOOKUP($C493,Area_CALC!$M$2:$S$855,5,FALSE)</f>
        <v>48396.989904615126</v>
      </c>
      <c r="H493" s="21">
        <f>VLOOKUP($C493,Area_CALC!$M$2:$S$855,6,FALSE)</f>
        <v>5755.4399351137017</v>
      </c>
      <c r="I493" s="21">
        <f>VLOOKUP($C493,Area_CALC!$M$2:$S$855,7,FALSE)</f>
        <v>63762.880391831772</v>
      </c>
    </row>
    <row r="494" spans="1:9" x14ac:dyDescent="0.25">
      <c r="A494" s="5" t="s">
        <v>74</v>
      </c>
      <c r="B494" s="5" t="s">
        <v>7</v>
      </c>
      <c r="C494" s="5" t="str">
        <f t="shared" si="7"/>
        <v>KANNUR1960-61</v>
      </c>
      <c r="D494" s="21">
        <f>VLOOKUP($C494,Area_CALC!$M$2:$S$855,2,FALSE)</f>
        <v>95693</v>
      </c>
      <c r="E494" s="21">
        <f>VLOOKUP($C494,Area_CALC!$M$2:$S$855,3,FALSE)</f>
        <v>7081</v>
      </c>
      <c r="F494" s="21">
        <f>VLOOKUP($C494,Area_CALC!$M$2:$S$855,4,FALSE)</f>
        <v>198160</v>
      </c>
      <c r="G494" s="21">
        <f>VLOOKUP($C494,Area_CALC!$M$2:$S$855,5,FALSE)</f>
        <v>48414</v>
      </c>
      <c r="H494" s="21">
        <f>VLOOKUP($C494,Area_CALC!$M$2:$S$855,6,FALSE)</f>
        <v>10382</v>
      </c>
      <c r="I494" s="21">
        <f>VLOOKUP($C494,Area_CALC!$M$2:$S$855,7,FALSE)</f>
        <v>69356</v>
      </c>
    </row>
    <row r="495" spans="1:9" x14ac:dyDescent="0.25">
      <c r="A495" s="5" t="s">
        <v>74</v>
      </c>
      <c r="B495" s="5" t="s">
        <v>8</v>
      </c>
      <c r="C495" s="5" t="str">
        <f t="shared" si="7"/>
        <v>KANNUR1961-62</v>
      </c>
      <c r="D495" s="21">
        <f>VLOOKUP($C495,Area_CALC!$M$2:$S$855,2,FALSE)</f>
        <v>92422</v>
      </c>
      <c r="E495" s="21">
        <f>VLOOKUP($C495,Area_CALC!$M$2:$S$855,3,FALSE)</f>
        <v>7511</v>
      </c>
      <c r="F495" s="21">
        <f>VLOOKUP($C495,Area_CALC!$M$2:$S$855,4,FALSE)</f>
        <v>195353</v>
      </c>
      <c r="G495" s="21">
        <f>VLOOKUP($C495,Area_CALC!$M$2:$S$855,5,FALSE)</f>
        <v>48472</v>
      </c>
      <c r="H495" s="21">
        <f>VLOOKUP($C495,Area_CALC!$M$2:$S$855,6,FALSE)</f>
        <v>12304</v>
      </c>
      <c r="I495" s="21">
        <f>VLOOKUP($C495,Area_CALC!$M$2:$S$855,7,FALSE)</f>
        <v>71930</v>
      </c>
    </row>
    <row r="496" spans="1:9" x14ac:dyDescent="0.25">
      <c r="A496" s="5" t="s">
        <v>74</v>
      </c>
      <c r="B496" s="5" t="s">
        <v>9</v>
      </c>
      <c r="C496" s="5" t="str">
        <f t="shared" si="7"/>
        <v>KANNUR1962-63</v>
      </c>
      <c r="D496" s="21">
        <f>VLOOKUP($C496,Area_CALC!$M$2:$S$855,2,FALSE)</f>
        <v>93883</v>
      </c>
      <c r="E496" s="21">
        <f>VLOOKUP($C496,Area_CALC!$M$2:$S$855,3,FALSE)</f>
        <v>7511</v>
      </c>
      <c r="F496" s="21">
        <f>VLOOKUP($C496,Area_CALC!$M$2:$S$855,4,FALSE)</f>
        <v>217233</v>
      </c>
      <c r="G496" s="21">
        <f>VLOOKUP($C496,Area_CALC!$M$2:$S$855,5,FALSE)</f>
        <v>66744</v>
      </c>
      <c r="H496" s="21">
        <f>VLOOKUP($C496,Area_CALC!$M$2:$S$855,6,FALSE)</f>
        <v>12442</v>
      </c>
      <c r="I496" s="21">
        <f>VLOOKUP($C496,Area_CALC!$M$2:$S$855,7,FALSE)</f>
        <v>89991</v>
      </c>
    </row>
    <row r="497" spans="1:9" x14ac:dyDescent="0.25">
      <c r="A497" s="5" t="s">
        <v>74</v>
      </c>
      <c r="B497" s="5" t="s">
        <v>10</v>
      </c>
      <c r="C497" s="5" t="str">
        <f t="shared" si="7"/>
        <v>KANNUR1963-64</v>
      </c>
      <c r="D497" s="21">
        <f>VLOOKUP($C497,Area_CALC!$M$2:$S$855,2,FALSE)</f>
        <v>95727</v>
      </c>
      <c r="E497" s="21">
        <f>VLOOKUP($C497,Area_CALC!$M$2:$S$855,3,FALSE)</f>
        <v>5861</v>
      </c>
      <c r="F497" s="21">
        <f>VLOOKUP($C497,Area_CALC!$M$2:$S$855,4,FALSE)</f>
        <v>221673</v>
      </c>
      <c r="G497" s="21">
        <f>VLOOKUP($C497,Area_CALC!$M$2:$S$855,5,FALSE)</f>
        <v>67239</v>
      </c>
      <c r="H497" s="21">
        <f>VLOOKUP($C497,Area_CALC!$M$2:$S$855,6,FALSE)</f>
        <v>12441</v>
      </c>
      <c r="I497" s="21">
        <f>VLOOKUP($C497,Area_CALC!$M$2:$S$855,7,FALSE)</f>
        <v>90389</v>
      </c>
    </row>
    <row r="498" spans="1:9" x14ac:dyDescent="0.25">
      <c r="A498" s="5" t="s">
        <v>74</v>
      </c>
      <c r="B498" s="5" t="s">
        <v>11</v>
      </c>
      <c r="C498" s="5" t="str">
        <f t="shared" si="7"/>
        <v>KANNUR1964-65</v>
      </c>
      <c r="D498" s="21">
        <f>VLOOKUP($C498,Area_CALC!$M$2:$S$855,2,FALSE)</f>
        <v>95228</v>
      </c>
      <c r="E498" s="21">
        <f>VLOOKUP($C498,Area_CALC!$M$2:$S$855,3,FALSE)</f>
        <v>7723</v>
      </c>
      <c r="F498" s="21">
        <f>VLOOKUP($C498,Area_CALC!$M$2:$S$855,4,FALSE)</f>
        <v>223156</v>
      </c>
      <c r="G498" s="21">
        <f>VLOOKUP($C498,Area_CALC!$M$2:$S$855,5,FALSE)</f>
        <v>69944</v>
      </c>
      <c r="H498" s="21">
        <f>VLOOKUP($C498,Area_CALC!$M$2:$S$855,6,FALSE)</f>
        <v>12774</v>
      </c>
      <c r="I498" s="21">
        <f>VLOOKUP($C498,Area_CALC!$M$2:$S$855,7,FALSE)</f>
        <v>93818</v>
      </c>
    </row>
    <row r="499" spans="1:9" x14ac:dyDescent="0.25">
      <c r="A499" s="5" t="s">
        <v>74</v>
      </c>
      <c r="B499" s="5" t="s">
        <v>12</v>
      </c>
      <c r="C499" s="5" t="str">
        <f t="shared" si="7"/>
        <v>KANNUR1965-66</v>
      </c>
      <c r="D499" s="21">
        <f>VLOOKUP($C499,Area_CALC!$M$2:$S$855,2,FALSE)</f>
        <v>94244</v>
      </c>
      <c r="E499" s="21">
        <f>VLOOKUP($C499,Area_CALC!$M$2:$S$855,3,FALSE)</f>
        <v>7523</v>
      </c>
      <c r="F499" s="21">
        <f>VLOOKUP($C499,Area_CALC!$M$2:$S$855,4,FALSE)</f>
        <v>224417</v>
      </c>
      <c r="G499" s="21">
        <f>VLOOKUP($C499,Area_CALC!$M$2:$S$855,5,FALSE)</f>
        <v>73716</v>
      </c>
      <c r="H499" s="21">
        <f>VLOOKUP($C499,Area_CALC!$M$2:$S$855,6,FALSE)</f>
        <v>12834</v>
      </c>
      <c r="I499" s="21">
        <f>VLOOKUP($C499,Area_CALC!$M$2:$S$855,7,FALSE)</f>
        <v>98075</v>
      </c>
    </row>
    <row r="500" spans="1:9" x14ac:dyDescent="0.25">
      <c r="A500" s="5" t="s">
        <v>74</v>
      </c>
      <c r="B500" s="5" t="s">
        <v>13</v>
      </c>
      <c r="C500" s="5" t="str">
        <f t="shared" si="7"/>
        <v>KANNUR1966-67</v>
      </c>
      <c r="D500" s="21">
        <f>VLOOKUP($C500,Area_CALC!$M$2:$S$855,2,FALSE)</f>
        <v>92878</v>
      </c>
      <c r="E500" s="21">
        <f>VLOOKUP($C500,Area_CALC!$M$2:$S$855,3,FALSE)</f>
        <v>5956</v>
      </c>
      <c r="F500" s="21">
        <f>VLOOKUP($C500,Area_CALC!$M$2:$S$855,4,FALSE)</f>
        <v>218005</v>
      </c>
      <c r="G500" s="21">
        <f>VLOOKUP($C500,Area_CALC!$M$2:$S$855,5,FALSE)</f>
        <v>76061</v>
      </c>
      <c r="H500" s="21">
        <f>VLOOKUP($C500,Area_CALC!$M$2:$S$855,6,FALSE)</f>
        <v>12913</v>
      </c>
      <c r="I500" s="21">
        <f>VLOOKUP($C500,Area_CALC!$M$2:$S$855,7,FALSE)</f>
        <v>100928</v>
      </c>
    </row>
    <row r="501" spans="1:9" x14ac:dyDescent="0.25">
      <c r="A501" s="5" t="s">
        <v>74</v>
      </c>
      <c r="B501" s="5" t="s">
        <v>14</v>
      </c>
      <c r="C501" s="5" t="str">
        <f t="shared" si="7"/>
        <v>KANNUR1967-68</v>
      </c>
      <c r="D501" s="21">
        <f>VLOOKUP($C501,Area_CALC!$M$2:$S$855,2,FALSE)</f>
        <v>93651</v>
      </c>
      <c r="E501" s="21">
        <f>VLOOKUP($C501,Area_CALC!$M$2:$S$855,3,FALSE)</f>
        <v>6786</v>
      </c>
      <c r="F501" s="21">
        <f>VLOOKUP($C501,Area_CALC!$M$2:$S$855,4,FALSE)</f>
        <v>226433</v>
      </c>
      <c r="G501" s="21">
        <f>VLOOKUP($C501,Area_CALC!$M$2:$S$855,5,FALSE)</f>
        <v>78571</v>
      </c>
      <c r="H501" s="21">
        <f>VLOOKUP($C501,Area_CALC!$M$2:$S$855,6,FALSE)</f>
        <v>13714</v>
      </c>
      <c r="I501" s="21">
        <f>VLOOKUP($C501,Area_CALC!$M$2:$S$855,7,FALSE)</f>
        <v>106579</v>
      </c>
    </row>
    <row r="502" spans="1:9" x14ac:dyDescent="0.25">
      <c r="A502" s="5" t="s">
        <v>74</v>
      </c>
      <c r="B502" s="5" t="s">
        <v>15</v>
      </c>
      <c r="C502" s="5" t="str">
        <f t="shared" si="7"/>
        <v>KANNUR1968-69</v>
      </c>
      <c r="D502" s="21">
        <f>VLOOKUP($C502,Area_CALC!$M$2:$S$855,2,FALSE)</f>
        <v>97653</v>
      </c>
      <c r="E502" s="21">
        <f>VLOOKUP($C502,Area_CALC!$M$2:$S$855,3,FALSE)</f>
        <v>8822</v>
      </c>
      <c r="F502" s="21">
        <f>VLOOKUP($C502,Area_CALC!$M$2:$S$855,4,FALSE)</f>
        <v>229458</v>
      </c>
      <c r="G502" s="21">
        <f>VLOOKUP($C502,Area_CALC!$M$2:$S$855,5,FALSE)</f>
        <v>90393</v>
      </c>
      <c r="H502" s="21">
        <f>VLOOKUP($C502,Area_CALC!$M$2:$S$855,6,FALSE)</f>
        <v>14018</v>
      </c>
      <c r="I502" s="21">
        <f>VLOOKUP($C502,Area_CALC!$M$2:$S$855,7,FALSE)</f>
        <v>113944</v>
      </c>
    </row>
    <row r="503" spans="1:9" x14ac:dyDescent="0.25">
      <c r="A503" s="5" t="s">
        <v>74</v>
      </c>
      <c r="B503" s="5" t="s">
        <v>16</v>
      </c>
      <c r="C503" s="5" t="str">
        <f t="shared" si="7"/>
        <v>KANNUR1969-70</v>
      </c>
      <c r="D503" s="21">
        <f>VLOOKUP($C503,Area_CALC!$M$2:$S$855,2,FALSE)</f>
        <v>98653</v>
      </c>
      <c r="E503" s="21">
        <f>VLOOKUP($C503,Area_CALC!$M$2:$S$855,3,FALSE)</f>
        <v>8759</v>
      </c>
      <c r="F503" s="21">
        <f>VLOOKUP($C503,Area_CALC!$M$2:$S$855,4,FALSE)</f>
        <v>245803</v>
      </c>
      <c r="G503" s="21">
        <f>VLOOKUP($C503,Area_CALC!$M$2:$S$855,5,FALSE)</f>
        <v>94878</v>
      </c>
      <c r="H503" s="21">
        <f>VLOOKUP($C503,Area_CALC!$M$2:$S$855,6,FALSE)</f>
        <v>14759</v>
      </c>
      <c r="I503" s="21">
        <f>VLOOKUP($C503,Area_CALC!$M$2:$S$855,7,FALSE)</f>
        <v>124085</v>
      </c>
    </row>
    <row r="504" spans="1:9" x14ac:dyDescent="0.25">
      <c r="A504" s="5" t="s">
        <v>74</v>
      </c>
      <c r="B504" s="5" t="s">
        <v>17</v>
      </c>
      <c r="C504" s="5" t="str">
        <f t="shared" si="7"/>
        <v>KANNUR1970-71</v>
      </c>
      <c r="D504" s="21">
        <f>VLOOKUP($C504,Area_CALC!$M$2:$S$855,2,FALSE)</f>
        <v>98692</v>
      </c>
      <c r="E504" s="21">
        <f>VLOOKUP($C504,Area_CALC!$M$2:$S$855,3,FALSE)</f>
        <v>7136</v>
      </c>
      <c r="F504" s="21">
        <f>VLOOKUP($C504,Area_CALC!$M$2:$S$855,4,FALSE)</f>
        <v>242965</v>
      </c>
      <c r="G504" s="21">
        <f>VLOOKUP($C504,Area_CALC!$M$2:$S$855,5,FALSE)</f>
        <v>93235</v>
      </c>
      <c r="H504" s="21">
        <f>VLOOKUP($C504,Area_CALC!$M$2:$S$855,6,FALSE)</f>
        <v>15079</v>
      </c>
      <c r="I504" s="21">
        <f>VLOOKUP($C504,Area_CALC!$M$2:$S$855,7,FALSE)</f>
        <v>123240</v>
      </c>
    </row>
    <row r="505" spans="1:9" x14ac:dyDescent="0.25">
      <c r="A505" s="5" t="s">
        <v>74</v>
      </c>
      <c r="B505" s="5" t="s">
        <v>18</v>
      </c>
      <c r="C505" s="5" t="str">
        <f t="shared" si="7"/>
        <v>KANNUR1971-72</v>
      </c>
      <c r="D505" s="21">
        <f>VLOOKUP($C505,Area_CALC!$M$2:$S$855,2,FALSE)</f>
        <v>98702</v>
      </c>
      <c r="E505" s="21">
        <f>VLOOKUP($C505,Area_CALC!$M$2:$S$855,3,FALSE)</f>
        <v>6994</v>
      </c>
      <c r="F505" s="21">
        <f>VLOOKUP($C505,Area_CALC!$M$2:$S$855,4,FALSE)</f>
        <v>240853</v>
      </c>
      <c r="G505" s="21">
        <f>VLOOKUP($C505,Area_CALC!$M$2:$S$855,5,FALSE)</f>
        <v>88575</v>
      </c>
      <c r="H505" s="21">
        <f>VLOOKUP($C505,Area_CALC!$M$2:$S$855,6,FALSE)</f>
        <v>15259</v>
      </c>
      <c r="I505" s="21">
        <f>VLOOKUP($C505,Area_CALC!$M$2:$S$855,7,FALSE)</f>
        <v>117830</v>
      </c>
    </row>
    <row r="506" spans="1:9" x14ac:dyDescent="0.25">
      <c r="A506" s="5" t="s">
        <v>74</v>
      </c>
      <c r="B506" s="5" t="s">
        <v>19</v>
      </c>
      <c r="C506" s="5" t="str">
        <f t="shared" si="7"/>
        <v>KANNUR1972-73</v>
      </c>
      <c r="D506" s="21">
        <f>VLOOKUP($C506,Area_CALC!$M$2:$S$855,2,FALSE)</f>
        <v>97957</v>
      </c>
      <c r="E506" s="21">
        <f>VLOOKUP($C506,Area_CALC!$M$2:$S$855,3,FALSE)</f>
        <v>7344</v>
      </c>
      <c r="F506" s="21">
        <f>VLOOKUP($C506,Area_CALC!$M$2:$S$855,4,FALSE)</f>
        <v>241845</v>
      </c>
      <c r="G506" s="21">
        <f>VLOOKUP($C506,Area_CALC!$M$2:$S$855,5,FALSE)</f>
        <v>91223</v>
      </c>
      <c r="H506" s="21">
        <f>VLOOKUP($C506,Area_CALC!$M$2:$S$855,6,FALSE)</f>
        <v>16160</v>
      </c>
      <c r="I506" s="21">
        <f>VLOOKUP($C506,Area_CALC!$M$2:$S$855,7,FALSE)</f>
        <v>122007</v>
      </c>
    </row>
    <row r="507" spans="1:9" x14ac:dyDescent="0.25">
      <c r="A507" s="5" t="s">
        <v>74</v>
      </c>
      <c r="B507" s="5" t="s">
        <v>20</v>
      </c>
      <c r="C507" s="5" t="str">
        <f t="shared" si="7"/>
        <v>KANNUR1973-74</v>
      </c>
      <c r="D507" s="21">
        <f>VLOOKUP($C507,Area_CALC!$M$2:$S$855,2,FALSE)</f>
        <v>98075</v>
      </c>
      <c r="E507" s="21">
        <f>VLOOKUP($C507,Area_CALC!$M$2:$S$855,3,FALSE)</f>
        <v>7711</v>
      </c>
      <c r="F507" s="21">
        <f>VLOOKUP($C507,Area_CALC!$M$2:$S$855,4,FALSE)</f>
        <v>224174</v>
      </c>
      <c r="G507" s="21">
        <f>VLOOKUP($C507,Area_CALC!$M$2:$S$855,5,FALSE)</f>
        <v>91223</v>
      </c>
      <c r="H507" s="21">
        <f>VLOOKUP($C507,Area_CALC!$M$2:$S$855,6,FALSE)</f>
        <v>18981</v>
      </c>
      <c r="I507" s="21">
        <f>VLOOKUP($C507,Area_CALC!$M$2:$S$855,7,FALSE)</f>
        <v>125864</v>
      </c>
    </row>
    <row r="508" spans="1:9" x14ac:dyDescent="0.25">
      <c r="A508" s="5" t="s">
        <v>74</v>
      </c>
      <c r="B508" s="5" t="s">
        <v>21</v>
      </c>
      <c r="C508" s="5" t="str">
        <f t="shared" si="7"/>
        <v>KANNUR1974-75</v>
      </c>
      <c r="D508" s="21">
        <f>VLOOKUP($C508,Area_CALC!$M$2:$S$855,2,FALSE)</f>
        <v>97961</v>
      </c>
      <c r="E508" s="21">
        <f>VLOOKUP($C508,Area_CALC!$M$2:$S$855,3,FALSE)</f>
        <v>8251</v>
      </c>
      <c r="F508" s="21">
        <f>VLOOKUP($C508,Area_CALC!$M$2:$S$855,4,FALSE)</f>
        <v>227006</v>
      </c>
      <c r="G508" s="21">
        <f>VLOOKUP($C508,Area_CALC!$M$2:$S$855,5,FALSE)</f>
        <v>92277</v>
      </c>
      <c r="H508" s="21">
        <f>VLOOKUP($C508,Area_CALC!$M$2:$S$855,6,FALSE)</f>
        <v>19223</v>
      </c>
      <c r="I508" s="21">
        <f>VLOOKUP($C508,Area_CALC!$M$2:$S$855,7,FALSE)</f>
        <v>127506</v>
      </c>
    </row>
    <row r="509" spans="1:9" x14ac:dyDescent="0.25">
      <c r="A509" s="5" t="s">
        <v>74</v>
      </c>
      <c r="B509" s="5" t="s">
        <v>22</v>
      </c>
      <c r="C509" s="5" t="str">
        <f t="shared" si="7"/>
        <v>KANNUR1975-76</v>
      </c>
      <c r="D509" s="21">
        <f>VLOOKUP($C509,Area_CALC!$M$2:$S$855,2,FALSE)</f>
        <v>84466</v>
      </c>
      <c r="E509" s="21">
        <f>VLOOKUP($C509,Area_CALC!$M$2:$S$855,3,FALSE)</f>
        <v>21499</v>
      </c>
      <c r="F509" s="21">
        <f>VLOOKUP($C509,Area_CALC!$M$2:$S$855,4,FALSE)</f>
        <v>250433</v>
      </c>
      <c r="G509" s="21">
        <f>VLOOKUP($C509,Area_CALC!$M$2:$S$855,5,FALSE)</f>
        <v>92198</v>
      </c>
      <c r="H509" s="21">
        <f>VLOOKUP($C509,Area_CALC!$M$2:$S$855,6,FALSE)</f>
        <v>22125</v>
      </c>
      <c r="I509" s="21">
        <f>VLOOKUP($C509,Area_CALC!$M$2:$S$855,7,FALSE)</f>
        <v>132769</v>
      </c>
    </row>
    <row r="510" spans="1:9" x14ac:dyDescent="0.25">
      <c r="A510" s="5" t="s">
        <v>74</v>
      </c>
      <c r="B510" s="5" t="s">
        <v>23</v>
      </c>
      <c r="C510" s="5" t="str">
        <f t="shared" si="7"/>
        <v>KANNUR1976-77</v>
      </c>
      <c r="D510" s="21">
        <f>VLOOKUP($C510,Area_CALC!$M$2:$S$855,2,FALSE)</f>
        <v>81459</v>
      </c>
      <c r="E510" s="21">
        <f>VLOOKUP($C510,Area_CALC!$M$2:$S$855,3,FALSE)</f>
        <v>22706</v>
      </c>
      <c r="F510" s="21">
        <f>VLOOKUP($C510,Area_CALC!$M$2:$S$855,4,FALSE)</f>
        <v>238904</v>
      </c>
      <c r="G510" s="21">
        <f>VLOOKUP($C510,Area_CALC!$M$2:$S$855,5,FALSE)</f>
        <v>92575</v>
      </c>
      <c r="H510" s="21">
        <f>VLOOKUP($C510,Area_CALC!$M$2:$S$855,6,FALSE)</f>
        <v>20559</v>
      </c>
      <c r="I510" s="21">
        <f>VLOOKUP($C510,Area_CALC!$M$2:$S$855,7,FALSE)</f>
        <v>131583</v>
      </c>
    </row>
    <row r="511" spans="1:9" x14ac:dyDescent="0.25">
      <c r="A511" s="5" t="s">
        <v>74</v>
      </c>
      <c r="B511" s="5" t="s">
        <v>24</v>
      </c>
      <c r="C511" s="5" t="str">
        <f t="shared" si="7"/>
        <v>KANNUR1977-78</v>
      </c>
      <c r="D511" s="21">
        <f>VLOOKUP($C511,Area_CALC!$M$2:$S$855,2,FALSE)</f>
        <v>78523</v>
      </c>
      <c r="E511" s="21">
        <f>VLOOKUP($C511,Area_CALC!$M$2:$S$855,3,FALSE)</f>
        <v>21329</v>
      </c>
      <c r="F511" s="21">
        <f>VLOOKUP($C511,Area_CALC!$M$2:$S$855,4,FALSE)</f>
        <v>236551</v>
      </c>
      <c r="G511" s="21">
        <f>VLOOKUP($C511,Area_CALC!$M$2:$S$855,5,FALSE)</f>
        <v>94256</v>
      </c>
      <c r="H511" s="21">
        <f>VLOOKUP($C511,Area_CALC!$M$2:$S$855,6,FALSE)</f>
        <v>20935</v>
      </c>
      <c r="I511" s="21">
        <f>VLOOKUP($C511,Area_CALC!$M$2:$S$855,7,FALSE)</f>
        <v>150955</v>
      </c>
    </row>
    <row r="512" spans="1:9" x14ac:dyDescent="0.25">
      <c r="A512" s="5" t="s">
        <v>74</v>
      </c>
      <c r="B512" s="5" t="s">
        <v>25</v>
      </c>
      <c r="C512" s="5" t="str">
        <f t="shared" si="7"/>
        <v>KANNUR1978-79</v>
      </c>
      <c r="D512" s="21">
        <f>VLOOKUP($C512,Area_CALC!$M$2:$S$855,2,FALSE)</f>
        <v>72825</v>
      </c>
      <c r="E512" s="21">
        <f>VLOOKUP($C512,Area_CALC!$M$2:$S$855,3,FALSE)</f>
        <v>23461</v>
      </c>
      <c r="F512" s="21">
        <f>VLOOKUP($C512,Area_CALC!$M$2:$S$855,4,FALSE)</f>
        <v>241141</v>
      </c>
      <c r="G512" s="21">
        <f>VLOOKUP($C512,Area_CALC!$M$2:$S$855,5,FALSE)</f>
        <v>85541</v>
      </c>
      <c r="H512" s="21">
        <f>VLOOKUP($C512,Area_CALC!$M$2:$S$855,6,FALSE)</f>
        <v>21188</v>
      </c>
      <c r="I512" s="21">
        <f>VLOOKUP($C512,Area_CALC!$M$2:$S$855,7,FALSE)</f>
        <v>144047</v>
      </c>
    </row>
    <row r="513" spans="1:9" x14ac:dyDescent="0.25">
      <c r="A513" s="5" t="s">
        <v>74</v>
      </c>
      <c r="B513" s="5" t="s">
        <v>26</v>
      </c>
      <c r="C513" s="5" t="str">
        <f t="shared" si="7"/>
        <v>KANNUR1979-80</v>
      </c>
      <c r="D513" s="21">
        <f>VLOOKUP($C513,Area_CALC!$M$2:$S$855,2,FALSE)</f>
        <v>73497</v>
      </c>
      <c r="E513" s="21">
        <f>VLOOKUP($C513,Area_CALC!$M$2:$S$855,3,FALSE)</f>
        <v>18322</v>
      </c>
      <c r="F513" s="21">
        <f>VLOOKUP($C513,Area_CALC!$M$2:$S$855,4,FALSE)</f>
        <v>244658</v>
      </c>
      <c r="G513" s="21">
        <f>VLOOKUP($C513,Area_CALC!$M$2:$S$855,5,FALSE)</f>
        <v>77109</v>
      </c>
      <c r="H513" s="21">
        <f>VLOOKUP($C513,Area_CALC!$M$2:$S$855,6,FALSE)</f>
        <v>21538</v>
      </c>
      <c r="I513" s="21">
        <f>VLOOKUP($C513,Area_CALC!$M$2:$S$855,7,FALSE)</f>
        <v>138461</v>
      </c>
    </row>
    <row r="514" spans="1:9" x14ac:dyDescent="0.25">
      <c r="A514" s="5" t="s">
        <v>74</v>
      </c>
      <c r="B514" s="5" t="s">
        <v>27</v>
      </c>
      <c r="C514" s="5" t="str">
        <f t="shared" si="7"/>
        <v>KANNUR1980-81</v>
      </c>
      <c r="D514" s="21">
        <f>VLOOKUP($C514,Area_CALC!$M$2:$S$855,2,FALSE)</f>
        <v>73465</v>
      </c>
      <c r="E514" s="21">
        <f>VLOOKUP($C514,Area_CALC!$M$2:$S$855,3,FALSE)</f>
        <v>18765</v>
      </c>
      <c r="F514" s="21">
        <f>VLOOKUP($C514,Area_CALC!$M$2:$S$855,4,FALSE)</f>
        <v>243948</v>
      </c>
      <c r="G514" s="21">
        <f>VLOOKUP($C514,Area_CALC!$M$2:$S$855,5,FALSE)</f>
        <v>72980</v>
      </c>
      <c r="H514" s="21">
        <f>VLOOKUP($C514,Area_CALC!$M$2:$S$855,6,FALSE)</f>
        <v>23934</v>
      </c>
      <c r="I514" s="21">
        <f>VLOOKUP($C514,Area_CALC!$M$2:$S$855,7,FALSE)</f>
        <v>139274</v>
      </c>
    </row>
    <row r="515" spans="1:9" x14ac:dyDescent="0.25">
      <c r="A515" s="5" t="s">
        <v>74</v>
      </c>
      <c r="B515" s="5" t="s">
        <v>28</v>
      </c>
      <c r="C515" s="5" t="str">
        <f t="shared" ref="C515:C578" si="8">A515&amp;B515</f>
        <v>KANNUR1981-82</v>
      </c>
      <c r="D515" s="21">
        <f>VLOOKUP($C515,Area_CALC!$M$2:$S$855,2,FALSE)</f>
        <v>70966.934983063606</v>
      </c>
      <c r="E515" s="21">
        <f>VLOOKUP($C515,Area_CALC!$M$2:$S$855,3,FALSE)</f>
        <v>19016.097007903652</v>
      </c>
      <c r="F515" s="21">
        <f>VLOOKUP($C515,Area_CALC!$M$2:$S$855,4,FALSE)</f>
        <v>245806.81943921716</v>
      </c>
      <c r="G515" s="21">
        <f>VLOOKUP($C515,Area_CALC!$M$2:$S$855,5,FALSE)</f>
        <v>78254.970925856236</v>
      </c>
      <c r="H515" s="21">
        <f>VLOOKUP($C515,Area_CALC!$M$2:$S$855,6,FALSE)</f>
        <v>19957.926985321792</v>
      </c>
      <c r="I515" s="21">
        <f>VLOOKUP($C515,Area_CALC!$M$2:$S$855,7,FALSE)</f>
        <v>138300.17397440723</v>
      </c>
    </row>
    <row r="516" spans="1:9" x14ac:dyDescent="0.25">
      <c r="A516" s="5" t="s">
        <v>74</v>
      </c>
      <c r="B516" s="5" t="s">
        <v>29</v>
      </c>
      <c r="C516" s="5" t="str">
        <f t="shared" si="8"/>
        <v>KANNUR1982-83</v>
      </c>
      <c r="D516" s="21">
        <f>VLOOKUP($C516,Area_CALC!$M$2:$S$855,2,FALSE)</f>
        <v>70158.031050056452</v>
      </c>
      <c r="E516" s="21">
        <f>VLOOKUP($C516,Area_CALC!$M$2:$S$855,3,FALSE)</f>
        <v>19547.50009409108</v>
      </c>
      <c r="F516" s="21">
        <f>VLOOKUP($C516,Area_CALC!$M$2:$S$855,4,FALSE)</f>
        <v>243371.1380316146</v>
      </c>
      <c r="G516" s="21">
        <f>VLOOKUP($C516,Area_CALC!$M$2:$S$855,5,FALSE)</f>
        <v>79537.970925856236</v>
      </c>
      <c r="H516" s="21">
        <f>VLOOKUP($C516,Area_CALC!$M$2:$S$855,6,FALSE)</f>
        <v>28217.516089574707</v>
      </c>
      <c r="I516" s="21">
        <f>VLOOKUP($C516,Area_CALC!$M$2:$S$855,7,FALSE)</f>
        <v>148091.51872412494</v>
      </c>
    </row>
    <row r="517" spans="1:9" x14ac:dyDescent="0.25">
      <c r="A517" s="5" t="s">
        <v>74</v>
      </c>
      <c r="B517" s="5" t="s">
        <v>30</v>
      </c>
      <c r="C517" s="5" t="str">
        <f t="shared" si="8"/>
        <v>KANNUR1983-84</v>
      </c>
      <c r="D517" s="21">
        <f>VLOOKUP($C517,Area_CALC!$M$2:$S$855,2,FALSE)</f>
        <v>67321.325084681972</v>
      </c>
      <c r="E517" s="21">
        <f>VLOOKUP($C517,Area_CALC!$M$2:$S$855,3,FALSE)</f>
        <v>19028.362438840799</v>
      </c>
      <c r="F517" s="21">
        <f>VLOOKUP($C517,Area_CALC!$M$2:$S$855,4,FALSE)</f>
        <v>238176.00621001128</v>
      </c>
      <c r="G517" s="21">
        <f>VLOOKUP($C517,Area_CALC!$M$2:$S$855,5,FALSE)</f>
        <v>83146.045540082807</v>
      </c>
      <c r="H517" s="21">
        <f>VLOOKUP($C517,Area_CALC!$M$2:$S$855,6,FALSE)</f>
        <v>23172.477606322922</v>
      </c>
      <c r="I517" s="21">
        <f>VLOOKUP($C517,Area_CALC!$M$2:$S$855,7,FALSE)</f>
        <v>146071.58609333835</v>
      </c>
    </row>
    <row r="518" spans="1:9" x14ac:dyDescent="0.25">
      <c r="A518" s="5" t="s">
        <v>74</v>
      </c>
      <c r="B518" s="5" t="s">
        <v>31</v>
      </c>
      <c r="C518" s="5" t="str">
        <f t="shared" si="8"/>
        <v>KANNUR1984-85</v>
      </c>
      <c r="D518" s="21">
        <f>VLOOKUP($C518,Area_CALC!$M$2:$S$855,2,FALSE)</f>
        <v>62491.836187429435</v>
      </c>
      <c r="E518" s="21">
        <f>VLOOKUP($C518,Area_CALC!$M$2:$S$855,3,FALSE)</f>
        <v>18249.097007903652</v>
      </c>
      <c r="F518" s="21">
        <f>VLOOKUP($C518,Area_CALC!$M$2:$S$855,4,FALSE)</f>
        <v>228385.05523146407</v>
      </c>
      <c r="G518" s="21">
        <f>VLOOKUP($C518,Area_CALC!$M$2:$S$855,5,FALSE)</f>
        <v>91206.111309747837</v>
      </c>
      <c r="H518" s="21">
        <f>VLOOKUP($C518,Area_CALC!$M$2:$S$855,6,FALSE)</f>
        <v>30877.179055325556</v>
      </c>
      <c r="I518" s="21">
        <f>VLOOKUP($C518,Area_CALC!$M$2:$S$855,7,FALSE)</f>
        <v>160880.26260820474</v>
      </c>
    </row>
    <row r="519" spans="1:9" x14ac:dyDescent="0.25">
      <c r="A519" s="5" t="s">
        <v>74</v>
      </c>
      <c r="B519" s="5" t="s">
        <v>32</v>
      </c>
      <c r="C519" s="5" t="str">
        <f t="shared" si="8"/>
        <v>KANNUR1985-86</v>
      </c>
      <c r="D519" s="21">
        <f>VLOOKUP($C519,Area_CALC!$M$2:$S$855,2,FALSE)</f>
        <v>61422.242284531429</v>
      </c>
      <c r="E519" s="21">
        <f>VLOOKUP($C519,Area_CALC!$M$2:$S$855,3,FALSE)</f>
        <v>15081.125987956342</v>
      </c>
      <c r="F519" s="21">
        <f>VLOOKUP($C519,Area_CALC!$M$2:$S$855,4,FALSE)</f>
        <v>234615.83120060217</v>
      </c>
      <c r="G519" s="21">
        <f>VLOOKUP($C519,Area_CALC!$M$2:$S$855,5,FALSE)</f>
        <v>96616.519476853602</v>
      </c>
      <c r="H519" s="21">
        <f>VLOOKUP($C519,Area_CALC!$M$2:$S$855,6,FALSE)</f>
        <v>31765.439028980054</v>
      </c>
      <c r="I519" s="21">
        <f>VLOOKUP($C519,Area_CALC!$M$2:$S$855,7,FALSE)</f>
        <v>169569.39207753105</v>
      </c>
    </row>
    <row r="520" spans="1:9" x14ac:dyDescent="0.25">
      <c r="A520" s="5" t="s">
        <v>74</v>
      </c>
      <c r="B520" s="5" t="s">
        <v>33</v>
      </c>
      <c r="C520" s="5" t="str">
        <f t="shared" si="8"/>
        <v>KANNUR1986-87</v>
      </c>
      <c r="D520" s="21">
        <f>VLOOKUP($C520,Area_CALC!$M$2:$S$855,2,FALSE)</f>
        <v>58789.19937899887</v>
      </c>
      <c r="E520" s="21">
        <f>VLOOKUP($C520,Area_CALC!$M$2:$S$855,3,FALSE)</f>
        <v>12468.370624764771</v>
      </c>
      <c r="F520" s="21">
        <f>VLOOKUP($C520,Area_CALC!$M$2:$S$855,4,FALSE)</f>
        <v>226608.31972149041</v>
      </c>
      <c r="G520" s="21">
        <f>VLOOKUP($C520,Area_CALC!$M$2:$S$855,5,FALSE)</f>
        <v>99070.362062476474</v>
      </c>
      <c r="H520" s="21">
        <f>VLOOKUP($C520,Area_CALC!$M$2:$S$855,6,FALSE)</f>
        <v>36618.676138502065</v>
      </c>
      <c r="I520" s="21">
        <f>VLOOKUP($C520,Area_CALC!$M$2:$S$855,7,FALSE)</f>
        <v>177494.47995859993</v>
      </c>
    </row>
    <row r="521" spans="1:9" x14ac:dyDescent="0.25">
      <c r="A521" s="5" t="s">
        <v>74</v>
      </c>
      <c r="B521" s="5" t="s">
        <v>34</v>
      </c>
      <c r="C521" s="5" t="str">
        <f t="shared" si="8"/>
        <v>KANNUR1987-88</v>
      </c>
      <c r="D521" s="21">
        <f>VLOOKUP($C521,Area_CALC!$M$2:$S$855,2,FALSE)</f>
        <v>45948.119589762893</v>
      </c>
      <c r="E521" s="21">
        <f>VLOOKUP($C521,Area_CALC!$M$2:$S$855,3,FALSE)</f>
        <v>10634.004704554009</v>
      </c>
      <c r="F521" s="21">
        <f>VLOOKUP($C521,Area_CALC!$M$2:$S$855,4,FALSE)</f>
        <v>224238.25677455778</v>
      </c>
      <c r="G521" s="21">
        <f>VLOOKUP($C521,Area_CALC!$M$2:$S$855,5,FALSE)</f>
        <v>111411.55796010538</v>
      </c>
      <c r="H521" s="21">
        <f>VLOOKUP($C521,Area_CALC!$M$2:$S$855,6,FALSE)</f>
        <v>31086.206341738802</v>
      </c>
      <c r="I521" s="21">
        <f>VLOOKUP($C521,Area_CALC!$M$2:$S$855,7,FALSE)</f>
        <v>183289.50762137747</v>
      </c>
    </row>
    <row r="522" spans="1:9" x14ac:dyDescent="0.25">
      <c r="A522" s="5" t="s">
        <v>74</v>
      </c>
      <c r="B522" s="5" t="s">
        <v>35</v>
      </c>
      <c r="C522" s="5" t="str">
        <f t="shared" si="8"/>
        <v>KANNUR1988-89</v>
      </c>
      <c r="D522" s="21">
        <f>VLOOKUP($C522,Area_CALC!$M$2:$S$855,2,FALSE)</f>
        <v>44454.553349642454</v>
      </c>
      <c r="E522" s="21">
        <f>VLOOKUP($C522,Area_CALC!$M$2:$S$855,3,FALSE)</f>
        <v>10476.294316898759</v>
      </c>
      <c r="F522" s="21">
        <f>VLOOKUP($C522,Area_CALC!$M$2:$S$855,4,FALSE)</f>
        <v>229294.1527098231</v>
      </c>
      <c r="G522" s="21">
        <f>VLOOKUP($C522,Area_CALC!$M$2:$S$855,5,FALSE)</f>
        <v>115316.17566804666</v>
      </c>
      <c r="H522" s="21">
        <f>VLOOKUP($C522,Area_CALC!$M$2:$S$855,6,FALSE)</f>
        <v>35640.44279262326</v>
      </c>
      <c r="I522" s="21">
        <f>VLOOKUP($C522,Area_CALC!$M$2:$S$855,7,FALSE)</f>
        <v>191846.27455777192</v>
      </c>
    </row>
    <row r="523" spans="1:9" x14ac:dyDescent="0.25">
      <c r="A523" s="5" t="s">
        <v>74</v>
      </c>
      <c r="B523" s="5" t="s">
        <v>36</v>
      </c>
      <c r="C523" s="5" t="str">
        <f t="shared" si="8"/>
        <v>KANNUR1989-90</v>
      </c>
      <c r="D523" s="21">
        <f>VLOOKUP($C523,Area_CALC!$M$2:$S$855,2,FALSE)</f>
        <v>44597.237485886333</v>
      </c>
      <c r="E523" s="21">
        <f>VLOOKUP($C523,Area_CALC!$M$2:$S$855,3,FALSE)</f>
        <v>9435.6486639066607</v>
      </c>
      <c r="F523" s="21">
        <f>VLOOKUP($C523,Area_CALC!$M$2:$S$855,4,FALSE)</f>
        <v>235682.01336093337</v>
      </c>
      <c r="G523" s="21">
        <f>VLOOKUP($C523,Area_CALC!$M$2:$S$855,5,FALSE)</f>
        <v>127506.64791117802</v>
      </c>
      <c r="H523" s="21">
        <f>VLOOKUP($C523,Area_CALC!$M$2:$S$855,6,FALSE)</f>
        <v>38254.074143771169</v>
      </c>
      <c r="I523" s="21">
        <f>VLOOKUP($C523,Area_CALC!$M$2:$S$855,7,FALSE)</f>
        <v>208392.12147158448</v>
      </c>
    </row>
    <row r="524" spans="1:9" x14ac:dyDescent="0.25">
      <c r="A524" s="5" t="s">
        <v>74</v>
      </c>
      <c r="B524" s="5" t="s">
        <v>37</v>
      </c>
      <c r="C524" s="5" t="str">
        <f t="shared" si="8"/>
        <v>KANNUR1990-91</v>
      </c>
      <c r="D524" s="21">
        <f>VLOOKUP($C524,Area_CALC!$M$2:$S$855,2,FALSE)</f>
        <v>41026.972431313508</v>
      </c>
      <c r="E524" s="21">
        <f>VLOOKUP($C524,Area_CALC!$M$2:$S$855,3,FALSE)</f>
        <v>9181.9679149416625</v>
      </c>
      <c r="F524" s="21">
        <f>VLOOKUP($C524,Area_CALC!$M$2:$S$855,4,FALSE)</f>
        <v>236789.48099360181</v>
      </c>
      <c r="G524" s="21">
        <f>VLOOKUP($C524,Area_CALC!$M$2:$S$855,5,FALSE)</f>
        <v>137812.79883327062</v>
      </c>
      <c r="H524" s="21">
        <f>VLOOKUP($C524,Area_CALC!$M$2:$S$855,6,FALSE)</f>
        <v>43062.825743319532</v>
      </c>
      <c r="I524" s="21">
        <f>VLOOKUP($C524,Area_CALC!$M$2:$S$855,7,FALSE)</f>
        <v>221889.92585622883</v>
      </c>
    </row>
    <row r="525" spans="1:9" x14ac:dyDescent="0.25">
      <c r="A525" s="5" t="s">
        <v>74</v>
      </c>
      <c r="B525" s="5" t="s">
        <v>38</v>
      </c>
      <c r="C525" s="5" t="str">
        <f t="shared" si="8"/>
        <v>KANNUR1991-92</v>
      </c>
      <c r="D525" s="21">
        <f>VLOOKUP($C525,Area_CALC!$M$2:$S$855,2,FALSE)</f>
        <v>40648.39085434701</v>
      </c>
      <c r="E525" s="21">
        <f>VLOOKUP($C525,Area_CALC!$M$2:$S$855,3,FALSE)</f>
        <v>9120.3798456906297</v>
      </c>
      <c r="F525" s="21">
        <f>VLOOKUP($C525,Area_CALC!$M$2:$S$855,4,FALSE)</f>
        <v>241386.33120060217</v>
      </c>
      <c r="G525" s="21">
        <f>VLOOKUP($C525,Area_CALC!$M$2:$S$855,5,FALSE)</f>
        <v>138795.1034060971</v>
      </c>
      <c r="H525" s="21">
        <f>VLOOKUP($C525,Area_CALC!$M$2:$S$855,6,FALSE)</f>
        <v>43860.328283778697</v>
      </c>
      <c r="I525" s="21">
        <f>VLOOKUP($C525,Area_CALC!$M$2:$S$855,7,FALSE)</f>
        <v>226846.90506210012</v>
      </c>
    </row>
    <row r="526" spans="1:9" x14ac:dyDescent="0.25">
      <c r="A526" s="5" t="s">
        <v>74</v>
      </c>
      <c r="B526" s="5" t="s">
        <v>39</v>
      </c>
      <c r="C526" s="5" t="str">
        <f t="shared" si="8"/>
        <v>KANNUR1992-93</v>
      </c>
      <c r="D526" s="21">
        <f>VLOOKUP($C526,Area_CALC!$M$2:$S$855,2,FALSE)</f>
        <v>39935.454177643958</v>
      </c>
      <c r="E526" s="21">
        <f>VLOOKUP($C526,Area_CALC!$M$2:$S$855,3,FALSE)</f>
        <v>9409.2980805419647</v>
      </c>
      <c r="F526" s="21">
        <f>VLOOKUP($C526,Area_CALC!$M$2:$S$855,4,FALSE)</f>
        <v>245477.12834023335</v>
      </c>
      <c r="G526" s="21">
        <f>VLOOKUP($C526,Area_CALC!$M$2:$S$855,5,FALSE)</f>
        <v>143439.82094467443</v>
      </c>
      <c r="H526" s="21">
        <f>VLOOKUP($C526,Area_CALC!$M$2:$S$855,6,FALSE)</f>
        <v>47189.459446744448</v>
      </c>
      <c r="I526" s="21">
        <f>VLOOKUP($C526,Area_CALC!$M$2:$S$855,7,FALSE)</f>
        <v>234588.84098607453</v>
      </c>
    </row>
    <row r="527" spans="1:9" x14ac:dyDescent="0.25">
      <c r="A527" s="5" t="s">
        <v>74</v>
      </c>
      <c r="B527" s="5" t="s">
        <v>40</v>
      </c>
      <c r="C527" s="5" t="str">
        <f t="shared" si="8"/>
        <v>KANNUR1993-94</v>
      </c>
      <c r="D527" s="21">
        <f>VLOOKUP($C527,Area_CALC!$M$2:$S$855,2,FALSE)</f>
        <v>39486.998306360561</v>
      </c>
      <c r="E527" s="21">
        <f>VLOOKUP($C527,Area_CALC!$M$2:$S$855,3,FALSE)</f>
        <v>9475.8789988709068</v>
      </c>
      <c r="F527" s="21">
        <f>VLOOKUP($C527,Area_CALC!$M$2:$S$855,4,FALSE)</f>
        <v>250131.83646970266</v>
      </c>
      <c r="G527" s="21">
        <f>VLOOKUP($C527,Area_CALC!$M$2:$S$855,5,FALSE)</f>
        <v>150955.81068874669</v>
      </c>
      <c r="H527" s="21">
        <f>VLOOKUP($C527,Area_CALC!$M$2:$S$855,6,FALSE)</f>
        <v>46460.393018441857</v>
      </c>
      <c r="I527" s="21">
        <f>VLOOKUP($C527,Area_CALC!$M$2:$S$855,7,FALSE)</f>
        <v>244055.71217538576</v>
      </c>
    </row>
    <row r="528" spans="1:9" x14ac:dyDescent="0.25">
      <c r="A528" s="5" t="s">
        <v>74</v>
      </c>
      <c r="B528" s="5" t="s">
        <v>41</v>
      </c>
      <c r="C528" s="5" t="str">
        <f t="shared" si="8"/>
        <v>KANNUR1994-95</v>
      </c>
      <c r="D528" s="21">
        <f>VLOOKUP($C528,Area_CALC!$M$2:$S$855,2,FALSE)</f>
        <v>37546.05344373353</v>
      </c>
      <c r="E528" s="21">
        <f>VLOOKUP($C528,Area_CALC!$M$2:$S$855,3,FALSE)</f>
        <v>9090.2285472337226</v>
      </c>
      <c r="F528" s="21">
        <f>VLOOKUP($C528,Area_CALC!$M$2:$S$855,4,FALSE)</f>
        <v>247138.92754986827</v>
      </c>
      <c r="G528" s="21">
        <f>VLOOKUP($C528,Area_CALC!$M$2:$S$855,5,FALSE)</f>
        <v>158012.29619872035</v>
      </c>
      <c r="H528" s="21">
        <f>VLOOKUP($C528,Area_CALC!$M$2:$S$855,6,FALSE)</f>
        <v>48047.754516371846</v>
      </c>
      <c r="I528" s="21">
        <f>VLOOKUP($C528,Area_CALC!$M$2:$S$855,7,FALSE)</f>
        <v>251642.55890101619</v>
      </c>
    </row>
    <row r="529" spans="1:9" x14ac:dyDescent="0.25">
      <c r="A529" s="5" t="s">
        <v>74</v>
      </c>
      <c r="B529" s="5" t="s">
        <v>42</v>
      </c>
      <c r="C529" s="5" t="str">
        <f t="shared" si="8"/>
        <v>KANNUR1995-96</v>
      </c>
      <c r="D529" s="21">
        <f>VLOOKUP($C529,Area_CALC!$M$2:$S$855,2,FALSE)</f>
        <v>35628.795257809557</v>
      </c>
      <c r="E529" s="21">
        <f>VLOOKUP($C529,Area_CALC!$M$2:$S$855,3,FALSE)</f>
        <v>6824.4473089951071</v>
      </c>
      <c r="F529" s="21">
        <f>VLOOKUP($C529,Area_CALC!$M$2:$S$855,4,FALSE)</f>
        <v>244281.91560030109</v>
      </c>
      <c r="G529" s="21">
        <f>VLOOKUP($C529,Area_CALC!$M$2:$S$855,5,FALSE)</f>
        <v>162127.59427926232</v>
      </c>
      <c r="H529" s="21">
        <f>VLOOKUP($C529,Area_CALC!$M$2:$S$855,6,FALSE)</f>
        <v>49564.280579601051</v>
      </c>
      <c r="I529" s="21">
        <f>VLOOKUP($C529,Area_CALC!$M$2:$S$855,7,FALSE)</f>
        <v>259169.10773428678</v>
      </c>
    </row>
    <row r="530" spans="1:9" x14ac:dyDescent="0.25">
      <c r="A530" s="5" t="s">
        <v>74</v>
      </c>
      <c r="B530" s="5" t="s">
        <v>43</v>
      </c>
      <c r="C530" s="5" t="str">
        <f t="shared" si="8"/>
        <v>KANNUR1996-97</v>
      </c>
      <c r="D530" s="21">
        <f>VLOOKUP($C530,Area_CALC!$M$2:$S$855,2,FALSE)</f>
        <v>32532.938464433573</v>
      </c>
      <c r="E530" s="21">
        <f>VLOOKUP($C530,Area_CALC!$M$2:$S$855,3,FALSE)</f>
        <v>6669.6019947308996</v>
      </c>
      <c r="F530" s="21">
        <f>VLOOKUP($C530,Area_CALC!$M$2:$S$855,4,FALSE)</f>
        <v>241350.28537824613</v>
      </c>
      <c r="G530" s="21">
        <f>VLOOKUP($C530,Area_CALC!$M$2:$S$855,5,FALSE)</f>
        <v>157401.9520135491</v>
      </c>
      <c r="H530" s="21">
        <f>VLOOKUP($C530,Area_CALC!$M$2:$S$855,6,FALSE)</f>
        <v>52283.594373353408</v>
      </c>
      <c r="I530" s="21">
        <f>VLOOKUP($C530,Area_CALC!$M$2:$S$855,7,FALSE)</f>
        <v>256950.7186676703</v>
      </c>
    </row>
    <row r="531" spans="1:9" x14ac:dyDescent="0.25">
      <c r="A531" s="5" t="s">
        <v>74</v>
      </c>
      <c r="B531" s="5" t="s">
        <v>44</v>
      </c>
      <c r="C531" s="5" t="str">
        <f t="shared" si="8"/>
        <v>KANNUR1997-98</v>
      </c>
      <c r="D531" s="21">
        <f>VLOOKUP($C531,Area_CALC!$M$2:$S$855,2,FALSE)</f>
        <v>29937.110839292436</v>
      </c>
      <c r="E531" s="21">
        <f>VLOOKUP($C531,Area_CALC!$M$2:$S$855,3,FALSE)</f>
        <v>7205.2125517500945</v>
      </c>
      <c r="F531" s="21">
        <f>VLOOKUP($C531,Area_CALC!$M$2:$S$855,4,FALSE)</f>
        <v>227637.84013925481</v>
      </c>
      <c r="G531" s="21">
        <f>VLOOKUP($C531,Area_CALC!$M$2:$S$855,5,FALSE)</f>
        <v>155968.99049680092</v>
      </c>
      <c r="H531" s="21">
        <f>VLOOKUP($C531,Area_CALC!$M$2:$S$855,6,FALSE)</f>
        <v>56154.640007527283</v>
      </c>
      <c r="I531" s="21">
        <f>VLOOKUP($C531,Area_CALC!$M$2:$S$855,7,FALSE)</f>
        <v>259681.02051185549</v>
      </c>
    </row>
    <row r="532" spans="1:9" x14ac:dyDescent="0.25">
      <c r="A532" s="5" t="s">
        <v>74</v>
      </c>
      <c r="B532" s="5" t="s">
        <v>45</v>
      </c>
      <c r="C532" s="5" t="str">
        <f t="shared" si="8"/>
        <v>KANNUR1998-99</v>
      </c>
      <c r="D532" s="21">
        <f>VLOOKUP($C532,Area_CALC!$M$2:$S$855,2,FALSE)</f>
        <v>27386.014490026348</v>
      </c>
      <c r="E532" s="21">
        <f>VLOOKUP($C532,Area_CALC!$M$2:$S$855,3,FALSE)</f>
        <v>6345.7468009032746</v>
      </c>
      <c r="F532" s="21">
        <f>VLOOKUP($C532,Area_CALC!$M$2:$S$855,4,FALSE)</f>
        <v>222624.65299209635</v>
      </c>
      <c r="G532" s="21">
        <f>VLOOKUP($C532,Area_CALC!$M$2:$S$855,5,FALSE)</f>
        <v>147211.89951072639</v>
      </c>
      <c r="H532" s="21">
        <f>VLOOKUP($C532,Area_CALC!$M$2:$S$855,6,FALSE)</f>
        <v>57745.205589010162</v>
      </c>
      <c r="I532" s="21">
        <f>VLOOKUP($C532,Area_CALC!$M$2:$S$855,7,FALSE)</f>
        <v>255842.54177643958</v>
      </c>
    </row>
    <row r="533" spans="1:9" x14ac:dyDescent="0.25">
      <c r="A533" s="5" t="s">
        <v>74</v>
      </c>
      <c r="B533" s="5" t="s">
        <v>46</v>
      </c>
      <c r="C533" s="5" t="str">
        <f t="shared" si="8"/>
        <v>KANNUR1999-00</v>
      </c>
      <c r="D533" s="21">
        <f>VLOOKUP($C533,Area_CALC!$M$2:$S$855,2,FALSE)</f>
        <v>26180.404215280392</v>
      </c>
      <c r="E533" s="21">
        <f>VLOOKUP($C533,Area_CALC!$M$2:$S$855,3,FALSE)</f>
        <v>5845.6217538577339</v>
      </c>
      <c r="F533" s="21">
        <f>VLOOKUP($C533,Area_CALC!$M$2:$S$855,4,FALSE)</f>
        <v>225895.36469702673</v>
      </c>
      <c r="G533" s="21">
        <f>VLOOKUP($C533,Area_CALC!$M$2:$S$855,5,FALSE)</f>
        <v>155252.59794881445</v>
      </c>
      <c r="H533" s="21">
        <f>VLOOKUP($C533,Area_CALC!$M$2:$S$855,6,FALSE)</f>
        <v>58308.225348136999</v>
      </c>
      <c r="I533" s="21">
        <f>VLOOKUP($C533,Area_CALC!$M$2:$S$855,7,FALSE)</f>
        <v>266398.32263831387</v>
      </c>
    </row>
    <row r="534" spans="1:9" x14ac:dyDescent="0.25">
      <c r="A534" s="5" t="s">
        <v>74</v>
      </c>
      <c r="B534" s="5" t="s">
        <v>47</v>
      </c>
      <c r="C534" s="5" t="str">
        <f t="shared" si="8"/>
        <v>KANNUR2000-01</v>
      </c>
      <c r="D534" s="21">
        <f>VLOOKUP($C534,Area_CALC!$M$2:$S$855,2,FALSE)</f>
        <v>26223.275498682724</v>
      </c>
      <c r="E534" s="21">
        <f>VLOOKUP($C534,Area_CALC!$M$2:$S$855,3,FALSE)</f>
        <v>5887.6217538577339</v>
      </c>
      <c r="F534" s="21">
        <f>VLOOKUP($C534,Area_CALC!$M$2:$S$855,4,FALSE)</f>
        <v>230131.25536319157</v>
      </c>
      <c r="G534" s="21">
        <f>VLOOKUP($C534,Area_CALC!$M$2:$S$855,5,FALSE)</f>
        <v>159914.04394053444</v>
      </c>
      <c r="H534" s="21">
        <f>VLOOKUP($C534,Area_CALC!$M$2:$S$855,6,FALSE)</f>
        <v>58436.906097101994</v>
      </c>
      <c r="I534" s="21">
        <f>VLOOKUP($C534,Area_CALC!$M$2:$S$855,7,FALSE)</f>
        <v>272277.2377681596</v>
      </c>
    </row>
    <row r="535" spans="1:9" x14ac:dyDescent="0.25">
      <c r="A535" s="5" t="s">
        <v>74</v>
      </c>
      <c r="B535" s="5" t="s">
        <v>48</v>
      </c>
      <c r="C535" s="5" t="str">
        <f t="shared" si="8"/>
        <v>KANNUR2001-02</v>
      </c>
      <c r="D535" s="21">
        <f>VLOOKUP($C535,Area_CALC!$M$2:$S$855,2,FALSE)</f>
        <v>22920.054102371094</v>
      </c>
      <c r="E535" s="21">
        <f>VLOOKUP($C535,Area_CALC!$M$2:$S$855,3,FALSE)</f>
        <v>5340.9382762514115</v>
      </c>
      <c r="F535" s="21">
        <f>VLOOKUP($C535,Area_CALC!$M$2:$S$855,4,FALSE)</f>
        <v>222766.85867519758</v>
      </c>
      <c r="G535" s="21">
        <f>VLOOKUP($C535,Area_CALC!$M$2:$S$855,5,FALSE)</f>
        <v>156999.47186676704</v>
      </c>
      <c r="H535" s="21">
        <f>VLOOKUP($C535,Area_CALC!$M$2:$S$855,6,FALSE)</f>
        <v>58627.938464433573</v>
      </c>
      <c r="I535" s="21">
        <f>VLOOKUP($C535,Area_CALC!$M$2:$S$855,7,FALSE)</f>
        <v>268929.97064358299</v>
      </c>
    </row>
    <row r="536" spans="1:9" x14ac:dyDescent="0.25">
      <c r="A536" s="5" t="s">
        <v>74</v>
      </c>
      <c r="B536" s="5" t="s">
        <v>49</v>
      </c>
      <c r="C536" s="5" t="str">
        <f t="shared" si="8"/>
        <v>KANNUR2002-03</v>
      </c>
      <c r="D536" s="21">
        <f>VLOOKUP($C536,Area_CALC!$M$2:$S$855,2,FALSE)</f>
        <v>23085.819345126081</v>
      </c>
      <c r="E536" s="21">
        <f>VLOOKUP($C536,Area_CALC!$M$2:$S$855,3,FALSE)</f>
        <v>5068.3491719984941</v>
      </c>
      <c r="F536" s="21">
        <f>VLOOKUP($C536,Area_CALC!$M$2:$S$855,4,FALSE)</f>
        <v>221903.07019194579</v>
      </c>
      <c r="G536" s="21">
        <f>VLOOKUP($C536,Area_CALC!$M$2:$S$855,5,FALSE)</f>
        <v>154302.16625893867</v>
      </c>
      <c r="H536" s="21">
        <f>VLOOKUP($C536,Area_CALC!$M$2:$S$855,6,FALSE)</f>
        <v>58773.290082800151</v>
      </c>
      <c r="I536" s="21">
        <f>VLOOKUP($C536,Area_CALC!$M$2:$S$855,7,FALSE)</f>
        <v>264511.80476100865</v>
      </c>
    </row>
    <row r="537" spans="1:9" x14ac:dyDescent="0.25">
      <c r="A537" s="5" t="s">
        <v>74</v>
      </c>
      <c r="B537" s="5" t="s">
        <v>50</v>
      </c>
      <c r="C537" s="5" t="str">
        <f t="shared" si="8"/>
        <v>KANNUR2003-04</v>
      </c>
      <c r="D537" s="21">
        <f>VLOOKUP($C537,Area_CALC!$M$2:$S$855,2,FALSE)</f>
        <v>20064.025498682724</v>
      </c>
      <c r="E537" s="21">
        <f>VLOOKUP($C537,Area_CALC!$M$2:$S$855,3,FALSE)</f>
        <v>4106.5784719608582</v>
      </c>
      <c r="F537" s="21">
        <f>VLOOKUP($C537,Area_CALC!$M$2:$S$855,4,FALSE)</f>
        <v>217074.87589386525</v>
      </c>
      <c r="G537" s="21">
        <f>VLOOKUP($C537,Area_CALC!$M$2:$S$855,5,FALSE)</f>
        <v>156991.26063229208</v>
      </c>
      <c r="H537" s="21">
        <f>VLOOKUP($C537,Area_CALC!$M$2:$S$855,6,FALSE)</f>
        <v>59686.339480617236</v>
      </c>
      <c r="I537" s="21">
        <f>VLOOKUP($C537,Area_CALC!$M$2:$S$855,7,FALSE)</f>
        <v>264319.38295069628</v>
      </c>
    </row>
    <row r="538" spans="1:9" x14ac:dyDescent="0.25">
      <c r="A538" s="5" t="s">
        <v>74</v>
      </c>
      <c r="B538" s="5" t="s">
        <v>51</v>
      </c>
      <c r="C538" s="5" t="str">
        <f t="shared" si="8"/>
        <v>KANNUR2004-05</v>
      </c>
      <c r="D538" s="21">
        <f>VLOOKUP($C538,Area_CALC!$M$2:$S$855,2,FALSE)</f>
        <v>18761.18771170493</v>
      </c>
      <c r="E538" s="21">
        <f>VLOOKUP($C538,Area_CALC!$M$2:$S$855,3,FALSE)</f>
        <v>4076.1116861121563</v>
      </c>
      <c r="F538" s="21">
        <f>VLOOKUP($C538,Area_CALC!$M$2:$S$855,4,FALSE)</f>
        <v>218962.14358298833</v>
      </c>
      <c r="G538" s="21">
        <f>VLOOKUP($C538,Area_CALC!$M$2:$S$855,5,FALSE)</f>
        <v>156410.2974219044</v>
      </c>
      <c r="H538" s="21">
        <f>VLOOKUP($C538,Area_CALC!$M$2:$S$855,6,FALSE)</f>
        <v>60630.037260067744</v>
      </c>
      <c r="I538" s="21">
        <f>VLOOKUP($C538,Area_CALC!$M$2:$S$855,7,FALSE)</f>
        <v>263913.86337975156</v>
      </c>
    </row>
    <row r="539" spans="1:9" x14ac:dyDescent="0.25">
      <c r="A539" s="5" t="s">
        <v>74</v>
      </c>
      <c r="B539" s="5" t="s">
        <v>52</v>
      </c>
      <c r="C539" s="5" t="str">
        <f t="shared" si="8"/>
        <v>KANNUR2005-06</v>
      </c>
      <c r="D539" s="21">
        <f>VLOOKUP($C539,Area_CALC!$M$2:$S$855,2,FALSE)</f>
        <v>19297.666070756492</v>
      </c>
      <c r="E539" s="21">
        <f>VLOOKUP($C539,Area_CALC!$M$2:$S$855,3,FALSE)</f>
        <v>3843.5999247271357</v>
      </c>
      <c r="F539" s="21">
        <f>VLOOKUP($C539,Area_CALC!$M$2:$S$855,4,FALSE)</f>
        <v>218712.51825366955</v>
      </c>
      <c r="G539" s="21">
        <f>VLOOKUP($C539,Area_CALC!$M$2:$S$855,5,FALSE)</f>
        <v>156071.58872788859</v>
      </c>
      <c r="H539" s="21">
        <f>VLOOKUP($C539,Area_CALC!$M$2:$S$855,6,FALSE)</f>
        <v>66474.536036883714</v>
      </c>
      <c r="I539" s="21">
        <f>VLOOKUP($C539,Area_CALC!$M$2:$S$855,7,FALSE)</f>
        <v>268923.36657884833</v>
      </c>
    </row>
    <row r="540" spans="1:9" x14ac:dyDescent="0.25">
      <c r="A540" s="5" t="s">
        <v>74</v>
      </c>
      <c r="B540" s="5" t="s">
        <v>53</v>
      </c>
      <c r="C540" s="5" t="str">
        <f t="shared" si="8"/>
        <v>KANNUR2006-07</v>
      </c>
      <c r="D540" s="21">
        <f>VLOOKUP($C540,Area_CALC!$M$2:$S$855,2,FALSE)</f>
        <v>18325.348513360932</v>
      </c>
      <c r="E540" s="21">
        <f>VLOOKUP($C540,Area_CALC!$M$2:$S$855,3,FALSE)</f>
        <v>3519.2077531050054</v>
      </c>
      <c r="F540" s="21">
        <f>VLOOKUP($C540,Area_CALC!$M$2:$S$855,4,FALSE)</f>
        <v>191066.58985698156</v>
      </c>
      <c r="G540" s="21">
        <f>VLOOKUP($C540,Area_CALC!$M$2:$S$855,5,FALSE)</f>
        <v>153860.37542340986</v>
      </c>
      <c r="H540" s="21">
        <f>VLOOKUP($C540,Area_CALC!$M$2:$S$855,6,FALSE)</f>
        <v>69204.592585622886</v>
      </c>
      <c r="I540" s="21">
        <f>VLOOKUP($C540,Area_CALC!$M$2:$S$855,7,FALSE)</f>
        <v>273415.63088069251</v>
      </c>
    </row>
    <row r="541" spans="1:9" x14ac:dyDescent="0.25">
      <c r="A541" s="5" t="s">
        <v>74</v>
      </c>
      <c r="B541" s="5" t="s">
        <v>54</v>
      </c>
      <c r="C541" s="5" t="str">
        <f t="shared" si="8"/>
        <v>KANNUR2007-08</v>
      </c>
      <c r="D541" s="21">
        <f>VLOOKUP($C541,Area_CALC!$M$2:$S$855,2,FALSE)</f>
        <v>16758.880692510349</v>
      </c>
      <c r="E541" s="21">
        <f>VLOOKUP($C541,Area_CALC!$M$2:$S$855,3,FALSE)</f>
        <v>3361.7651486639065</v>
      </c>
      <c r="F541" s="21">
        <f>VLOOKUP($C541,Area_CALC!$M$2:$S$855,4,FALSE)</f>
        <v>165030.35632292059</v>
      </c>
      <c r="G541" s="21">
        <f>VLOOKUP($C541,Area_CALC!$M$2:$S$855,5,FALSE)</f>
        <v>143602.09296198719</v>
      </c>
      <c r="H541" s="21">
        <f>VLOOKUP($C541,Area_CALC!$M$2:$S$855,6,FALSE)</f>
        <v>72935.887278885959</v>
      </c>
      <c r="I541" s="21">
        <f>VLOOKUP($C541,Area_CALC!$M$2:$S$855,7,FALSE)</f>
        <v>268997.22704177641</v>
      </c>
    </row>
    <row r="542" spans="1:9" x14ac:dyDescent="0.25">
      <c r="A542" s="5" t="s">
        <v>74</v>
      </c>
      <c r="B542" s="5" t="s">
        <v>55</v>
      </c>
      <c r="C542" s="5" t="str">
        <f t="shared" si="8"/>
        <v>KANNUR2008-09</v>
      </c>
      <c r="D542" s="21">
        <f>VLOOKUP($C542,Area_CALC!$M$2:$S$855,2,FALSE)</f>
        <v>17121.727700414001</v>
      </c>
      <c r="E542" s="21">
        <f>VLOOKUP($C542,Area_CALC!$M$2:$S$855,3,FALSE)</f>
        <v>3162.9641512984567</v>
      </c>
      <c r="F542" s="21">
        <f>VLOOKUP($C542,Area_CALC!$M$2:$S$855,4,FALSE)</f>
        <v>153855.62645841175</v>
      </c>
      <c r="G542" s="21">
        <f>VLOOKUP($C542,Area_CALC!$M$2:$S$855,5,FALSE)</f>
        <v>133844.42792623257</v>
      </c>
      <c r="H542" s="21">
        <f>VLOOKUP($C542,Area_CALC!$M$2:$S$855,6,FALSE)</f>
        <v>75025.325084681972</v>
      </c>
      <c r="I542" s="21">
        <f>VLOOKUP($C542,Area_CALC!$M$2:$S$855,7,FALSE)</f>
        <v>265118.37118931126</v>
      </c>
    </row>
    <row r="543" spans="1:9" x14ac:dyDescent="0.25">
      <c r="A543" s="5" t="s">
        <v>74</v>
      </c>
      <c r="B543" s="5" t="s">
        <v>56</v>
      </c>
      <c r="C543" s="5" t="str">
        <f t="shared" si="8"/>
        <v>KANNUR2009-10</v>
      </c>
      <c r="D543" s="21">
        <f>VLOOKUP($C543,Area_CALC!$M$2:$S$855,2,FALSE)</f>
        <v>16093.280673692134</v>
      </c>
      <c r="E543" s="21">
        <f>VLOOKUP($C543,Area_CALC!$M$2:$S$855,3,FALSE)</f>
        <v>3069.0479864508843</v>
      </c>
      <c r="F543" s="21">
        <f>VLOOKUP($C543,Area_CALC!$M$2:$S$855,4,FALSE)</f>
        <v>146268.1532743696</v>
      </c>
      <c r="G543" s="21">
        <f>VLOOKUP($C543,Area_CALC!$M$2:$S$855,5,FALSE)</f>
        <v>135834.50733910425</v>
      </c>
      <c r="H543" s="21">
        <f>VLOOKUP($C543,Area_CALC!$M$2:$S$855,6,FALSE)</f>
        <v>77861.785378246132</v>
      </c>
      <c r="I543" s="21">
        <f>VLOOKUP($C543,Area_CALC!$M$2:$S$855,7,FALSE)</f>
        <v>267953.28669552127</v>
      </c>
    </row>
    <row r="544" spans="1:9" x14ac:dyDescent="0.25">
      <c r="A544" s="5" t="s">
        <v>74</v>
      </c>
      <c r="B544" s="5" t="s">
        <v>57</v>
      </c>
      <c r="C544" s="5" t="str">
        <f t="shared" si="8"/>
        <v>KANNUR2010-11</v>
      </c>
      <c r="D544" s="21">
        <f>VLOOKUP($C544,Area_CALC!$M$2:$S$855,2,FALSE)</f>
        <v>14380.789424162589</v>
      </c>
      <c r="E544" s="21">
        <f>VLOOKUP($C544,Area_CALC!$M$2:$S$855,3,FALSE)</f>
        <v>2950.4156003010912</v>
      </c>
      <c r="F544" s="21">
        <f>VLOOKUP($C544,Area_CALC!$M$2:$S$855,4,FALSE)</f>
        <v>145477.79045916448</v>
      </c>
      <c r="G544" s="21">
        <f>VLOOKUP($C544,Area_CALC!$M$2:$S$855,5,FALSE)</f>
        <v>136622.30325555138</v>
      </c>
      <c r="H544" s="21">
        <f>VLOOKUP($C544,Area_CALC!$M$2:$S$855,6,FALSE)</f>
        <v>80060.796951449011</v>
      </c>
      <c r="I544" s="21">
        <f>VLOOKUP($C544,Area_CALC!$M$2:$S$855,7,FALSE)</f>
        <v>271932.90920210764</v>
      </c>
    </row>
    <row r="545" spans="1:9" x14ac:dyDescent="0.25">
      <c r="A545" s="5" t="s">
        <v>74</v>
      </c>
      <c r="B545" s="5" t="s">
        <v>58</v>
      </c>
      <c r="C545" s="5" t="str">
        <f t="shared" si="8"/>
        <v>KANNUR2011-12</v>
      </c>
      <c r="D545" s="21">
        <f>VLOOKUP($C545,Area_CALC!$M$2:$S$855,2,FALSE)</f>
        <v>12759.80720737674</v>
      </c>
      <c r="E545" s="21">
        <f>VLOOKUP($C545,Area_CALC!$M$2:$S$855,3,FALSE)</f>
        <v>2901.6871471584491</v>
      </c>
      <c r="F545" s="21">
        <f>VLOOKUP($C545,Area_CALC!$M$2:$S$855,4,FALSE)</f>
        <v>145996.88530297327</v>
      </c>
      <c r="G545" s="21">
        <f>VLOOKUP($C545,Area_CALC!$M$2:$S$855,5,FALSE)</f>
        <v>153703.26712457661</v>
      </c>
      <c r="H545" s="21">
        <f>VLOOKUP($C545,Area_CALC!$M$2:$S$855,6,FALSE)</f>
        <v>82484.41193074896</v>
      </c>
      <c r="I545" s="21">
        <f>VLOOKUP($C545,Area_CALC!$M$2:$S$855,7,FALSE)</f>
        <v>291949.29826872412</v>
      </c>
    </row>
    <row r="546" spans="1:9" x14ac:dyDescent="0.25">
      <c r="A546" s="5" t="s">
        <v>74</v>
      </c>
      <c r="B546" s="5" t="s">
        <v>59</v>
      </c>
      <c r="C546" s="5" t="str">
        <f t="shared" si="8"/>
        <v>KANNUR2012-13</v>
      </c>
      <c r="D546" s="21">
        <f>VLOOKUP($C546,Area_CALC!$M$2:$S$855,2,FALSE)</f>
        <v>13795.055890101619</v>
      </c>
      <c r="E546" s="21">
        <f>VLOOKUP($C546,Area_CALC!$M$2:$S$855,3,FALSE)</f>
        <v>2775.3535942792623</v>
      </c>
      <c r="F546" s="21">
        <f>VLOOKUP($C546,Area_CALC!$M$2:$S$855,4,FALSE)</f>
        <v>145263.86281520512</v>
      </c>
      <c r="G546" s="21">
        <f>VLOOKUP($C546,Area_CALC!$M$2:$S$855,5,FALSE)</f>
        <v>149168.42557395558</v>
      </c>
      <c r="H546" s="21">
        <f>VLOOKUP($C546,Area_CALC!$M$2:$S$855,6,FALSE)</f>
        <v>82484.41193074896</v>
      </c>
      <c r="I546" s="21">
        <f>VLOOKUP($C546,Area_CALC!$M$2:$S$855,7,FALSE)</f>
        <v>285857.80156191194</v>
      </c>
    </row>
    <row r="547" spans="1:9" x14ac:dyDescent="0.25">
      <c r="A547" s="5" t="s">
        <v>74</v>
      </c>
      <c r="B547" s="5" t="s">
        <v>60</v>
      </c>
      <c r="C547" s="5" t="str">
        <f t="shared" si="8"/>
        <v>KANNUR2013-14</v>
      </c>
      <c r="D547" s="21">
        <f>VLOOKUP($C547,Area_CALC!$M$2:$S$855,2,FALSE)</f>
        <v>13321.930466691758</v>
      </c>
      <c r="E547" s="21">
        <f>VLOOKUP($C547,Area_CALC!$M$2:$S$855,3,FALSE)</f>
        <v>2349.1910989838161</v>
      </c>
      <c r="F547" s="21">
        <f>VLOOKUP($C547,Area_CALC!$M$2:$S$855,4,FALSE)</f>
        <v>141788.01778321416</v>
      </c>
      <c r="G547" s="21">
        <f>VLOOKUP($C547,Area_CALC!$M$2:$S$855,5,FALSE)</f>
        <v>151021.725348137</v>
      </c>
      <c r="H547" s="21">
        <f>VLOOKUP($C547,Area_CALC!$M$2:$S$855,6,FALSE)</f>
        <v>85212.865073391033</v>
      </c>
      <c r="I547" s="21">
        <f>VLOOKUP($C547,Area_CALC!$M$2:$S$855,7,FALSE)</f>
        <v>290787.38549115544</v>
      </c>
    </row>
    <row r="548" spans="1:9" x14ac:dyDescent="0.25">
      <c r="A548" s="5" t="s">
        <v>74</v>
      </c>
      <c r="B548" s="5" t="s">
        <v>61</v>
      </c>
      <c r="C548" s="5" t="str">
        <f t="shared" si="8"/>
        <v>KANNUR2014-15</v>
      </c>
      <c r="D548" s="21">
        <f>VLOOKUP($C548,Area_CALC!$M$2:$S$855,2,FALSE)</f>
        <v>11027.181972149039</v>
      </c>
      <c r="E548" s="21">
        <f>VLOOKUP($C548,Area_CALC!$M$2:$S$855,3,FALSE)</f>
        <v>3358.2159390289798</v>
      </c>
      <c r="F548" s="21">
        <f>VLOOKUP($C548,Area_CALC!$M$2:$S$855,4,FALSE)</f>
        <v>139961.97694768535</v>
      </c>
      <c r="G548" s="21">
        <f>VLOOKUP($C548,Area_CALC!$M$2:$S$855,5,FALSE)</f>
        <v>153228.81125329318</v>
      </c>
      <c r="H548" s="21">
        <f>VLOOKUP($C548,Area_CALC!$M$2:$S$855,6,FALSE)</f>
        <v>85623.962175385765</v>
      </c>
      <c r="I548" s="21">
        <f>VLOOKUP($C548,Area_CALC!$M$2:$S$855,7,FALSE)</f>
        <v>294026.31398193451</v>
      </c>
    </row>
    <row r="549" spans="1:9" x14ac:dyDescent="0.25">
      <c r="A549" s="5" t="s">
        <v>74</v>
      </c>
      <c r="B549" s="5" t="s">
        <v>62</v>
      </c>
      <c r="C549" s="5" t="str">
        <f t="shared" si="8"/>
        <v>KANNUR2015-16</v>
      </c>
      <c r="D549" s="21">
        <f>VLOOKUP($C549,Area_CALC!$M$2:$S$855,2,FALSE)</f>
        <v>12557.29544599172</v>
      </c>
      <c r="E549" s="21">
        <f>VLOOKUP($C549,Area_CALC!$M$2:$S$855,3,FALSE)</f>
        <v>2863.8554761008654</v>
      </c>
      <c r="F549" s="21">
        <f>VLOOKUP($C549,Area_CALC!$M$2:$S$855,4,FALSE)</f>
        <v>143637.05000282271</v>
      </c>
      <c r="G549" s="21">
        <f>VLOOKUP($C549,Area_CALC!$M$2:$S$855,5,FALSE)</f>
        <v>157934.12260067745</v>
      </c>
      <c r="H549" s="21">
        <f>VLOOKUP($C549,Area_CALC!$M$2:$S$855,6,FALSE)</f>
        <v>85753.962175385765</v>
      </c>
      <c r="I549" s="21">
        <f>VLOOKUP($C549,Area_CALC!$M$2:$S$855,7,FALSE)</f>
        <v>300413.49134362064</v>
      </c>
    </row>
    <row r="550" spans="1:9" x14ac:dyDescent="0.25">
      <c r="A550" s="5" t="s">
        <v>74</v>
      </c>
      <c r="B550" s="5" t="s">
        <v>123</v>
      </c>
      <c r="C550" s="5" t="str">
        <f t="shared" si="8"/>
        <v>KANNUR2016-17</v>
      </c>
      <c r="D550" s="21">
        <f>VLOOKUP($C550,Area_CALC!$M$2:$S$855,2,FALSE)</f>
        <v>10158.358863379752</v>
      </c>
      <c r="E550" s="21">
        <f>VLOOKUP($C550,Area_CALC!$M$2:$S$855,3,FALSE)</f>
        <v>2710.8933007150922</v>
      </c>
      <c r="F550" s="21">
        <f>VLOOKUP($C550,Area_CALC!$M$2:$S$855,4,FALSE)</f>
        <v>137855.560210764</v>
      </c>
      <c r="G550" s="21">
        <f>VLOOKUP($C550,Area_CALC!$M$2:$S$855,5,FALSE)</f>
        <v>157089.40477982687</v>
      </c>
      <c r="H550" s="21">
        <f>VLOOKUP($C550,Area_CALC!$M$2:$S$855,6,FALSE)</f>
        <v>85787.478359051558</v>
      </c>
      <c r="I550" s="21">
        <f>VLOOKUP($C550,Area_CALC!$M$2:$S$855,7,FALSE)</f>
        <v>297976.3947120813</v>
      </c>
    </row>
    <row r="551" spans="1:9" x14ac:dyDescent="0.25">
      <c r="A551" s="5" t="s">
        <v>76</v>
      </c>
      <c r="B551" s="5" t="s">
        <v>3</v>
      </c>
      <c r="C551" s="5" t="str">
        <f t="shared" si="8"/>
        <v>KERALA1956-57</v>
      </c>
      <c r="D551" s="21">
        <f>VLOOKUP($C551,Area_CALC!$M$2:$S$855,2,FALSE)</f>
        <v>762020</v>
      </c>
      <c r="E551" s="21">
        <f>VLOOKUP($C551,Area_CALC!$M$2:$S$855,3,FALSE)</f>
        <v>208510</v>
      </c>
      <c r="F551" s="21">
        <f>VLOOKUP($C551,Area_CALC!$M$2:$S$855,4,FALSE)</f>
        <v>1481140</v>
      </c>
      <c r="G551" s="21">
        <f>VLOOKUP($C551,Area_CALC!$M$2:$S$855,5,FALSE)</f>
        <v>459840</v>
      </c>
      <c r="H551" s="21">
        <f>VLOOKUP($C551,Area_CALC!$M$2:$S$855,6,FALSE)</f>
        <v>82260</v>
      </c>
      <c r="I551" s="21">
        <f>VLOOKUP($C551,Area_CALC!$M$2:$S$855,7,FALSE)</f>
        <v>697050</v>
      </c>
    </row>
    <row r="552" spans="1:9" x14ac:dyDescent="0.25">
      <c r="A552" s="5" t="s">
        <v>76</v>
      </c>
      <c r="B552" s="5" t="s">
        <v>4</v>
      </c>
      <c r="C552" s="5" t="str">
        <f t="shared" si="8"/>
        <v>KERALA1957-58</v>
      </c>
      <c r="D552" s="21">
        <f>VLOOKUP($C552,Area_CALC!$M$2:$S$855,2,FALSE)</f>
        <v>766773</v>
      </c>
      <c r="E552" s="21">
        <f>VLOOKUP($C552,Area_CALC!$M$2:$S$855,3,FALSE)</f>
        <v>213965</v>
      </c>
      <c r="F552" s="21">
        <f>VLOOKUP($C552,Area_CALC!$M$2:$S$855,4,FALSE)</f>
        <v>1483536</v>
      </c>
      <c r="G552" s="21">
        <f>VLOOKUP($C552,Area_CALC!$M$2:$S$855,5,FALSE)</f>
        <v>463281</v>
      </c>
      <c r="H552" s="21">
        <f>VLOOKUP($C552,Area_CALC!$M$2:$S$855,6,FALSE)</f>
        <v>99867</v>
      </c>
      <c r="I552" s="21">
        <f>VLOOKUP($C552,Area_CALC!$M$2:$S$855,7,FALSE)</f>
        <v>723780</v>
      </c>
    </row>
    <row r="553" spans="1:9" x14ac:dyDescent="0.25">
      <c r="A553" s="5" t="s">
        <v>76</v>
      </c>
      <c r="B553" s="5" t="s">
        <v>5</v>
      </c>
      <c r="C553" s="5" t="str">
        <f t="shared" si="8"/>
        <v>KERALA1958-59</v>
      </c>
      <c r="D553" s="21">
        <f>VLOOKUP($C553,Area_CALC!$M$2:$S$855,2,FALSE)</f>
        <v>768420</v>
      </c>
      <c r="E553" s="21">
        <f>VLOOKUP($C553,Area_CALC!$M$2:$S$855,3,FALSE)</f>
        <v>223870</v>
      </c>
      <c r="F553" s="21">
        <f>VLOOKUP($C553,Area_CALC!$M$2:$S$855,4,FALSE)</f>
        <v>1501000</v>
      </c>
      <c r="G553" s="21">
        <f>VLOOKUP($C553,Area_CALC!$M$2:$S$855,5,FALSE)</f>
        <v>475680</v>
      </c>
      <c r="H553" s="21">
        <f>VLOOKUP($C553,Area_CALC!$M$2:$S$855,6,FALSE)</f>
        <v>109520</v>
      </c>
      <c r="I553" s="21">
        <f>VLOOKUP($C553,Area_CALC!$M$2:$S$855,7,FALSE)</f>
        <v>739630</v>
      </c>
    </row>
    <row r="554" spans="1:9" x14ac:dyDescent="0.25">
      <c r="A554" s="5" t="s">
        <v>76</v>
      </c>
      <c r="B554" s="5" t="s">
        <v>6</v>
      </c>
      <c r="C554" s="5" t="str">
        <f t="shared" si="8"/>
        <v>KERALA1959-60</v>
      </c>
      <c r="D554" s="21">
        <f>VLOOKUP($C554,Area_CALC!$M$2:$S$855,2,FALSE)</f>
        <v>768960</v>
      </c>
      <c r="E554" s="21">
        <f>VLOOKUP($C554,Area_CALC!$M$2:$S$855,3,FALSE)</f>
        <v>239760</v>
      </c>
      <c r="F554" s="21">
        <f>VLOOKUP($C554,Area_CALC!$M$2:$S$855,4,FALSE)</f>
        <v>1542380</v>
      </c>
      <c r="G554" s="21">
        <f>VLOOKUP($C554,Area_CALC!$M$2:$S$855,5,FALSE)</f>
        <v>492540</v>
      </c>
      <c r="H554" s="21">
        <f>VLOOKUP($C554,Area_CALC!$M$2:$S$855,6,FALSE)</f>
        <v>116730</v>
      </c>
      <c r="I554" s="21">
        <f>VLOOKUP($C554,Area_CALC!$M$2:$S$855,7,FALSE)</f>
        <v>763610</v>
      </c>
    </row>
    <row r="555" spans="1:9" x14ac:dyDescent="0.25">
      <c r="A555" s="5" t="s">
        <v>76</v>
      </c>
      <c r="B555" s="5" t="s">
        <v>7</v>
      </c>
      <c r="C555" s="5" t="str">
        <f t="shared" si="8"/>
        <v>KERALA1960-61</v>
      </c>
      <c r="D555" s="21">
        <f>VLOOKUP($C555,Area_CALC!$M$2:$S$855,2,FALSE)</f>
        <v>778913</v>
      </c>
      <c r="E555" s="21">
        <f>VLOOKUP($C555,Area_CALC!$M$2:$S$855,3,FALSE)</f>
        <v>242206</v>
      </c>
      <c r="F555" s="21">
        <f>VLOOKUP($C555,Area_CALC!$M$2:$S$855,4,FALSE)</f>
        <v>1565154</v>
      </c>
      <c r="G555" s="21">
        <f>VLOOKUP($C555,Area_CALC!$M$2:$S$855,5,FALSE)</f>
        <v>500768</v>
      </c>
      <c r="H555" s="21">
        <f>VLOOKUP($C555,Area_CALC!$M$2:$S$855,6,FALSE)</f>
        <v>122868</v>
      </c>
      <c r="I555" s="21">
        <f>VLOOKUP($C555,Area_CALC!$M$2:$S$855,7,FALSE)</f>
        <v>783806</v>
      </c>
    </row>
    <row r="556" spans="1:9" x14ac:dyDescent="0.25">
      <c r="A556" s="5" t="s">
        <v>76</v>
      </c>
      <c r="B556" s="5" t="s">
        <v>8</v>
      </c>
      <c r="C556" s="5" t="str">
        <f t="shared" si="8"/>
        <v>KERALA1961-62</v>
      </c>
      <c r="D556" s="21">
        <f>VLOOKUP($C556,Area_CALC!$M$2:$S$855,2,FALSE)</f>
        <v>752692</v>
      </c>
      <c r="E556" s="21">
        <f>VLOOKUP($C556,Area_CALC!$M$2:$S$855,3,FALSE)</f>
        <v>236680</v>
      </c>
      <c r="F556" s="21">
        <f>VLOOKUP($C556,Area_CALC!$M$2:$S$855,4,FALSE)</f>
        <v>1539530</v>
      </c>
      <c r="G556" s="21">
        <f>VLOOKUP($C556,Area_CALC!$M$2:$S$855,5,FALSE)</f>
        <v>504830</v>
      </c>
      <c r="H556" s="21">
        <f>VLOOKUP($C556,Area_CALC!$M$2:$S$855,6,FALSE)</f>
        <v>133079</v>
      </c>
      <c r="I556" s="21">
        <f>VLOOKUP($C556,Area_CALC!$M$2:$S$855,7,FALSE)</f>
        <v>801674</v>
      </c>
    </row>
    <row r="557" spans="1:9" x14ac:dyDescent="0.25">
      <c r="A557" s="5" t="s">
        <v>76</v>
      </c>
      <c r="B557" s="5" t="s">
        <v>9</v>
      </c>
      <c r="C557" s="5" t="str">
        <f t="shared" si="8"/>
        <v>KERALA1962-63</v>
      </c>
      <c r="D557" s="21">
        <f>VLOOKUP($C557,Area_CALC!$M$2:$S$855,2,FALSE)</f>
        <v>802665</v>
      </c>
      <c r="E557" s="21">
        <f>VLOOKUP($C557,Area_CALC!$M$2:$S$855,3,FALSE)</f>
        <v>221621</v>
      </c>
      <c r="F557" s="21">
        <f>VLOOKUP($C557,Area_CALC!$M$2:$S$855,4,FALSE)</f>
        <v>1601878</v>
      </c>
      <c r="G557" s="21">
        <f>VLOOKUP($C557,Area_CALC!$M$2:$S$855,5,FALSE)</f>
        <v>539269</v>
      </c>
      <c r="H557" s="21">
        <f>VLOOKUP($C557,Area_CALC!$M$2:$S$855,6,FALSE)</f>
        <v>137912</v>
      </c>
      <c r="I557" s="21">
        <f>VLOOKUP($C557,Area_CALC!$M$2:$S$855,7,FALSE)</f>
        <v>844780</v>
      </c>
    </row>
    <row r="558" spans="1:9" x14ac:dyDescent="0.25">
      <c r="A558" s="5" t="s">
        <v>76</v>
      </c>
      <c r="B558" s="5" t="s">
        <v>10</v>
      </c>
      <c r="C558" s="5" t="str">
        <f t="shared" si="8"/>
        <v>KERALA1963-64</v>
      </c>
      <c r="D558" s="21">
        <f>VLOOKUP($C558,Area_CALC!$M$2:$S$855,2,FALSE)</f>
        <v>805089</v>
      </c>
      <c r="E558" s="21">
        <f>VLOOKUP($C558,Area_CALC!$M$2:$S$855,3,FALSE)</f>
        <v>209910</v>
      </c>
      <c r="F558" s="21">
        <f>VLOOKUP($C558,Area_CALC!$M$2:$S$855,4,FALSE)</f>
        <v>1604490</v>
      </c>
      <c r="G558" s="21">
        <f>VLOOKUP($C558,Area_CALC!$M$2:$S$855,5,FALSE)</f>
        <v>544997</v>
      </c>
      <c r="H558" s="21">
        <f>VLOOKUP($C558,Area_CALC!$M$2:$S$855,6,FALSE)</f>
        <v>142909</v>
      </c>
      <c r="I558" s="21">
        <f>VLOOKUP($C558,Area_CALC!$M$2:$S$855,7,FALSE)</f>
        <v>857193</v>
      </c>
    </row>
    <row r="559" spans="1:9" x14ac:dyDescent="0.25">
      <c r="A559" s="5" t="s">
        <v>76</v>
      </c>
      <c r="B559" s="5" t="s">
        <v>11</v>
      </c>
      <c r="C559" s="5" t="str">
        <f t="shared" si="8"/>
        <v>KERALA1964-65</v>
      </c>
      <c r="D559" s="21">
        <f>VLOOKUP($C559,Area_CALC!$M$2:$S$855,2,FALSE)</f>
        <v>801121</v>
      </c>
      <c r="E559" s="21">
        <f>VLOOKUP($C559,Area_CALC!$M$2:$S$855,3,FALSE)</f>
        <v>209371</v>
      </c>
      <c r="F559" s="21">
        <f>VLOOKUP($C559,Area_CALC!$M$2:$S$855,4,FALSE)</f>
        <v>1607921</v>
      </c>
      <c r="G559" s="21">
        <f>VLOOKUP($C559,Area_CALC!$M$2:$S$855,5,FALSE)</f>
        <v>558991</v>
      </c>
      <c r="H559" s="21">
        <f>VLOOKUP($C559,Area_CALC!$M$2:$S$855,6,FALSE)</f>
        <v>146952</v>
      </c>
      <c r="I559" s="21">
        <f>VLOOKUP($C559,Area_CALC!$M$2:$S$855,7,FALSE)</f>
        <v>868746</v>
      </c>
    </row>
    <row r="560" spans="1:9" x14ac:dyDescent="0.25">
      <c r="A560" s="5" t="s">
        <v>76</v>
      </c>
      <c r="B560" s="5" t="s">
        <v>12</v>
      </c>
      <c r="C560" s="5" t="str">
        <f t="shared" si="8"/>
        <v>KERALA1965-66</v>
      </c>
      <c r="D560" s="21">
        <f>VLOOKUP($C560,Area_CALC!$M$2:$S$855,2,FALSE)</f>
        <v>802329</v>
      </c>
      <c r="E560" s="21">
        <f>VLOOKUP($C560,Area_CALC!$M$2:$S$855,3,FALSE)</f>
        <v>229684</v>
      </c>
      <c r="F560" s="21">
        <f>VLOOKUP($C560,Area_CALC!$M$2:$S$855,4,FALSE)</f>
        <v>1635326</v>
      </c>
      <c r="G560" s="21">
        <f>VLOOKUP($C560,Area_CALC!$M$2:$S$855,5,FALSE)</f>
        <v>586313</v>
      </c>
      <c r="H560" s="21">
        <f>VLOOKUP($C560,Area_CALC!$M$2:$S$855,6,FALSE)</f>
        <v>149634</v>
      </c>
      <c r="I560" s="21">
        <f>VLOOKUP($C560,Area_CALC!$M$2:$S$855,7,FALSE)</f>
        <v>916017</v>
      </c>
    </row>
    <row r="561" spans="1:9" x14ac:dyDescent="0.25">
      <c r="A561" s="5" t="s">
        <v>76</v>
      </c>
      <c r="B561" s="5" t="s">
        <v>13</v>
      </c>
      <c r="C561" s="5" t="str">
        <f t="shared" si="8"/>
        <v>KERALA1966-67</v>
      </c>
      <c r="D561" s="21">
        <f>VLOOKUP($C561,Area_CALC!$M$2:$S$855,2,FALSE)</f>
        <v>799438</v>
      </c>
      <c r="E561" s="21">
        <f>VLOOKUP($C561,Area_CALC!$M$2:$S$855,3,FALSE)</f>
        <v>244647</v>
      </c>
      <c r="F561" s="21">
        <f>VLOOKUP($C561,Area_CALC!$M$2:$S$855,4,FALSE)</f>
        <v>1676822</v>
      </c>
      <c r="G561" s="21">
        <f>VLOOKUP($C561,Area_CALC!$M$2:$S$855,5,FALSE)</f>
        <v>609583</v>
      </c>
      <c r="H561" s="21">
        <f>VLOOKUP($C561,Area_CALC!$M$2:$S$855,6,FALSE)</f>
        <v>153357</v>
      </c>
      <c r="I561" s="21">
        <f>VLOOKUP($C561,Area_CALC!$M$2:$S$855,7,FALSE)</f>
        <v>945149</v>
      </c>
    </row>
    <row r="562" spans="1:9" x14ac:dyDescent="0.25">
      <c r="A562" s="5" t="s">
        <v>76</v>
      </c>
      <c r="B562" s="5" t="s">
        <v>14</v>
      </c>
      <c r="C562" s="5" t="str">
        <f t="shared" si="8"/>
        <v>KERALA1967-68</v>
      </c>
      <c r="D562" s="21">
        <f>VLOOKUP($C562,Area_CALC!$M$2:$S$855,2,FALSE)</f>
        <v>809544</v>
      </c>
      <c r="E562" s="21">
        <f>VLOOKUP($C562,Area_CALC!$M$2:$S$855,3,FALSE)</f>
        <v>297646</v>
      </c>
      <c r="F562" s="21">
        <f>VLOOKUP($C562,Area_CALC!$M$2:$S$855,4,FALSE)</f>
        <v>1762790</v>
      </c>
      <c r="G562" s="21">
        <f>VLOOKUP($C562,Area_CALC!$M$2:$S$855,5,FALSE)</f>
        <v>638721</v>
      </c>
      <c r="H562" s="21">
        <f>VLOOKUP($C562,Area_CALC!$M$2:$S$855,6,FALSE)</f>
        <v>162933</v>
      </c>
      <c r="I562" s="21">
        <f>VLOOKUP($C562,Area_CALC!$M$2:$S$855,7,FALSE)</f>
        <v>994649</v>
      </c>
    </row>
    <row r="563" spans="1:9" x14ac:dyDescent="0.25">
      <c r="A563" s="5" t="s">
        <v>76</v>
      </c>
      <c r="B563" s="5" t="s">
        <v>15</v>
      </c>
      <c r="C563" s="5" t="str">
        <f t="shared" si="8"/>
        <v>KERALA1968-69</v>
      </c>
      <c r="D563" s="21">
        <f>VLOOKUP($C563,Area_CALC!$M$2:$S$855,2,FALSE)</f>
        <v>873871</v>
      </c>
      <c r="E563" s="21">
        <f>VLOOKUP($C563,Area_CALC!$M$2:$S$855,3,FALSE)</f>
        <v>299661</v>
      </c>
      <c r="F563" s="21">
        <f>VLOOKUP($C563,Area_CALC!$M$2:$S$855,4,FALSE)</f>
        <v>1820806</v>
      </c>
      <c r="G563" s="21">
        <f>VLOOKUP($C563,Area_CALC!$M$2:$S$855,5,FALSE)</f>
        <v>686063</v>
      </c>
      <c r="H563" s="21">
        <f>VLOOKUP($C563,Area_CALC!$M$2:$S$855,6,FALSE)</f>
        <v>166735</v>
      </c>
      <c r="I563" s="21">
        <f>VLOOKUP($C563,Area_CALC!$M$2:$S$855,7,FALSE)</f>
        <v>1031823</v>
      </c>
    </row>
    <row r="564" spans="1:9" x14ac:dyDescent="0.25">
      <c r="A564" s="5" t="s">
        <v>76</v>
      </c>
      <c r="B564" s="5" t="s">
        <v>16</v>
      </c>
      <c r="C564" s="5" t="str">
        <f t="shared" si="8"/>
        <v>KERALA1969-70</v>
      </c>
      <c r="D564" s="21">
        <f>VLOOKUP($C564,Area_CALC!$M$2:$S$855,2,FALSE)</f>
        <v>874059</v>
      </c>
      <c r="E564" s="21">
        <f>VLOOKUP($C564,Area_CALC!$M$2:$S$855,3,FALSE)</f>
        <v>295585</v>
      </c>
      <c r="F564" s="21">
        <f>VLOOKUP($C564,Area_CALC!$M$2:$S$855,4,FALSE)</f>
        <v>1844210</v>
      </c>
      <c r="G564" s="21">
        <f>VLOOKUP($C564,Area_CALC!$M$2:$S$855,5,FALSE)</f>
        <v>707786</v>
      </c>
      <c r="H564" s="21">
        <f>VLOOKUP($C564,Area_CALC!$M$2:$S$855,6,FALSE)</f>
        <v>175190</v>
      </c>
      <c r="I564" s="21">
        <f>VLOOKUP($C564,Area_CALC!$M$2:$S$855,7,FALSE)</f>
        <v>1071880</v>
      </c>
    </row>
    <row r="565" spans="1:9" x14ac:dyDescent="0.25">
      <c r="A565" s="5" t="s">
        <v>76</v>
      </c>
      <c r="B565" s="5" t="s">
        <v>17</v>
      </c>
      <c r="C565" s="5" t="str">
        <f t="shared" si="8"/>
        <v>KERALA1970-71</v>
      </c>
      <c r="D565" s="21">
        <f>VLOOKUP($C565,Area_CALC!$M$2:$S$855,2,FALSE)</f>
        <v>874930</v>
      </c>
      <c r="E565" s="21">
        <f>VLOOKUP($C565,Area_CALC!$M$2:$S$855,3,FALSE)</f>
        <v>293550</v>
      </c>
      <c r="F565" s="21">
        <f>VLOOKUP($C565,Area_CALC!$M$2:$S$855,4,FALSE)</f>
        <v>1844310</v>
      </c>
      <c r="G565" s="21">
        <f>VLOOKUP($C565,Area_CALC!$M$2:$S$855,5,FALSE)</f>
        <v>719140</v>
      </c>
      <c r="H565" s="21">
        <f>VLOOKUP($C565,Area_CALC!$M$2:$S$855,6,FALSE)</f>
        <v>179260</v>
      </c>
      <c r="I565" s="21">
        <f>VLOOKUP($C565,Area_CALC!$M$2:$S$855,7,FALSE)</f>
        <v>1088240</v>
      </c>
    </row>
    <row r="566" spans="1:9" x14ac:dyDescent="0.25">
      <c r="A566" s="5" t="s">
        <v>76</v>
      </c>
      <c r="B566" s="5" t="s">
        <v>18</v>
      </c>
      <c r="C566" s="5" t="str">
        <f t="shared" si="8"/>
        <v>KERALA1971-72</v>
      </c>
      <c r="D566" s="21">
        <f>VLOOKUP($C566,Area_CALC!$M$2:$S$855,2,FALSE)</f>
        <v>875160</v>
      </c>
      <c r="E566" s="21">
        <f>VLOOKUP($C566,Area_CALC!$M$2:$S$855,3,FALSE)</f>
        <v>303260</v>
      </c>
      <c r="F566" s="21">
        <f>VLOOKUP($C566,Area_CALC!$M$2:$S$855,4,FALSE)</f>
        <v>1846990</v>
      </c>
      <c r="G566" s="21">
        <f>VLOOKUP($C566,Area_CALC!$M$2:$S$855,5,FALSE)</f>
        <v>730260</v>
      </c>
      <c r="H566" s="21">
        <f>VLOOKUP($C566,Area_CALC!$M$2:$S$855,6,FALSE)</f>
        <v>188610</v>
      </c>
      <c r="I566" s="21">
        <f>VLOOKUP($C566,Area_CALC!$M$2:$S$855,7,FALSE)</f>
        <v>1111360</v>
      </c>
    </row>
    <row r="567" spans="1:9" x14ac:dyDescent="0.25">
      <c r="A567" s="5" t="s">
        <v>76</v>
      </c>
      <c r="B567" s="5" t="s">
        <v>19</v>
      </c>
      <c r="C567" s="5" t="str">
        <f t="shared" si="8"/>
        <v>KERALA1972-73</v>
      </c>
      <c r="D567" s="21">
        <f>VLOOKUP($C567,Area_CALC!$M$2:$S$855,2,FALSE)</f>
        <v>873700</v>
      </c>
      <c r="E567" s="21">
        <f>VLOOKUP($C567,Area_CALC!$M$2:$S$855,3,FALSE)</f>
        <v>304830</v>
      </c>
      <c r="F567" s="21">
        <f>VLOOKUP($C567,Area_CALC!$M$2:$S$855,4,FALSE)</f>
        <v>1849900</v>
      </c>
      <c r="G567" s="21">
        <f>VLOOKUP($C567,Area_CALC!$M$2:$S$855,5,FALSE)</f>
        <v>745430</v>
      </c>
      <c r="H567" s="21">
        <f>VLOOKUP($C567,Area_CALC!$M$2:$S$855,6,FALSE)</f>
        <v>195600</v>
      </c>
      <c r="I567" s="21">
        <f>VLOOKUP($C567,Area_CALC!$M$2:$S$855,7,FALSE)</f>
        <v>1136580</v>
      </c>
    </row>
    <row r="568" spans="1:9" x14ac:dyDescent="0.25">
      <c r="A568" s="5" t="s">
        <v>76</v>
      </c>
      <c r="B568" s="5" t="s">
        <v>20</v>
      </c>
      <c r="C568" s="5" t="str">
        <f t="shared" si="8"/>
        <v>KERALA1973-74</v>
      </c>
      <c r="D568" s="21">
        <f>VLOOKUP($C568,Area_CALC!$M$2:$S$855,2,FALSE)</f>
        <v>874675</v>
      </c>
      <c r="E568" s="21">
        <f>VLOOKUP($C568,Area_CALC!$M$2:$S$855,3,FALSE)</f>
        <v>306446</v>
      </c>
      <c r="F568" s="21">
        <f>VLOOKUP($C568,Area_CALC!$M$2:$S$855,4,FALSE)</f>
        <v>1864504</v>
      </c>
      <c r="G568" s="21">
        <f>VLOOKUP($C568,Area_CALC!$M$2:$S$855,5,FALSE)</f>
        <v>744828</v>
      </c>
      <c r="H568" s="21">
        <f>VLOOKUP($C568,Area_CALC!$M$2:$S$855,6,FALSE)</f>
        <v>199604</v>
      </c>
      <c r="I568" s="21">
        <f>VLOOKUP($C568,Area_CALC!$M$2:$S$855,7,FALSE)</f>
        <v>1140177</v>
      </c>
    </row>
    <row r="569" spans="1:9" x14ac:dyDescent="0.25">
      <c r="A569" s="5" t="s">
        <v>76</v>
      </c>
      <c r="B569" s="5" t="s">
        <v>21</v>
      </c>
      <c r="C569" s="5" t="str">
        <f t="shared" si="8"/>
        <v>KERALA1974-75</v>
      </c>
      <c r="D569" s="21">
        <f>VLOOKUP($C569,Area_CALC!$M$2:$S$855,2,FALSE)</f>
        <v>881466</v>
      </c>
      <c r="E569" s="21">
        <f>VLOOKUP($C569,Area_CALC!$M$2:$S$855,3,FALSE)</f>
        <v>317880</v>
      </c>
      <c r="F569" s="21">
        <f>VLOOKUP($C569,Area_CALC!$M$2:$S$855,4,FALSE)</f>
        <v>1885876</v>
      </c>
      <c r="G569" s="21">
        <f>VLOOKUP($C569,Area_CALC!$M$2:$S$855,5,FALSE)</f>
        <v>748165</v>
      </c>
      <c r="H569" s="21">
        <f>VLOOKUP($C569,Area_CALC!$M$2:$S$855,6,FALSE)</f>
        <v>202318</v>
      </c>
      <c r="I569" s="21">
        <f>VLOOKUP($C569,Area_CALC!$M$2:$S$855,7,FALSE)</f>
        <v>1142199</v>
      </c>
    </row>
    <row r="570" spans="1:9" x14ac:dyDescent="0.25">
      <c r="A570" s="5" t="s">
        <v>76</v>
      </c>
      <c r="B570" s="5" t="s">
        <v>22</v>
      </c>
      <c r="C570" s="5" t="str">
        <f t="shared" si="8"/>
        <v>KERALA1975-76</v>
      </c>
      <c r="D570" s="21">
        <f>VLOOKUP($C570,Area_CALC!$M$2:$S$855,2,FALSE)</f>
        <v>876022</v>
      </c>
      <c r="E570" s="21">
        <f>VLOOKUP($C570,Area_CALC!$M$2:$S$855,3,FALSE)</f>
        <v>326865</v>
      </c>
      <c r="F570" s="21">
        <f>VLOOKUP($C570,Area_CALC!$M$2:$S$855,4,FALSE)</f>
        <v>1909205</v>
      </c>
      <c r="G570" s="21">
        <f>VLOOKUP($C570,Area_CALC!$M$2:$S$855,5,FALSE)</f>
        <v>692945</v>
      </c>
      <c r="H570" s="21">
        <f>VLOOKUP($C570,Area_CALC!$M$2:$S$855,6,FALSE)</f>
        <v>206686</v>
      </c>
      <c r="I570" s="21">
        <f>VLOOKUP($C570,Area_CALC!$M$2:$S$855,7,FALSE)</f>
        <v>1072074</v>
      </c>
    </row>
    <row r="571" spans="1:9" x14ac:dyDescent="0.25">
      <c r="A571" s="5" t="s">
        <v>76</v>
      </c>
      <c r="B571" s="5" t="s">
        <v>23</v>
      </c>
      <c r="C571" s="5" t="str">
        <f t="shared" si="8"/>
        <v>KERALA1976-77</v>
      </c>
      <c r="D571" s="21">
        <f>VLOOKUP($C571,Area_CALC!$M$2:$S$855,2,FALSE)</f>
        <v>854374</v>
      </c>
      <c r="E571" s="21">
        <f>VLOOKUP($C571,Area_CALC!$M$2:$S$855,3,FALSE)</f>
        <v>323278</v>
      </c>
      <c r="F571" s="21">
        <f>VLOOKUP($C571,Area_CALC!$M$2:$S$855,4,FALSE)</f>
        <v>1868891</v>
      </c>
      <c r="G571" s="21">
        <f>VLOOKUP($C571,Area_CALC!$M$2:$S$855,5,FALSE)</f>
        <v>694985</v>
      </c>
      <c r="H571" s="21">
        <f>VLOOKUP($C571,Area_CALC!$M$2:$S$855,6,FALSE)</f>
        <v>209723</v>
      </c>
      <c r="I571" s="21">
        <f>VLOOKUP($C571,Area_CALC!$M$2:$S$855,7,FALSE)</f>
        <v>1064559</v>
      </c>
    </row>
    <row r="572" spans="1:9" x14ac:dyDescent="0.25">
      <c r="A572" s="5" t="s">
        <v>76</v>
      </c>
      <c r="B572" s="5" t="s">
        <v>24</v>
      </c>
      <c r="C572" s="5" t="str">
        <f t="shared" si="8"/>
        <v>KERALA1977-78</v>
      </c>
      <c r="D572" s="21">
        <f>VLOOKUP($C572,Area_CALC!$M$2:$S$855,2,FALSE)</f>
        <v>840374</v>
      </c>
      <c r="E572" s="21">
        <f>VLOOKUP($C572,Area_CALC!$M$2:$S$855,3,FALSE)</f>
        <v>289722</v>
      </c>
      <c r="F572" s="21">
        <f>VLOOKUP($C572,Area_CALC!$M$2:$S$855,4,FALSE)</f>
        <v>1837616</v>
      </c>
      <c r="G572" s="21">
        <f>VLOOKUP($C572,Area_CALC!$M$2:$S$855,5,FALSE)</f>
        <v>673479</v>
      </c>
      <c r="H572" s="21">
        <f>VLOOKUP($C572,Area_CALC!$M$2:$S$855,6,FALSE)</f>
        <v>212271</v>
      </c>
      <c r="I572" s="21">
        <f>VLOOKUP($C572,Area_CALC!$M$2:$S$855,7,FALSE)</f>
        <v>1086188</v>
      </c>
    </row>
    <row r="573" spans="1:9" x14ac:dyDescent="0.25">
      <c r="A573" s="5" t="s">
        <v>76</v>
      </c>
      <c r="B573" s="5" t="s">
        <v>25</v>
      </c>
      <c r="C573" s="5" t="str">
        <f t="shared" si="8"/>
        <v>KERALA1978-79</v>
      </c>
      <c r="D573" s="21">
        <f>VLOOKUP($C573,Area_CALC!$M$2:$S$855,2,FALSE)</f>
        <v>799238</v>
      </c>
      <c r="E573" s="21">
        <f>VLOOKUP($C573,Area_CALC!$M$2:$S$855,3,FALSE)</f>
        <v>273483</v>
      </c>
      <c r="F573" s="21">
        <f>VLOOKUP($C573,Area_CALC!$M$2:$S$855,4,FALSE)</f>
        <v>1804045</v>
      </c>
      <c r="G573" s="21">
        <f>VLOOKUP($C573,Area_CALC!$M$2:$S$855,5,FALSE)</f>
        <v>660628</v>
      </c>
      <c r="H573" s="21">
        <f>VLOOKUP($C573,Area_CALC!$M$2:$S$855,6,FALSE)</f>
        <v>214415</v>
      </c>
      <c r="I573" s="21">
        <f>VLOOKUP($C573,Area_CALC!$M$2:$S$855,7,FALSE)</f>
        <v>1081665</v>
      </c>
    </row>
    <row r="574" spans="1:9" x14ac:dyDescent="0.25">
      <c r="A574" s="5" t="s">
        <v>76</v>
      </c>
      <c r="B574" s="5" t="s">
        <v>26</v>
      </c>
      <c r="C574" s="5" t="str">
        <f t="shared" si="8"/>
        <v>KERALA1979-80</v>
      </c>
      <c r="D574" s="21">
        <f>VLOOKUP($C574,Area_CALC!$M$2:$S$855,2,FALSE)</f>
        <v>793266</v>
      </c>
      <c r="E574" s="21">
        <f>VLOOKUP($C574,Area_CALC!$M$2:$S$855,3,FALSE)</f>
        <v>243763</v>
      </c>
      <c r="F574" s="21">
        <f>VLOOKUP($C574,Area_CALC!$M$2:$S$855,4,FALSE)</f>
        <v>1756849</v>
      </c>
      <c r="G574" s="21">
        <f>VLOOKUP($C574,Area_CALC!$M$2:$S$855,5,FALSE)</f>
        <v>662657</v>
      </c>
      <c r="H574" s="21">
        <f>VLOOKUP($C574,Area_CALC!$M$2:$S$855,6,FALSE)</f>
        <v>215474</v>
      </c>
      <c r="I574" s="21">
        <f>VLOOKUP($C574,Area_CALC!$M$2:$S$855,7,FALSE)</f>
        <v>1097206</v>
      </c>
    </row>
    <row r="575" spans="1:9" x14ac:dyDescent="0.25">
      <c r="A575" s="5" t="s">
        <v>76</v>
      </c>
      <c r="B575" s="5" t="s">
        <v>27</v>
      </c>
      <c r="C575" s="5" t="str">
        <f t="shared" si="8"/>
        <v>KERALA1980-81</v>
      </c>
      <c r="D575" s="21">
        <f>VLOOKUP($C575,Area_CALC!$M$2:$S$855,2,FALSE)</f>
        <v>801699</v>
      </c>
      <c r="E575" s="21">
        <f>VLOOKUP($C575,Area_CALC!$M$2:$S$855,3,FALSE)</f>
        <v>244990</v>
      </c>
      <c r="F575" s="21">
        <f>VLOOKUP($C575,Area_CALC!$M$2:$S$855,4,FALSE)</f>
        <v>1778001</v>
      </c>
      <c r="G575" s="21">
        <f>VLOOKUP($C575,Area_CALC!$M$2:$S$855,5,FALSE)</f>
        <v>651370</v>
      </c>
      <c r="H575" s="21">
        <f>VLOOKUP($C575,Area_CALC!$M$2:$S$855,6,FALSE)</f>
        <v>237769</v>
      </c>
      <c r="I575" s="21">
        <f>VLOOKUP($C575,Area_CALC!$M$2:$S$855,7,FALSE)</f>
        <v>1106839</v>
      </c>
    </row>
    <row r="576" spans="1:9" x14ac:dyDescent="0.25">
      <c r="A576" s="5" t="s">
        <v>76</v>
      </c>
      <c r="B576" s="5" t="s">
        <v>28</v>
      </c>
      <c r="C576" s="5" t="str">
        <f t="shared" si="8"/>
        <v>KERALA1981-82</v>
      </c>
      <c r="D576" s="21">
        <f>VLOOKUP($C576,Area_CALC!$M$2:$S$855,2,FALSE)</f>
        <v>806851</v>
      </c>
      <c r="E576" s="21">
        <f>VLOOKUP($C576,Area_CALC!$M$2:$S$855,3,FALSE)</f>
        <v>248069</v>
      </c>
      <c r="F576" s="21">
        <f>VLOOKUP($C576,Area_CALC!$M$2:$S$855,4,FALSE)</f>
        <v>1781932</v>
      </c>
      <c r="G576" s="21">
        <f>VLOOKUP($C576,Area_CALC!$M$2:$S$855,5,FALSE)</f>
        <v>666618</v>
      </c>
      <c r="H576" s="21">
        <f>VLOOKUP($C576,Area_CALC!$M$2:$S$855,6,FALSE)</f>
        <v>237769</v>
      </c>
      <c r="I576" s="21">
        <f>VLOOKUP($C576,Area_CALC!$M$2:$S$855,7,FALSE)</f>
        <v>1123325</v>
      </c>
    </row>
    <row r="577" spans="1:9" x14ac:dyDescent="0.25">
      <c r="A577" s="5" t="s">
        <v>76</v>
      </c>
      <c r="B577" s="5" t="s">
        <v>29</v>
      </c>
      <c r="C577" s="5" t="str">
        <f t="shared" si="8"/>
        <v>KERALA1982-83</v>
      </c>
      <c r="D577" s="21">
        <f>VLOOKUP($C577,Area_CALC!$M$2:$S$855,2,FALSE)</f>
        <v>778490</v>
      </c>
      <c r="E577" s="21">
        <f>VLOOKUP($C577,Area_CALC!$M$2:$S$855,3,FALSE)</f>
        <v>227617</v>
      </c>
      <c r="F577" s="21">
        <f>VLOOKUP($C577,Area_CALC!$M$2:$S$855,4,FALSE)</f>
        <v>1714378</v>
      </c>
      <c r="G577" s="21">
        <f>VLOOKUP($C577,Area_CALC!$M$2:$S$855,5,FALSE)</f>
        <v>674378</v>
      </c>
      <c r="H577" s="21">
        <f>VLOOKUP($C577,Area_CALC!$M$2:$S$855,6,FALSE)</f>
        <v>256283</v>
      </c>
      <c r="I577" s="21">
        <f>VLOOKUP($C577,Area_CALC!$M$2:$S$855,7,FALSE)</f>
        <v>1147695</v>
      </c>
    </row>
    <row r="578" spans="1:9" x14ac:dyDescent="0.25">
      <c r="A578" s="5" t="s">
        <v>76</v>
      </c>
      <c r="B578" s="5" t="s">
        <v>30</v>
      </c>
      <c r="C578" s="5" t="str">
        <f t="shared" si="8"/>
        <v>KERALA1983-84</v>
      </c>
      <c r="D578" s="21">
        <f>VLOOKUP($C578,Area_CALC!$M$2:$S$855,2,FALSE)</f>
        <v>740086</v>
      </c>
      <c r="E578" s="21">
        <f>VLOOKUP($C578,Area_CALC!$M$2:$S$855,3,FALSE)</f>
        <v>233010</v>
      </c>
      <c r="F578" s="21">
        <f>VLOOKUP($C578,Area_CALC!$M$2:$S$855,4,FALSE)</f>
        <v>1690125</v>
      </c>
      <c r="G578" s="21">
        <f>VLOOKUP($C578,Area_CALC!$M$2:$S$855,5,FALSE)</f>
        <v>682281</v>
      </c>
      <c r="H578" s="21">
        <f>VLOOKUP($C578,Area_CALC!$M$2:$S$855,6,FALSE)</f>
        <v>271200</v>
      </c>
      <c r="I578" s="21">
        <f>VLOOKUP($C578,Area_CALC!$M$2:$S$855,7,FALSE)</f>
        <v>1171577</v>
      </c>
    </row>
    <row r="579" spans="1:9" x14ac:dyDescent="0.25">
      <c r="A579" s="5" t="s">
        <v>76</v>
      </c>
      <c r="B579" s="5" t="s">
        <v>31</v>
      </c>
      <c r="C579" s="5" t="str">
        <f t="shared" ref="C579:C642" si="9">A579&amp;B579</f>
        <v>KERALA1984-85</v>
      </c>
      <c r="D579" s="21">
        <f>VLOOKUP($C579,Area_CALC!$M$2:$S$855,2,FALSE)</f>
        <v>730379</v>
      </c>
      <c r="E579" s="21">
        <f>VLOOKUP($C579,Area_CALC!$M$2:$S$855,3,FALSE)</f>
        <v>216742</v>
      </c>
      <c r="F579" s="21">
        <f>VLOOKUP($C579,Area_CALC!$M$2:$S$855,4,FALSE)</f>
        <v>1650794</v>
      </c>
      <c r="G579" s="21">
        <f>VLOOKUP($C579,Area_CALC!$M$2:$S$855,5,FALSE)</f>
        <v>687483</v>
      </c>
      <c r="H579" s="21">
        <f>VLOOKUP($C579,Area_CALC!$M$2:$S$855,6,FALSE)</f>
        <v>311976</v>
      </c>
      <c r="I579" s="21">
        <f>VLOOKUP($C579,Area_CALC!$M$2:$S$855,7,FALSE)</f>
        <v>1223849</v>
      </c>
    </row>
    <row r="580" spans="1:9" x14ac:dyDescent="0.25">
      <c r="A580" s="5" t="s">
        <v>76</v>
      </c>
      <c r="B580" s="5" t="s">
        <v>32</v>
      </c>
      <c r="C580" s="5" t="str">
        <f t="shared" si="9"/>
        <v>KERALA1985-86</v>
      </c>
      <c r="D580" s="21">
        <f>VLOOKUP($C580,Area_CALC!$M$2:$S$855,2,FALSE)</f>
        <v>678281</v>
      </c>
      <c r="E580" s="21">
        <f>VLOOKUP($C580,Area_CALC!$M$2:$S$855,3,FALSE)</f>
        <v>202919</v>
      </c>
      <c r="F580" s="21">
        <f>VLOOKUP($C580,Area_CALC!$M$2:$S$855,4,FALSE)</f>
        <v>1606208</v>
      </c>
      <c r="G580" s="21">
        <f>VLOOKUP($C580,Area_CALC!$M$2:$S$855,5,FALSE)</f>
        <v>704682</v>
      </c>
      <c r="H580" s="21">
        <f>VLOOKUP($C580,Area_CALC!$M$2:$S$855,6,FALSE)</f>
        <v>330315</v>
      </c>
      <c r="I580" s="21">
        <f>VLOOKUP($C580,Area_CALC!$M$2:$S$855,7,FALSE)</f>
        <v>1260344</v>
      </c>
    </row>
    <row r="581" spans="1:9" x14ac:dyDescent="0.25">
      <c r="A581" s="5" t="s">
        <v>76</v>
      </c>
      <c r="B581" s="5" t="s">
        <v>33</v>
      </c>
      <c r="C581" s="5" t="str">
        <f t="shared" si="9"/>
        <v>KERALA1986-87</v>
      </c>
      <c r="D581" s="21">
        <f>VLOOKUP($C581,Area_CALC!$M$2:$S$855,2,FALSE)</f>
        <v>663803</v>
      </c>
      <c r="E581" s="21">
        <f>VLOOKUP($C581,Area_CALC!$M$2:$S$855,3,FALSE)</f>
        <v>192878</v>
      </c>
      <c r="F581" s="21">
        <f>VLOOKUP($C581,Area_CALC!$M$2:$S$855,4,FALSE)</f>
        <v>1590931</v>
      </c>
      <c r="G581" s="21">
        <f>VLOOKUP($C581,Area_CALC!$M$2:$S$855,5,FALSE)</f>
        <v>706107</v>
      </c>
      <c r="H581" s="21">
        <f>VLOOKUP($C581,Area_CALC!$M$2:$S$855,6,FALSE)</f>
        <v>347814</v>
      </c>
      <c r="I581" s="21">
        <f>VLOOKUP($C581,Area_CALC!$M$2:$S$855,7,FALSE)</f>
        <v>1279383</v>
      </c>
    </row>
    <row r="582" spans="1:9" x14ac:dyDescent="0.25">
      <c r="A582" s="5" t="s">
        <v>76</v>
      </c>
      <c r="B582" s="5" t="s">
        <v>34</v>
      </c>
      <c r="C582" s="5" t="str">
        <f t="shared" si="9"/>
        <v>KERALA1987-88</v>
      </c>
      <c r="D582" s="21">
        <f>VLOOKUP($C582,Area_CALC!$M$2:$S$855,2,FALSE)</f>
        <v>604082</v>
      </c>
      <c r="E582" s="21">
        <f>VLOOKUP($C582,Area_CALC!$M$2:$S$855,3,FALSE)</f>
        <v>172908</v>
      </c>
      <c r="F582" s="21">
        <f>VLOOKUP($C582,Area_CALC!$M$2:$S$855,4,FALSE)</f>
        <v>1536014</v>
      </c>
      <c r="G582" s="21">
        <f>VLOOKUP($C582,Area_CALC!$M$2:$S$855,5,FALSE)</f>
        <v>775365</v>
      </c>
      <c r="H582" s="21">
        <f>VLOOKUP($C582,Area_CALC!$M$2:$S$855,6,FALSE)</f>
        <v>358957</v>
      </c>
      <c r="I582" s="21">
        <f>VLOOKUP($C582,Area_CALC!$M$2:$S$855,7,FALSE)</f>
        <v>1363441</v>
      </c>
    </row>
    <row r="583" spans="1:9" x14ac:dyDescent="0.25">
      <c r="A583" s="5" t="s">
        <v>76</v>
      </c>
      <c r="B583" s="5" t="s">
        <v>35</v>
      </c>
      <c r="C583" s="5" t="str">
        <f t="shared" si="9"/>
        <v>KERALA1988-89</v>
      </c>
      <c r="D583" s="21">
        <f>VLOOKUP($C583,Area_CALC!$M$2:$S$855,2,FALSE)</f>
        <v>577557</v>
      </c>
      <c r="E583" s="21">
        <f>VLOOKUP($C583,Area_CALC!$M$2:$S$855,3,FALSE)</f>
        <v>169475</v>
      </c>
      <c r="F583" s="21">
        <f>VLOOKUP($C583,Area_CALC!$M$2:$S$855,4,FALSE)</f>
        <v>1537351</v>
      </c>
      <c r="G583" s="21">
        <f>VLOOKUP($C583,Area_CALC!$M$2:$S$855,5,FALSE)</f>
        <v>816880</v>
      </c>
      <c r="H583" s="21">
        <f>VLOOKUP($C583,Area_CALC!$M$2:$S$855,6,FALSE)</f>
        <v>379666</v>
      </c>
      <c r="I583" s="21">
        <f>VLOOKUP($C583,Area_CALC!$M$2:$S$855,7,FALSE)</f>
        <v>1426122</v>
      </c>
    </row>
    <row r="584" spans="1:9" x14ac:dyDescent="0.25">
      <c r="A584" s="5" t="s">
        <v>76</v>
      </c>
      <c r="B584" s="5" t="s">
        <v>36</v>
      </c>
      <c r="C584" s="5" t="str">
        <f t="shared" si="9"/>
        <v>KERALA1989-90</v>
      </c>
      <c r="D584" s="21">
        <f>VLOOKUP($C584,Area_CALC!$M$2:$S$855,2,FALSE)</f>
        <v>583388</v>
      </c>
      <c r="E584" s="21">
        <f>VLOOKUP($C584,Area_CALC!$M$2:$S$855,3,FALSE)</f>
        <v>160145</v>
      </c>
      <c r="F584" s="21">
        <f>VLOOKUP($C584,Area_CALC!$M$2:$S$855,4,FALSE)</f>
        <v>1550342</v>
      </c>
      <c r="G584" s="21">
        <f>VLOOKUP($C584,Area_CALC!$M$2:$S$855,5,FALSE)</f>
        <v>832174</v>
      </c>
      <c r="H584" s="21">
        <f>VLOOKUP($C584,Area_CALC!$M$2:$S$855,6,FALSE)</f>
        <v>396474</v>
      </c>
      <c r="I584" s="21">
        <f>VLOOKUP($C584,Area_CALC!$M$2:$S$855,7,FALSE)</f>
        <v>1468677</v>
      </c>
    </row>
    <row r="585" spans="1:9" x14ac:dyDescent="0.25">
      <c r="A585" s="5" t="s">
        <v>76</v>
      </c>
      <c r="B585" s="5" t="s">
        <v>37</v>
      </c>
      <c r="C585" s="5" t="str">
        <f t="shared" si="9"/>
        <v>KERALA1990-91</v>
      </c>
      <c r="D585" s="21">
        <f>VLOOKUP($C585,Area_CALC!$M$2:$S$855,2,FALSE)</f>
        <v>559450</v>
      </c>
      <c r="E585" s="21">
        <f>VLOOKUP($C585,Area_CALC!$M$2:$S$855,3,FALSE)</f>
        <v>146493</v>
      </c>
      <c r="F585" s="21">
        <f>VLOOKUP($C585,Area_CALC!$M$2:$S$855,4,FALSE)</f>
        <v>1496182</v>
      </c>
      <c r="G585" s="21">
        <f>VLOOKUP($C585,Area_CALC!$M$2:$S$855,5,FALSE)</f>
        <v>870022</v>
      </c>
      <c r="H585" s="21">
        <f>VLOOKUP($C585,Area_CALC!$M$2:$S$855,6,FALSE)</f>
        <v>411615</v>
      </c>
      <c r="I585" s="21">
        <f>VLOOKUP($C585,Area_CALC!$M$2:$S$855,7,FALSE)</f>
        <v>1523798</v>
      </c>
    </row>
    <row r="586" spans="1:9" x14ac:dyDescent="0.25">
      <c r="A586" s="5" t="s">
        <v>76</v>
      </c>
      <c r="B586" s="5" t="s">
        <v>38</v>
      </c>
      <c r="C586" s="5" t="str">
        <f t="shared" si="9"/>
        <v>KERALA1991-92</v>
      </c>
      <c r="D586" s="21">
        <f>VLOOKUP($C586,Area_CALC!$M$2:$S$855,2,FALSE)</f>
        <v>541327</v>
      </c>
      <c r="E586" s="21">
        <f>VLOOKUP($C586,Area_CALC!$M$2:$S$855,3,FALSE)</f>
        <v>141881</v>
      </c>
      <c r="F586" s="21">
        <f>VLOOKUP($C586,Area_CALC!$M$2:$S$855,4,FALSE)</f>
        <v>1480258</v>
      </c>
      <c r="G586" s="21">
        <f>VLOOKUP($C586,Area_CALC!$M$2:$S$855,5,FALSE)</f>
        <v>863061</v>
      </c>
      <c r="H586" s="21">
        <f>VLOOKUP($C586,Area_CALC!$M$2:$S$855,6,FALSE)</f>
        <v>425768</v>
      </c>
      <c r="I586" s="21">
        <f>VLOOKUP($C586,Area_CALC!$M$2:$S$855,7,FALSE)</f>
        <v>1540858</v>
      </c>
    </row>
    <row r="587" spans="1:9" x14ac:dyDescent="0.25">
      <c r="A587" s="5" t="s">
        <v>76</v>
      </c>
      <c r="B587" s="5" t="s">
        <v>39</v>
      </c>
      <c r="C587" s="5" t="str">
        <f t="shared" si="9"/>
        <v>KERALA1992-93</v>
      </c>
      <c r="D587" s="21">
        <f>VLOOKUP($C587,Area_CALC!$M$2:$S$855,2,FALSE)</f>
        <v>537608</v>
      </c>
      <c r="E587" s="21">
        <f>VLOOKUP($C587,Area_CALC!$M$2:$S$855,3,FALSE)</f>
        <v>135033</v>
      </c>
      <c r="F587" s="21">
        <f>VLOOKUP($C587,Area_CALC!$M$2:$S$855,4,FALSE)</f>
        <v>1469961</v>
      </c>
      <c r="G587" s="21">
        <f>VLOOKUP($C587,Area_CALC!$M$2:$S$855,5,FALSE)</f>
        <v>877012</v>
      </c>
      <c r="H587" s="21">
        <f>VLOOKUP($C587,Area_CALC!$M$2:$S$855,6,FALSE)</f>
        <v>444096</v>
      </c>
      <c r="I587" s="21">
        <f>VLOOKUP($C587,Area_CALC!$M$2:$S$855,7,FALSE)</f>
        <v>1576510</v>
      </c>
    </row>
    <row r="588" spans="1:9" x14ac:dyDescent="0.25">
      <c r="A588" s="5" t="s">
        <v>76</v>
      </c>
      <c r="B588" s="5" t="s">
        <v>40</v>
      </c>
      <c r="C588" s="5" t="str">
        <f t="shared" si="9"/>
        <v>KERALA1993-94</v>
      </c>
      <c r="D588" s="21">
        <f>VLOOKUP($C588,Area_CALC!$M$2:$S$855,2,FALSE)</f>
        <v>507832</v>
      </c>
      <c r="E588" s="21">
        <f>VLOOKUP($C588,Area_CALC!$M$2:$S$855,3,FALSE)</f>
        <v>130987</v>
      </c>
      <c r="F588" s="21">
        <f>VLOOKUP($C588,Area_CALC!$M$2:$S$855,4,FALSE)</f>
        <v>1455302</v>
      </c>
      <c r="G588" s="21">
        <f>VLOOKUP($C588,Area_CALC!$M$2:$S$855,5,FALSE)</f>
        <v>882293</v>
      </c>
      <c r="H588" s="21">
        <f>VLOOKUP($C588,Area_CALC!$M$2:$S$855,6,FALSE)</f>
        <v>437100</v>
      </c>
      <c r="I588" s="21">
        <f>VLOOKUP($C588,Area_CALC!$M$2:$S$855,7,FALSE)</f>
        <v>1587399</v>
      </c>
    </row>
    <row r="589" spans="1:9" x14ac:dyDescent="0.25">
      <c r="A589" s="5" t="s">
        <v>76</v>
      </c>
      <c r="B589" s="5" t="s">
        <v>41</v>
      </c>
      <c r="C589" s="5" t="str">
        <f t="shared" si="9"/>
        <v>KERALA1994-95</v>
      </c>
      <c r="D589" s="21">
        <f>VLOOKUP($C589,Area_CALC!$M$2:$S$855,2,FALSE)</f>
        <v>503290</v>
      </c>
      <c r="E589" s="21">
        <f>VLOOKUP($C589,Area_CALC!$M$2:$S$855,3,FALSE)</f>
        <v>114289</v>
      </c>
      <c r="F589" s="21">
        <f>VLOOKUP($C589,Area_CALC!$M$2:$S$855,4,FALSE)</f>
        <v>1434688</v>
      </c>
      <c r="G589" s="21">
        <f>VLOOKUP($C589,Area_CALC!$M$2:$S$855,5,FALSE)</f>
        <v>910963</v>
      </c>
      <c r="H589" s="21">
        <f>VLOOKUP($C589,Area_CALC!$M$2:$S$855,6,FALSE)</f>
        <v>443300</v>
      </c>
      <c r="I589" s="21">
        <f>VLOOKUP($C589,Area_CALC!$M$2:$S$855,7,FALSE)</f>
        <v>1613622</v>
      </c>
    </row>
    <row r="590" spans="1:9" x14ac:dyDescent="0.25">
      <c r="A590" s="5" t="s">
        <v>76</v>
      </c>
      <c r="B590" s="5" t="s">
        <v>42</v>
      </c>
      <c r="C590" s="5" t="str">
        <f t="shared" si="9"/>
        <v>KERALA1995-96</v>
      </c>
      <c r="D590" s="21">
        <f>VLOOKUP($C590,Area_CALC!$M$2:$S$855,2,FALSE)</f>
        <v>471150</v>
      </c>
      <c r="E590" s="21">
        <f>VLOOKUP($C590,Area_CALC!$M$2:$S$855,3,FALSE)</f>
        <v>113601</v>
      </c>
      <c r="F590" s="21">
        <f>VLOOKUP($C590,Area_CALC!$M$2:$S$855,4,FALSE)</f>
        <v>1441390</v>
      </c>
      <c r="G590" s="21">
        <f>VLOOKUP($C590,Area_CALC!$M$2:$S$855,5,FALSE)</f>
        <v>914370</v>
      </c>
      <c r="H590" s="21">
        <f>VLOOKUP($C590,Area_CALC!$M$2:$S$855,6,FALSE)</f>
        <v>448988</v>
      </c>
      <c r="I590" s="21">
        <f>VLOOKUP($C590,Area_CALC!$M$2:$S$855,7,FALSE)</f>
        <v>1625832</v>
      </c>
    </row>
    <row r="591" spans="1:9" x14ac:dyDescent="0.25">
      <c r="A591" s="5" t="s">
        <v>76</v>
      </c>
      <c r="B591" s="5" t="s">
        <v>43</v>
      </c>
      <c r="C591" s="5" t="str">
        <f t="shared" si="9"/>
        <v>KERALA1996-97</v>
      </c>
      <c r="D591" s="21">
        <f>VLOOKUP($C591,Area_CALC!$M$2:$S$855,2,FALSE)</f>
        <v>430826</v>
      </c>
      <c r="E591" s="21">
        <f>VLOOKUP($C591,Area_CALC!$M$2:$S$855,3,FALSE)</f>
        <v>120387</v>
      </c>
      <c r="F591" s="21">
        <f>VLOOKUP($C591,Area_CALC!$M$2:$S$855,4,FALSE)</f>
        <v>1398549</v>
      </c>
      <c r="G591" s="21">
        <f>VLOOKUP($C591,Area_CALC!$M$2:$S$855,5,FALSE)</f>
        <v>902104</v>
      </c>
      <c r="H591" s="21">
        <f>VLOOKUP($C591,Area_CALC!$M$2:$S$855,6,FALSE)</f>
        <v>455566</v>
      </c>
      <c r="I591" s="21">
        <f>VLOOKUP($C591,Area_CALC!$M$2:$S$855,7,FALSE)</f>
        <v>1622675</v>
      </c>
    </row>
    <row r="592" spans="1:9" x14ac:dyDescent="0.25">
      <c r="A592" s="5" t="s">
        <v>76</v>
      </c>
      <c r="B592" s="5" t="s">
        <v>44</v>
      </c>
      <c r="C592" s="5" t="str">
        <f t="shared" si="9"/>
        <v>KERALA1997-98</v>
      </c>
      <c r="D592" s="21">
        <f>VLOOKUP($C592,Area_CALC!$M$2:$S$855,2,FALSE)</f>
        <v>387122</v>
      </c>
      <c r="E592" s="21">
        <f>VLOOKUP($C592,Area_CALC!$M$2:$S$855,3,FALSE)</f>
        <v>121389</v>
      </c>
      <c r="F592" s="21">
        <f>VLOOKUP($C592,Area_CALC!$M$2:$S$855,4,FALSE)</f>
        <v>1345891</v>
      </c>
      <c r="G592" s="21">
        <f>VLOOKUP($C592,Area_CALC!$M$2:$S$855,5,FALSE)</f>
        <v>884344</v>
      </c>
      <c r="H592" s="21">
        <f>VLOOKUP($C592,Area_CALC!$M$2:$S$855,6,FALSE)</f>
        <v>465282</v>
      </c>
      <c r="I592" s="21">
        <f>VLOOKUP($C592,Area_CALC!$M$2:$S$855,7,FALSE)</f>
        <v>1623111</v>
      </c>
    </row>
    <row r="593" spans="1:9" x14ac:dyDescent="0.25">
      <c r="A593" s="5" t="s">
        <v>76</v>
      </c>
      <c r="B593" s="5" t="s">
        <v>45</v>
      </c>
      <c r="C593" s="5" t="str">
        <f t="shared" si="9"/>
        <v>KERALA1998-99</v>
      </c>
      <c r="D593" s="21">
        <f>VLOOKUP($C593,Area_CALC!$M$2:$S$855,2,FALSE)</f>
        <v>352631</v>
      </c>
      <c r="E593" s="21">
        <f>VLOOKUP($C593,Area_CALC!$M$2:$S$855,3,FALSE)</f>
        <v>112774</v>
      </c>
      <c r="F593" s="21">
        <f>VLOOKUP($C593,Area_CALC!$M$2:$S$855,4,FALSE)</f>
        <v>1295298</v>
      </c>
      <c r="G593" s="21">
        <f>VLOOKUP($C593,Area_CALC!$M$2:$S$855,5,FALSE)</f>
        <v>882288</v>
      </c>
      <c r="H593" s="21">
        <f>VLOOKUP($C593,Area_CALC!$M$2:$S$855,6,FALSE)</f>
        <v>469924</v>
      </c>
      <c r="I593" s="21">
        <f>VLOOKUP($C593,Area_CALC!$M$2:$S$855,7,FALSE)</f>
        <v>1621207</v>
      </c>
    </row>
    <row r="594" spans="1:9" x14ac:dyDescent="0.25">
      <c r="A594" s="5" t="s">
        <v>76</v>
      </c>
      <c r="B594" s="5" t="s">
        <v>46</v>
      </c>
      <c r="C594" s="5" t="str">
        <f t="shared" si="9"/>
        <v>KERALA1999-00</v>
      </c>
      <c r="D594" s="21">
        <f>VLOOKUP($C594,Area_CALC!$M$2:$S$855,2,FALSE)</f>
        <v>349774</v>
      </c>
      <c r="E594" s="21">
        <f>VLOOKUP($C594,Area_CALC!$M$2:$S$855,3,FALSE)</f>
        <v>111922</v>
      </c>
      <c r="F594" s="21">
        <f>VLOOKUP($C594,Area_CALC!$M$2:$S$855,4,FALSE)</f>
        <v>1336000</v>
      </c>
      <c r="G594" s="21">
        <f>VLOOKUP($C594,Area_CALC!$M$2:$S$855,5,FALSE)</f>
        <v>925035</v>
      </c>
      <c r="H594" s="21">
        <f>VLOOKUP($C594,Area_CALC!$M$2:$S$855,6,FALSE)</f>
        <v>472900</v>
      </c>
      <c r="I594" s="21">
        <f>VLOOKUP($C594,Area_CALC!$M$2:$S$855,7,FALSE)</f>
        <v>1665704</v>
      </c>
    </row>
    <row r="595" spans="1:9" x14ac:dyDescent="0.25">
      <c r="A595" s="5" t="s">
        <v>76</v>
      </c>
      <c r="B595" s="5" t="s">
        <v>47</v>
      </c>
      <c r="C595" s="5" t="str">
        <f t="shared" si="9"/>
        <v>KERALA2000-01</v>
      </c>
      <c r="D595" s="21">
        <f>VLOOKUP($C595,Area_CALC!$M$2:$S$855,2,FALSE)</f>
        <v>347455</v>
      </c>
      <c r="E595" s="21">
        <f>VLOOKUP($C595,Area_CALC!$M$2:$S$855,3,FALSE)</f>
        <v>114609</v>
      </c>
      <c r="F595" s="21">
        <f>VLOOKUP($C595,Area_CALC!$M$2:$S$855,4,FALSE)</f>
        <v>1349076</v>
      </c>
      <c r="G595" s="21">
        <f>VLOOKUP($C595,Area_CALC!$M$2:$S$855,5,FALSE)</f>
        <v>925783</v>
      </c>
      <c r="H595" s="21">
        <f>VLOOKUP($C595,Area_CALC!$M$2:$S$855,6,FALSE)</f>
        <v>474364</v>
      </c>
      <c r="I595" s="21">
        <f>VLOOKUP($C595,Area_CALC!$M$2:$S$855,7,FALSE)</f>
        <v>1672606</v>
      </c>
    </row>
    <row r="596" spans="1:9" x14ac:dyDescent="0.25">
      <c r="A596" s="5" t="s">
        <v>76</v>
      </c>
      <c r="B596" s="5" t="s">
        <v>48</v>
      </c>
      <c r="C596" s="5" t="str">
        <f t="shared" si="9"/>
        <v>KERALA2001-02</v>
      </c>
      <c r="D596" s="21">
        <f>VLOOKUP($C596,Area_CALC!$M$2:$S$855,2,FALSE)</f>
        <v>322368</v>
      </c>
      <c r="E596" s="21">
        <f>VLOOKUP($C596,Area_CALC!$M$2:$S$855,3,FALSE)</f>
        <v>111189</v>
      </c>
      <c r="F596" s="21">
        <f>VLOOKUP($C596,Area_CALC!$M$2:$S$855,4,FALSE)</f>
        <v>1335409</v>
      </c>
      <c r="G596" s="21">
        <f>VLOOKUP($C596,Area_CALC!$M$2:$S$855,5,FALSE)</f>
        <v>905718</v>
      </c>
      <c r="H596" s="21">
        <f>VLOOKUP($C596,Area_CALC!$M$2:$S$855,6,FALSE)</f>
        <v>475039</v>
      </c>
      <c r="I596" s="21">
        <f>VLOOKUP($C596,Area_CALC!$M$2:$S$855,7,FALSE)</f>
        <v>1656843</v>
      </c>
    </row>
    <row r="597" spans="1:9" x14ac:dyDescent="0.25">
      <c r="A597" s="5" t="s">
        <v>76</v>
      </c>
      <c r="B597" s="5" t="s">
        <v>49</v>
      </c>
      <c r="C597" s="5" t="str">
        <f t="shared" si="9"/>
        <v>KERALA2002-03</v>
      </c>
      <c r="D597" s="21">
        <f>VLOOKUP($C597,Area_CALC!$M$2:$S$855,2,FALSE)</f>
        <v>310521</v>
      </c>
      <c r="E597" s="21">
        <f>VLOOKUP($C597,Area_CALC!$M$2:$S$855,3,FALSE)</f>
        <v>104179</v>
      </c>
      <c r="F597" s="21">
        <f>VLOOKUP($C597,Area_CALC!$M$2:$S$855,4,FALSE)</f>
        <v>1321696</v>
      </c>
      <c r="G597" s="21">
        <f>VLOOKUP($C597,Area_CALC!$M$2:$S$855,5,FALSE)</f>
        <v>899198</v>
      </c>
      <c r="H597" s="21">
        <f>VLOOKUP($C597,Area_CALC!$M$2:$S$855,6,FALSE)</f>
        <v>476047</v>
      </c>
      <c r="I597" s="21">
        <f>VLOOKUP($C597,Area_CALC!$M$2:$S$855,7,FALSE)</f>
        <v>1648688</v>
      </c>
    </row>
    <row r="598" spans="1:9" x14ac:dyDescent="0.25">
      <c r="A598" s="5" t="s">
        <v>76</v>
      </c>
      <c r="B598" s="5" t="s">
        <v>50</v>
      </c>
      <c r="C598" s="5" t="str">
        <f t="shared" si="9"/>
        <v>KERALA2003-04</v>
      </c>
      <c r="D598" s="21">
        <f>VLOOKUP($C598,Area_CALC!$M$2:$S$855,2,FALSE)</f>
        <v>287340</v>
      </c>
      <c r="E598" s="21">
        <f>VLOOKUP($C598,Area_CALC!$M$2:$S$855,3,FALSE)</f>
        <v>94297</v>
      </c>
      <c r="F598" s="21">
        <f>VLOOKUP($C598,Area_CALC!$M$2:$S$855,4,FALSE)</f>
        <v>1297542</v>
      </c>
      <c r="G598" s="21">
        <f>VLOOKUP($C598,Area_CALC!$M$2:$S$855,5,FALSE)</f>
        <v>898498</v>
      </c>
      <c r="H598" s="21">
        <f>VLOOKUP($C598,Area_CALC!$M$2:$S$855,6,FALSE)</f>
        <v>478402</v>
      </c>
      <c r="I598" s="21">
        <f>VLOOKUP($C598,Area_CALC!$M$2:$S$855,7,FALSE)</f>
        <v>1656912</v>
      </c>
    </row>
    <row r="599" spans="1:9" x14ac:dyDescent="0.25">
      <c r="A599" s="5" t="s">
        <v>76</v>
      </c>
      <c r="B599" s="5" t="s">
        <v>51</v>
      </c>
      <c r="C599" s="5" t="str">
        <f t="shared" si="9"/>
        <v>KERALA2004-05</v>
      </c>
      <c r="D599" s="21">
        <f>VLOOKUP($C599,Area_CALC!$M$2:$S$855,2,FALSE)</f>
        <v>289974</v>
      </c>
      <c r="E599" s="21">
        <f>VLOOKUP($C599,Area_CALC!$M$2:$S$855,3,FALSE)</f>
        <v>88486</v>
      </c>
      <c r="F599" s="21">
        <f>VLOOKUP($C599,Area_CALC!$M$2:$S$855,4,FALSE)</f>
        <v>1342974</v>
      </c>
      <c r="G599" s="21">
        <f>VLOOKUP($C599,Area_CALC!$M$2:$S$855,5,FALSE)</f>
        <v>899267</v>
      </c>
      <c r="H599" s="21">
        <f>VLOOKUP($C599,Area_CALC!$M$2:$S$855,6,FALSE)</f>
        <v>480661</v>
      </c>
      <c r="I599" s="21">
        <f>VLOOKUP($C599,Area_CALC!$M$2:$S$855,7,FALSE)</f>
        <v>1653319</v>
      </c>
    </row>
    <row r="600" spans="1:9" x14ac:dyDescent="0.25">
      <c r="A600" s="5" t="s">
        <v>76</v>
      </c>
      <c r="B600" s="5" t="s">
        <v>52</v>
      </c>
      <c r="C600" s="5" t="str">
        <f t="shared" si="9"/>
        <v>KERALA2005-06</v>
      </c>
      <c r="D600" s="21">
        <f>VLOOKUP($C600,Area_CALC!$M$2:$S$855,2,FALSE)</f>
        <v>275742</v>
      </c>
      <c r="E600" s="21">
        <f>VLOOKUP($C600,Area_CALC!$M$2:$S$855,3,FALSE)</f>
        <v>90539</v>
      </c>
      <c r="F600" s="21">
        <f>VLOOKUP($C600,Area_CALC!$M$2:$S$855,4,FALSE)</f>
        <v>1318644</v>
      </c>
      <c r="G600" s="21">
        <f>VLOOKUP($C600,Area_CALC!$M$2:$S$855,5,FALSE)</f>
        <v>897833</v>
      </c>
      <c r="H600" s="21">
        <f>VLOOKUP($C600,Area_CALC!$M$2:$S$855,6,FALSE)</f>
        <v>494400</v>
      </c>
      <c r="I600" s="21">
        <f>VLOOKUP($C600,Area_CALC!$M$2:$S$855,7,FALSE)</f>
        <v>1667083</v>
      </c>
    </row>
    <row r="601" spans="1:9" x14ac:dyDescent="0.25">
      <c r="A601" s="5" t="s">
        <v>76</v>
      </c>
      <c r="B601" s="5" t="s">
        <v>53</v>
      </c>
      <c r="C601" s="5" t="str">
        <f t="shared" si="9"/>
        <v>KERALA2006-07</v>
      </c>
      <c r="D601" s="21">
        <f>VLOOKUP($C601,Area_CALC!$M$2:$S$855,2,FALSE)</f>
        <v>263529</v>
      </c>
      <c r="E601" s="21">
        <f>VLOOKUP($C601,Area_CALC!$M$2:$S$855,3,FALSE)</f>
        <v>87128</v>
      </c>
      <c r="F601" s="21">
        <f>VLOOKUP($C601,Area_CALC!$M$2:$S$855,4,FALSE)</f>
        <v>1240582</v>
      </c>
      <c r="G601" s="21">
        <f>VLOOKUP($C601,Area_CALC!$M$2:$S$855,5,FALSE)</f>
        <v>872943</v>
      </c>
      <c r="H601" s="21">
        <f>VLOOKUP($C601,Area_CALC!$M$2:$S$855,6,FALSE)</f>
        <v>502240</v>
      </c>
      <c r="I601" s="21">
        <f>VLOOKUP($C601,Area_CALC!$M$2:$S$855,7,FALSE)</f>
        <v>1676959</v>
      </c>
    </row>
    <row r="602" spans="1:9" x14ac:dyDescent="0.25">
      <c r="A602" s="5" t="s">
        <v>76</v>
      </c>
      <c r="B602" s="5" t="s">
        <v>54</v>
      </c>
      <c r="C602" s="5" t="str">
        <f t="shared" si="9"/>
        <v>KERALA2007-08</v>
      </c>
      <c r="D602" s="21">
        <f>VLOOKUP($C602,Area_CALC!$M$2:$S$855,2,FALSE)</f>
        <v>228938</v>
      </c>
      <c r="E602" s="21">
        <f>VLOOKUP($C602,Area_CALC!$M$2:$S$855,3,FALSE)</f>
        <v>83990</v>
      </c>
      <c r="F602" s="21">
        <f>VLOOKUP($C602,Area_CALC!$M$2:$S$855,4,FALSE)</f>
        <v>1126495</v>
      </c>
      <c r="G602" s="21">
        <f>VLOOKUP($C602,Area_CALC!$M$2:$S$855,5,FALSE)</f>
        <v>818812</v>
      </c>
      <c r="H602" s="21">
        <f>VLOOKUP($C602,Area_CALC!$M$2:$S$855,6,FALSE)</f>
        <v>512045</v>
      </c>
      <c r="I602" s="21">
        <f>VLOOKUP($C602,Area_CALC!$M$2:$S$855,7,FALSE)</f>
        <v>1634599</v>
      </c>
    </row>
    <row r="603" spans="1:9" x14ac:dyDescent="0.25">
      <c r="A603" s="5" t="s">
        <v>76</v>
      </c>
      <c r="B603" s="5" t="s">
        <v>55</v>
      </c>
      <c r="C603" s="5" t="str">
        <f t="shared" si="9"/>
        <v>KERALA2008-09</v>
      </c>
      <c r="D603" s="21">
        <f>VLOOKUP($C603,Area_CALC!$M$2:$S$855,2,FALSE)</f>
        <v>234265</v>
      </c>
      <c r="E603" s="21">
        <f>VLOOKUP($C603,Area_CALC!$M$2:$S$855,3,FALSE)</f>
        <v>87241</v>
      </c>
      <c r="F603" s="21">
        <f>VLOOKUP($C603,Area_CALC!$M$2:$S$855,4,FALSE)</f>
        <v>1081873</v>
      </c>
      <c r="G603" s="21">
        <f>VLOOKUP($C603,Area_CALC!$M$2:$S$855,5,FALSE)</f>
        <v>787769</v>
      </c>
      <c r="H603" s="21">
        <f>VLOOKUP($C603,Area_CALC!$M$2:$S$855,6,FALSE)</f>
        <v>517475</v>
      </c>
      <c r="I603" s="21">
        <f>VLOOKUP($C603,Area_CALC!$M$2:$S$855,7,FALSE)</f>
        <v>1613070</v>
      </c>
    </row>
    <row r="604" spans="1:9" x14ac:dyDescent="0.25">
      <c r="A604" s="5" t="s">
        <v>76</v>
      </c>
      <c r="B604" s="5" t="s">
        <v>56</v>
      </c>
      <c r="C604" s="5" t="str">
        <f t="shared" si="9"/>
        <v>KERALA2009-10</v>
      </c>
      <c r="D604" s="21">
        <f>VLOOKUP($C604,Area_CALC!$M$2:$S$855,2,FALSE)</f>
        <v>234013</v>
      </c>
      <c r="E604" s="21">
        <f>VLOOKUP($C604,Area_CALC!$M$2:$S$855,3,FALSE)</f>
        <v>74925</v>
      </c>
      <c r="F604" s="21">
        <f>VLOOKUP($C604,Area_CALC!$M$2:$S$855,4,FALSE)</f>
        <v>1067468</v>
      </c>
      <c r="G604" s="21">
        <f>VLOOKUP($C604,Area_CALC!$M$2:$S$855,5,FALSE)</f>
        <v>778618</v>
      </c>
      <c r="H604" s="21">
        <f>VLOOKUP($C604,Area_CALC!$M$2:$S$855,6,FALSE)</f>
        <v>525408</v>
      </c>
      <c r="I604" s="21">
        <f>VLOOKUP($C604,Area_CALC!$M$2:$S$855,7,FALSE)</f>
        <v>1601210</v>
      </c>
    </row>
    <row r="605" spans="1:9" x14ac:dyDescent="0.25">
      <c r="A605" s="5" t="s">
        <v>76</v>
      </c>
      <c r="B605" s="5" t="s">
        <v>57</v>
      </c>
      <c r="C605" s="5" t="str">
        <f t="shared" si="9"/>
        <v>KERALA2010-11</v>
      </c>
      <c r="D605" s="21">
        <f>VLOOKUP($C605,Area_CALC!$M$2:$S$855,2,FALSE)</f>
        <v>213187</v>
      </c>
      <c r="E605" s="21">
        <f>VLOOKUP($C605,Area_CALC!$M$2:$S$855,3,FALSE)</f>
        <v>72284</v>
      </c>
      <c r="F605" s="21">
        <f>VLOOKUP($C605,Area_CALC!$M$2:$S$855,4,FALSE)</f>
        <v>1041540</v>
      </c>
      <c r="G605" s="21">
        <f>VLOOKUP($C605,Area_CALC!$M$2:$S$855,5,FALSE)</f>
        <v>770473</v>
      </c>
      <c r="H605" s="21">
        <f>VLOOKUP($C605,Area_CALC!$M$2:$S$855,6,FALSE)</f>
        <v>534230</v>
      </c>
      <c r="I605" s="21">
        <f>VLOOKUP($C605,Area_CALC!$M$2:$S$855,7,FALSE)</f>
        <v>1605921</v>
      </c>
    </row>
    <row r="606" spans="1:9" x14ac:dyDescent="0.25">
      <c r="A606" s="5" t="s">
        <v>76</v>
      </c>
      <c r="B606" s="5" t="s">
        <v>58</v>
      </c>
      <c r="C606" s="5" t="str">
        <f t="shared" si="9"/>
        <v>KERALA2011-12</v>
      </c>
      <c r="D606" s="21">
        <f>VLOOKUP($C606,Area_CALC!$M$2:$S$855,2,FALSE)</f>
        <v>208160</v>
      </c>
      <c r="E606" s="21">
        <f>VLOOKUP($C606,Area_CALC!$M$2:$S$855,3,FALSE)</f>
        <v>74498</v>
      </c>
      <c r="F606" s="21">
        <f>VLOOKUP($C606,Area_CALC!$M$2:$S$855,4,FALSE)</f>
        <v>995669</v>
      </c>
      <c r="G606" s="21">
        <f>VLOOKUP($C606,Area_CALC!$M$2:$S$855,5,FALSE)</f>
        <v>820867</v>
      </c>
      <c r="H606" s="21">
        <f>VLOOKUP($C606,Area_CALC!$M$2:$S$855,6,FALSE)</f>
        <v>539565</v>
      </c>
      <c r="I606" s="21">
        <f>VLOOKUP($C606,Area_CALC!$M$2:$S$855,7,FALSE)</f>
        <v>1666088</v>
      </c>
    </row>
    <row r="607" spans="1:9" x14ac:dyDescent="0.25">
      <c r="A607" s="5" t="s">
        <v>76</v>
      </c>
      <c r="B607" s="5" t="s">
        <v>59</v>
      </c>
      <c r="C607" s="5" t="str">
        <f t="shared" si="9"/>
        <v>KERALA2012-13</v>
      </c>
      <c r="D607" s="21">
        <f>VLOOKUP($C607,Area_CALC!$M$2:$S$855,2,FALSE)</f>
        <v>197277</v>
      </c>
      <c r="E607" s="21">
        <f>VLOOKUP($C607,Area_CALC!$M$2:$S$855,3,FALSE)</f>
        <v>69586</v>
      </c>
      <c r="F607" s="21">
        <f>VLOOKUP($C607,Area_CALC!$M$2:$S$855,4,FALSE)</f>
        <v>966954</v>
      </c>
      <c r="G607" s="21">
        <f>VLOOKUP($C607,Area_CALC!$M$2:$S$855,5,FALSE)</f>
        <v>798162</v>
      </c>
      <c r="H607" s="21">
        <f>VLOOKUP($C607,Area_CALC!$M$2:$S$855,6,FALSE)</f>
        <v>539565</v>
      </c>
      <c r="I607" s="21">
        <f>VLOOKUP($C607,Area_CALC!$M$2:$S$855,7,FALSE)</f>
        <v>1624780</v>
      </c>
    </row>
    <row r="608" spans="1:9" x14ac:dyDescent="0.25">
      <c r="A608" s="5" t="s">
        <v>76</v>
      </c>
      <c r="B608" s="5" t="s">
        <v>60</v>
      </c>
      <c r="C608" s="5" t="str">
        <f t="shared" si="9"/>
        <v>KERALA2013-14</v>
      </c>
      <c r="D608" s="21">
        <f>VLOOKUP($C608,Area_CALC!$M$2:$S$855,2,FALSE)</f>
        <v>199611</v>
      </c>
      <c r="E608" s="21">
        <f>VLOOKUP($C608,Area_CALC!$M$2:$S$855,3,FALSE)</f>
        <v>67589</v>
      </c>
      <c r="F608" s="21">
        <f>VLOOKUP($C608,Area_CALC!$M$2:$S$855,4,FALSE)</f>
        <v>970103</v>
      </c>
      <c r="G608" s="21">
        <f>VLOOKUP($C608,Area_CALC!$M$2:$S$855,5,FALSE)</f>
        <v>808647</v>
      </c>
      <c r="H608" s="21">
        <f>VLOOKUP($C608,Area_CALC!$M$2:$S$855,6,FALSE)</f>
        <v>548225</v>
      </c>
      <c r="I608" s="21">
        <f>VLOOKUP($C608,Area_CALC!$M$2:$S$855,7,FALSE)</f>
        <v>1646567</v>
      </c>
    </row>
    <row r="609" spans="1:9" x14ac:dyDescent="0.25">
      <c r="A609" s="5" t="s">
        <v>76</v>
      </c>
      <c r="B609" s="5" t="s">
        <v>61</v>
      </c>
      <c r="C609" s="5" t="str">
        <f t="shared" si="9"/>
        <v>KERALA2014-15</v>
      </c>
      <c r="D609" s="21">
        <f>VLOOKUP($C609,Area_CALC!$M$2:$S$855,2,FALSE)</f>
        <v>198159</v>
      </c>
      <c r="E609" s="21">
        <f>VLOOKUP($C609,Area_CALC!$M$2:$S$855,3,FALSE)</f>
        <v>75493</v>
      </c>
      <c r="F609" s="21">
        <f>VLOOKUP($C609,Area_CALC!$M$2:$S$855,4,FALSE)</f>
        <v>981720</v>
      </c>
      <c r="G609" s="21">
        <f>VLOOKUP($C609,Area_CALC!$M$2:$S$855,5,FALSE)</f>
        <v>793856</v>
      </c>
      <c r="H609" s="21">
        <f>VLOOKUP($C609,Area_CALC!$M$2:$S$855,6,FALSE)</f>
        <v>549955</v>
      </c>
      <c r="I609" s="21">
        <f>VLOOKUP($C609,Area_CALC!$M$2:$S$855,7,FALSE)</f>
        <v>1642904</v>
      </c>
    </row>
    <row r="610" spans="1:9" x14ac:dyDescent="0.25">
      <c r="A610" s="5" t="s">
        <v>76</v>
      </c>
      <c r="B610" s="5" t="s">
        <v>62</v>
      </c>
      <c r="C610" s="5" t="str">
        <f t="shared" si="9"/>
        <v>KERALA2015-16</v>
      </c>
      <c r="D610" s="21">
        <f>VLOOKUP($C610,Area_CALC!$M$2:$S$855,2,FALSE)</f>
        <v>196870</v>
      </c>
      <c r="E610" s="21">
        <f>VLOOKUP($C610,Area_CALC!$M$2:$S$855,3,FALSE)</f>
        <v>69405</v>
      </c>
      <c r="F610" s="21">
        <f>VLOOKUP($C610,Area_CALC!$M$2:$S$855,4,FALSE)</f>
        <v>982301.59</v>
      </c>
      <c r="G610" s="21">
        <f>VLOOKUP($C610,Area_CALC!$M$2:$S$855,5,FALSE)</f>
        <v>790223</v>
      </c>
      <c r="H610" s="21">
        <f>VLOOKUP($C610,Area_CALC!$M$2:$S$855,6,FALSE)</f>
        <v>550840</v>
      </c>
      <c r="I610" s="21">
        <f>VLOOKUP($C610,Area_CALC!$M$2:$S$855,7,FALSE)</f>
        <v>1645275</v>
      </c>
    </row>
    <row r="611" spans="1:9" x14ac:dyDescent="0.25">
      <c r="A611" s="5" t="s">
        <v>76</v>
      </c>
      <c r="B611" s="5" t="s">
        <v>123</v>
      </c>
      <c r="C611" s="5" t="str">
        <f t="shared" si="9"/>
        <v>KERALA2016-17</v>
      </c>
      <c r="D611" s="21">
        <f>VLOOKUP($C611,Area_CALC!$M$2:$S$855,2,FALSE)</f>
        <v>171398</v>
      </c>
      <c r="E611" s="21">
        <f>VLOOKUP($C611,Area_CALC!$M$2:$S$855,3,FALSE)</f>
        <v>68664</v>
      </c>
      <c r="F611" s="21">
        <f>VLOOKUP($C611,Area_CALC!$M$2:$S$855,4,FALSE)</f>
        <v>945607.50199999998</v>
      </c>
      <c r="G611" s="21">
        <f>VLOOKUP($C611,Area_CALC!$M$2:$S$855,5,FALSE)</f>
        <v>781496</v>
      </c>
      <c r="H611" s="21">
        <f>VLOOKUP($C611,Area_CALC!$M$2:$S$855,6,FALSE)</f>
        <v>551050</v>
      </c>
      <c r="I611" s="21">
        <f>VLOOKUP($C611,Area_CALC!$M$2:$S$855,7,FALSE)</f>
        <v>1638399.696</v>
      </c>
    </row>
    <row r="612" spans="1:9" x14ac:dyDescent="0.25">
      <c r="A612" s="5" t="s">
        <v>163</v>
      </c>
      <c r="B612" s="5" t="s">
        <v>3</v>
      </c>
      <c r="C612" s="5" t="str">
        <f t="shared" si="9"/>
        <v>SUM1956-57</v>
      </c>
      <c r="D612" s="21">
        <f>D2+D63+D124+D185+D246+D307+D368+D429+D490</f>
        <v>762020</v>
      </c>
      <c r="E612" s="21">
        <f t="shared" ref="E612:I612" si="10">E2+E63+E124+E185+E246+E307+E368+E429+E490</f>
        <v>208510</v>
      </c>
      <c r="F612" s="21">
        <f t="shared" si="10"/>
        <v>1481140</v>
      </c>
      <c r="G612" s="21">
        <f t="shared" si="10"/>
        <v>459840</v>
      </c>
      <c r="H612" s="21">
        <f t="shared" si="10"/>
        <v>82259.999999999985</v>
      </c>
      <c r="I612" s="21">
        <f t="shared" si="10"/>
        <v>697050.00000000012</v>
      </c>
    </row>
    <row r="613" spans="1:9" x14ac:dyDescent="0.25">
      <c r="A613" s="5" t="s">
        <v>163</v>
      </c>
      <c r="B613" s="5" t="s">
        <v>4</v>
      </c>
      <c r="C613" s="5" t="str">
        <f t="shared" si="9"/>
        <v>SUM1957-58</v>
      </c>
      <c r="D613" s="21">
        <f t="shared" ref="D613:I613" si="11">D3+D64+D125+D186+D247+D308+D369+D430+D491</f>
        <v>766773</v>
      </c>
      <c r="E613" s="21">
        <f t="shared" si="11"/>
        <v>213965</v>
      </c>
      <c r="F613" s="21">
        <f t="shared" si="11"/>
        <v>1483536</v>
      </c>
      <c r="G613" s="21">
        <f t="shared" si="11"/>
        <v>463281</v>
      </c>
      <c r="H613" s="21">
        <f t="shared" si="11"/>
        <v>99867</v>
      </c>
      <c r="I613" s="21">
        <f t="shared" si="11"/>
        <v>723780</v>
      </c>
    </row>
    <row r="614" spans="1:9" x14ac:dyDescent="0.25">
      <c r="A614" s="5" t="s">
        <v>163</v>
      </c>
      <c r="B614" s="5" t="s">
        <v>5</v>
      </c>
      <c r="C614" s="5" t="str">
        <f t="shared" si="9"/>
        <v>SUM1958-59</v>
      </c>
      <c r="D614" s="21">
        <f t="shared" ref="D614:I614" si="12">D4+D65+D126+D187+D248+D309+D370+D431+D492</f>
        <v>768420.00000000012</v>
      </c>
      <c r="E614" s="21">
        <f t="shared" si="12"/>
        <v>223870</v>
      </c>
      <c r="F614" s="21">
        <f t="shared" si="12"/>
        <v>1500999.9999999998</v>
      </c>
      <c r="G614" s="21">
        <f t="shared" si="12"/>
        <v>475680</v>
      </c>
      <c r="H614" s="21">
        <f t="shared" si="12"/>
        <v>109520.00000000001</v>
      </c>
      <c r="I614" s="21">
        <f t="shared" si="12"/>
        <v>739630</v>
      </c>
    </row>
    <row r="615" spans="1:9" x14ac:dyDescent="0.25">
      <c r="A615" s="5" t="s">
        <v>163</v>
      </c>
      <c r="B615" s="5" t="s">
        <v>6</v>
      </c>
      <c r="C615" s="5" t="str">
        <f t="shared" si="9"/>
        <v>SUM1959-60</v>
      </c>
      <c r="D615" s="21">
        <f t="shared" ref="D615:I615" si="13">D5+D66+D127+D188+D249+D310+D371+D432+D493</f>
        <v>768960</v>
      </c>
      <c r="E615" s="21">
        <f t="shared" si="13"/>
        <v>239759.99999999997</v>
      </c>
      <c r="F615" s="21">
        <f t="shared" si="13"/>
        <v>1542380</v>
      </c>
      <c r="G615" s="21">
        <f t="shared" si="13"/>
        <v>492539.99999999988</v>
      </c>
      <c r="H615" s="21">
        <f t="shared" si="13"/>
        <v>116729.99999999999</v>
      </c>
      <c r="I615" s="21">
        <f t="shared" si="13"/>
        <v>763609.99999999988</v>
      </c>
    </row>
    <row r="616" spans="1:9" x14ac:dyDescent="0.25">
      <c r="A616" s="5" t="s">
        <v>163</v>
      </c>
      <c r="B616" s="5" t="s">
        <v>7</v>
      </c>
      <c r="C616" s="5" t="str">
        <f t="shared" si="9"/>
        <v>SUM1960-61</v>
      </c>
      <c r="D616" s="21">
        <f t="shared" ref="D616:I616" si="14">D6+D67+D128+D189+D250+D311+D372+D433+D494</f>
        <v>778913</v>
      </c>
      <c r="E616" s="21">
        <f t="shared" si="14"/>
        <v>242206</v>
      </c>
      <c r="F616" s="21">
        <f t="shared" si="14"/>
        <v>1565154</v>
      </c>
      <c r="G616" s="21">
        <f t="shared" si="14"/>
        <v>500768</v>
      </c>
      <c r="H616" s="21">
        <f t="shared" si="14"/>
        <v>122868</v>
      </c>
      <c r="I616" s="21">
        <f t="shared" si="14"/>
        <v>783806</v>
      </c>
    </row>
    <row r="617" spans="1:9" x14ac:dyDescent="0.25">
      <c r="A617" s="5" t="s">
        <v>163</v>
      </c>
      <c r="B617" s="5" t="s">
        <v>8</v>
      </c>
      <c r="C617" s="5" t="str">
        <f t="shared" si="9"/>
        <v>SUM1961-62</v>
      </c>
      <c r="D617" s="21">
        <f t="shared" ref="D617:I617" si="15">D7+D68+D129+D190+D251+D312+D373+D434+D495</f>
        <v>752692</v>
      </c>
      <c r="E617" s="21">
        <f t="shared" si="15"/>
        <v>236680</v>
      </c>
      <c r="F617" s="21">
        <f t="shared" si="15"/>
        <v>1539530</v>
      </c>
      <c r="G617" s="21">
        <f t="shared" si="15"/>
        <v>504830</v>
      </c>
      <c r="H617" s="21">
        <f t="shared" si="15"/>
        <v>133079</v>
      </c>
      <c r="I617" s="21">
        <f t="shared" si="15"/>
        <v>801674</v>
      </c>
    </row>
    <row r="618" spans="1:9" x14ac:dyDescent="0.25">
      <c r="A618" s="5" t="s">
        <v>163</v>
      </c>
      <c r="B618" s="5" t="s">
        <v>9</v>
      </c>
      <c r="C618" s="5" t="str">
        <f t="shared" si="9"/>
        <v>SUM1962-63</v>
      </c>
      <c r="D618" s="21">
        <f t="shared" ref="D618:I618" si="16">D8+D69+D130+D191+D252+D313+D374+D435+D496</f>
        <v>802665</v>
      </c>
      <c r="E618" s="21">
        <f t="shared" si="16"/>
        <v>221621</v>
      </c>
      <c r="F618" s="21">
        <f t="shared" si="16"/>
        <v>1601878</v>
      </c>
      <c r="G618" s="21">
        <f t="shared" si="16"/>
        <v>539269</v>
      </c>
      <c r="H618" s="21">
        <f t="shared" si="16"/>
        <v>137912</v>
      </c>
      <c r="I618" s="21">
        <f t="shared" si="16"/>
        <v>844780</v>
      </c>
    </row>
    <row r="619" spans="1:9" x14ac:dyDescent="0.25">
      <c r="A619" s="5" t="s">
        <v>163</v>
      </c>
      <c r="B619" s="5" t="s">
        <v>10</v>
      </c>
      <c r="C619" s="5" t="str">
        <f t="shared" si="9"/>
        <v>SUM1963-64</v>
      </c>
      <c r="D619" s="21">
        <f t="shared" ref="D619:I619" si="17">D9+D70+D131+D192+D253+D314+D375+D436+D497</f>
        <v>805089</v>
      </c>
      <c r="E619" s="21">
        <f t="shared" si="17"/>
        <v>209910</v>
      </c>
      <c r="F619" s="21">
        <f t="shared" si="17"/>
        <v>1604490</v>
      </c>
      <c r="G619" s="21">
        <f t="shared" si="17"/>
        <v>544997</v>
      </c>
      <c r="H619" s="21">
        <f t="shared" si="17"/>
        <v>142909</v>
      </c>
      <c r="I619" s="21">
        <f t="shared" si="17"/>
        <v>857193</v>
      </c>
    </row>
    <row r="620" spans="1:9" x14ac:dyDescent="0.25">
      <c r="A620" s="5" t="s">
        <v>163</v>
      </c>
      <c r="B620" s="5" t="s">
        <v>11</v>
      </c>
      <c r="C620" s="5" t="str">
        <f t="shared" si="9"/>
        <v>SUM1964-65</v>
      </c>
      <c r="D620" s="21">
        <f t="shared" ref="D620:I620" si="18">D10+D71+D132+D193+D254+D315+D376+D437+D498</f>
        <v>801121</v>
      </c>
      <c r="E620" s="21">
        <f t="shared" si="18"/>
        <v>209371</v>
      </c>
      <c r="F620" s="21">
        <f t="shared" si="18"/>
        <v>1607921</v>
      </c>
      <c r="G620" s="21">
        <f t="shared" si="18"/>
        <v>558991</v>
      </c>
      <c r="H620" s="21">
        <f t="shared" si="18"/>
        <v>146952</v>
      </c>
      <c r="I620" s="21">
        <f t="shared" si="18"/>
        <v>868746</v>
      </c>
    </row>
    <row r="621" spans="1:9" x14ac:dyDescent="0.25">
      <c r="A621" s="5" t="s">
        <v>163</v>
      </c>
      <c r="B621" s="5" t="s">
        <v>12</v>
      </c>
      <c r="C621" s="5" t="str">
        <f t="shared" si="9"/>
        <v>SUM1965-66</v>
      </c>
      <c r="D621" s="21">
        <f t="shared" ref="D621:I621" si="19">D11+D72+D133+D194+D255+D316+D377+D438+D499</f>
        <v>802329</v>
      </c>
      <c r="E621" s="21">
        <f t="shared" si="19"/>
        <v>229684</v>
      </c>
      <c r="F621" s="21">
        <f t="shared" si="19"/>
        <v>1635326</v>
      </c>
      <c r="G621" s="21">
        <f t="shared" si="19"/>
        <v>586313</v>
      </c>
      <c r="H621" s="21">
        <f t="shared" si="19"/>
        <v>149634</v>
      </c>
      <c r="I621" s="21">
        <f t="shared" si="19"/>
        <v>916017</v>
      </c>
    </row>
    <row r="622" spans="1:9" x14ac:dyDescent="0.25">
      <c r="A622" s="5" t="s">
        <v>163</v>
      </c>
      <c r="B622" s="5" t="s">
        <v>13</v>
      </c>
      <c r="C622" s="5" t="str">
        <f t="shared" si="9"/>
        <v>SUM1966-67</v>
      </c>
      <c r="D622" s="21">
        <f t="shared" ref="D622:I622" si="20">D12+D73+D134+D195+D256+D317+D378+D439+D500</f>
        <v>799438</v>
      </c>
      <c r="E622" s="21">
        <f t="shared" si="20"/>
        <v>244647</v>
      </c>
      <c r="F622" s="21">
        <f t="shared" si="20"/>
        <v>1676822</v>
      </c>
      <c r="G622" s="21">
        <f t="shared" si="20"/>
        <v>609583</v>
      </c>
      <c r="H622" s="21">
        <f t="shared" si="20"/>
        <v>153357</v>
      </c>
      <c r="I622" s="21">
        <f t="shared" si="20"/>
        <v>945149</v>
      </c>
    </row>
    <row r="623" spans="1:9" x14ac:dyDescent="0.25">
      <c r="A623" s="5" t="s">
        <v>163</v>
      </c>
      <c r="B623" s="5" t="s">
        <v>14</v>
      </c>
      <c r="C623" s="5" t="str">
        <f t="shared" si="9"/>
        <v>SUM1967-68</v>
      </c>
      <c r="D623" s="21">
        <f t="shared" ref="D623:I623" si="21">D13+D74+D135+D196+D257+D318+D379+D440+D501</f>
        <v>809544</v>
      </c>
      <c r="E623" s="21">
        <f t="shared" si="21"/>
        <v>297646</v>
      </c>
      <c r="F623" s="21">
        <f t="shared" si="21"/>
        <v>1762790</v>
      </c>
      <c r="G623" s="21">
        <f t="shared" si="21"/>
        <v>638721</v>
      </c>
      <c r="H623" s="21">
        <f t="shared" si="21"/>
        <v>162933</v>
      </c>
      <c r="I623" s="21">
        <f t="shared" si="21"/>
        <v>994649</v>
      </c>
    </row>
    <row r="624" spans="1:9" x14ac:dyDescent="0.25">
      <c r="A624" s="5" t="s">
        <v>163</v>
      </c>
      <c r="B624" s="5" t="s">
        <v>15</v>
      </c>
      <c r="C624" s="5" t="str">
        <f t="shared" si="9"/>
        <v>SUM1968-69</v>
      </c>
      <c r="D624" s="21">
        <f t="shared" ref="D624:I624" si="22">D14+D75+D136+D197+D258+D319+D380+D441+D502</f>
        <v>873871</v>
      </c>
      <c r="E624" s="21">
        <f t="shared" si="22"/>
        <v>299661</v>
      </c>
      <c r="F624" s="21">
        <f t="shared" si="22"/>
        <v>1820806</v>
      </c>
      <c r="G624" s="21">
        <f t="shared" si="22"/>
        <v>686063</v>
      </c>
      <c r="H624" s="21">
        <f t="shared" si="22"/>
        <v>166735</v>
      </c>
      <c r="I624" s="21">
        <f t="shared" si="22"/>
        <v>1031823</v>
      </c>
    </row>
    <row r="625" spans="1:9" x14ac:dyDescent="0.25">
      <c r="A625" s="5" t="s">
        <v>163</v>
      </c>
      <c r="B625" s="5" t="s">
        <v>16</v>
      </c>
      <c r="C625" s="5" t="str">
        <f t="shared" si="9"/>
        <v>SUM1969-70</v>
      </c>
      <c r="D625" s="21">
        <f t="shared" ref="D625:I625" si="23">D15+D76+D137+D198+D259+D320+D381+D442+D503</f>
        <v>874059</v>
      </c>
      <c r="E625" s="21">
        <f t="shared" si="23"/>
        <v>295585</v>
      </c>
      <c r="F625" s="21">
        <f t="shared" si="23"/>
        <v>1844210</v>
      </c>
      <c r="G625" s="21">
        <f t="shared" si="23"/>
        <v>707786</v>
      </c>
      <c r="H625" s="21">
        <f t="shared" si="23"/>
        <v>175190</v>
      </c>
      <c r="I625" s="21">
        <f t="shared" si="23"/>
        <v>1071880</v>
      </c>
    </row>
    <row r="626" spans="1:9" x14ac:dyDescent="0.25">
      <c r="A626" s="5" t="s">
        <v>163</v>
      </c>
      <c r="B626" s="5" t="s">
        <v>17</v>
      </c>
      <c r="C626" s="5" t="str">
        <f t="shared" si="9"/>
        <v>SUM1970-71</v>
      </c>
      <c r="D626" s="21">
        <f t="shared" ref="D626:I626" si="24">D16+D77+D138+D199+D260+D321+D382+D443+D504</f>
        <v>875100</v>
      </c>
      <c r="E626" s="21">
        <f t="shared" si="24"/>
        <v>293552</v>
      </c>
      <c r="F626" s="21">
        <f t="shared" si="24"/>
        <v>1844306</v>
      </c>
      <c r="G626" s="21">
        <f t="shared" si="24"/>
        <v>719136</v>
      </c>
      <c r="H626" s="21">
        <f t="shared" si="24"/>
        <v>179259</v>
      </c>
      <c r="I626" s="21">
        <f t="shared" si="24"/>
        <v>1088237</v>
      </c>
    </row>
    <row r="627" spans="1:9" x14ac:dyDescent="0.25">
      <c r="A627" s="5" t="s">
        <v>163</v>
      </c>
      <c r="B627" s="5" t="s">
        <v>18</v>
      </c>
      <c r="C627" s="5" t="str">
        <f t="shared" si="9"/>
        <v>SUM1971-72</v>
      </c>
      <c r="D627" s="21">
        <f t="shared" ref="D627:I627" si="25">D17+D78+D139+D200+D261+D322+D383+D444+D505</f>
        <v>875157</v>
      </c>
      <c r="E627" s="21">
        <f t="shared" si="25"/>
        <v>303262</v>
      </c>
      <c r="F627" s="21">
        <f t="shared" si="25"/>
        <v>1846993</v>
      </c>
      <c r="G627" s="21">
        <f t="shared" si="25"/>
        <v>730260</v>
      </c>
      <c r="H627" s="21">
        <f t="shared" si="25"/>
        <v>188612</v>
      </c>
      <c r="I627" s="21">
        <f t="shared" si="25"/>
        <v>1111363</v>
      </c>
    </row>
    <row r="628" spans="1:9" x14ac:dyDescent="0.25">
      <c r="A628" s="5" t="s">
        <v>163</v>
      </c>
      <c r="B628" s="5" t="s">
        <v>19</v>
      </c>
      <c r="C628" s="5" t="str">
        <f t="shared" si="9"/>
        <v>SUM1972-73</v>
      </c>
      <c r="D628" s="21">
        <f t="shared" ref="D628:I628" si="26">D18+D79+D140+D201+D262+D323+D384+D445+D506</f>
        <v>873704</v>
      </c>
      <c r="E628" s="21">
        <f t="shared" si="26"/>
        <v>304828</v>
      </c>
      <c r="F628" s="21">
        <f t="shared" si="26"/>
        <v>1849896</v>
      </c>
      <c r="G628" s="21">
        <f t="shared" si="26"/>
        <v>745429</v>
      </c>
      <c r="H628" s="21">
        <f t="shared" si="26"/>
        <v>195603</v>
      </c>
      <c r="I628" s="21">
        <f t="shared" si="26"/>
        <v>1136582</v>
      </c>
    </row>
    <row r="629" spans="1:9" x14ac:dyDescent="0.25">
      <c r="A629" s="5" t="s">
        <v>163</v>
      </c>
      <c r="B629" s="5" t="s">
        <v>20</v>
      </c>
      <c r="C629" s="5" t="str">
        <f t="shared" si="9"/>
        <v>SUM1973-74</v>
      </c>
      <c r="D629" s="21">
        <f t="shared" ref="D629:I629" si="27">D19+D80+D141+D202+D263+D324+D385+D446+D507</f>
        <v>874675</v>
      </c>
      <c r="E629" s="21">
        <f t="shared" si="27"/>
        <v>306446</v>
      </c>
      <c r="F629" s="21">
        <f t="shared" si="27"/>
        <v>1864504</v>
      </c>
      <c r="G629" s="21">
        <f t="shared" si="27"/>
        <v>744828</v>
      </c>
      <c r="H629" s="21">
        <f t="shared" si="27"/>
        <v>199604</v>
      </c>
      <c r="I629" s="21">
        <f t="shared" si="27"/>
        <v>1140177</v>
      </c>
    </row>
    <row r="630" spans="1:9" x14ac:dyDescent="0.25">
      <c r="A630" s="5" t="s">
        <v>163</v>
      </c>
      <c r="B630" s="5" t="s">
        <v>21</v>
      </c>
      <c r="C630" s="5" t="str">
        <f t="shared" si="9"/>
        <v>SUM1974-75</v>
      </c>
      <c r="D630" s="21">
        <f t="shared" ref="D630:I630" si="28">D20+D81+D142+D203+D264+D325+D386+D447+D508</f>
        <v>881466</v>
      </c>
      <c r="E630" s="21">
        <f t="shared" si="28"/>
        <v>317880</v>
      </c>
      <c r="F630" s="21">
        <f t="shared" si="28"/>
        <v>1885876</v>
      </c>
      <c r="G630" s="21">
        <f t="shared" si="28"/>
        <v>748165</v>
      </c>
      <c r="H630" s="21">
        <f t="shared" si="28"/>
        <v>202318</v>
      </c>
      <c r="I630" s="21">
        <f t="shared" si="28"/>
        <v>1142199</v>
      </c>
    </row>
    <row r="631" spans="1:9" x14ac:dyDescent="0.25">
      <c r="A631" s="5" t="s">
        <v>163</v>
      </c>
      <c r="B631" s="5" t="s">
        <v>22</v>
      </c>
      <c r="C631" s="5" t="str">
        <f t="shared" si="9"/>
        <v>SUM1975-76</v>
      </c>
      <c r="D631" s="21">
        <f t="shared" ref="D631:I631" si="29">D21+D82+D143+D204+D265+D326+D387+D448+D509</f>
        <v>876022</v>
      </c>
      <c r="E631" s="21">
        <f t="shared" si="29"/>
        <v>326865</v>
      </c>
      <c r="F631" s="21">
        <f t="shared" si="29"/>
        <v>1909205</v>
      </c>
      <c r="G631" s="21">
        <f t="shared" si="29"/>
        <v>692945</v>
      </c>
      <c r="H631" s="21">
        <f t="shared" si="29"/>
        <v>206686</v>
      </c>
      <c r="I631" s="21">
        <f t="shared" si="29"/>
        <v>1072074</v>
      </c>
    </row>
    <row r="632" spans="1:9" x14ac:dyDescent="0.25">
      <c r="A632" s="5" t="s">
        <v>163</v>
      </c>
      <c r="B632" s="5" t="s">
        <v>23</v>
      </c>
      <c r="C632" s="5" t="str">
        <f t="shared" si="9"/>
        <v>SUM1976-77</v>
      </c>
      <c r="D632" s="21">
        <f t="shared" ref="D632:I632" si="30">D22+D83+D144+D205+D266+D327+D388+D449+D510</f>
        <v>854374</v>
      </c>
      <c r="E632" s="21">
        <f t="shared" si="30"/>
        <v>323278</v>
      </c>
      <c r="F632" s="21">
        <f t="shared" si="30"/>
        <v>1868891</v>
      </c>
      <c r="G632" s="21">
        <f t="shared" si="30"/>
        <v>694985</v>
      </c>
      <c r="H632" s="21">
        <f t="shared" si="30"/>
        <v>209723</v>
      </c>
      <c r="I632" s="21">
        <f t="shared" si="30"/>
        <v>1064559</v>
      </c>
    </row>
    <row r="633" spans="1:9" x14ac:dyDescent="0.25">
      <c r="A633" s="5" t="s">
        <v>163</v>
      </c>
      <c r="B633" s="5" t="s">
        <v>24</v>
      </c>
      <c r="C633" s="5" t="str">
        <f t="shared" si="9"/>
        <v>SUM1977-78</v>
      </c>
      <c r="D633" s="21">
        <f t="shared" ref="D633:I633" si="31">D23+D84+D145+D206+D267+D328+D389+D450+D511</f>
        <v>840374</v>
      </c>
      <c r="E633" s="21">
        <f t="shared" si="31"/>
        <v>289722</v>
      </c>
      <c r="F633" s="21">
        <f t="shared" si="31"/>
        <v>1837616</v>
      </c>
      <c r="G633" s="21">
        <f t="shared" si="31"/>
        <v>673479</v>
      </c>
      <c r="H633" s="21">
        <f t="shared" si="31"/>
        <v>212271</v>
      </c>
      <c r="I633" s="21">
        <f t="shared" si="31"/>
        <v>1086188</v>
      </c>
    </row>
    <row r="634" spans="1:9" x14ac:dyDescent="0.25">
      <c r="A634" s="5" t="s">
        <v>163</v>
      </c>
      <c r="B634" s="5" t="s">
        <v>25</v>
      </c>
      <c r="C634" s="5" t="str">
        <f t="shared" si="9"/>
        <v>SUM1978-79</v>
      </c>
      <c r="D634" s="21">
        <f t="shared" ref="D634:I634" si="32">D24+D85+D146+D207+D268+D329+D390+D451+D512</f>
        <v>799238</v>
      </c>
      <c r="E634" s="21">
        <f t="shared" si="32"/>
        <v>273483</v>
      </c>
      <c r="F634" s="21">
        <f t="shared" si="32"/>
        <v>1804045</v>
      </c>
      <c r="G634" s="21">
        <f t="shared" si="32"/>
        <v>660628</v>
      </c>
      <c r="H634" s="21">
        <f t="shared" si="32"/>
        <v>214415</v>
      </c>
      <c r="I634" s="21">
        <f t="shared" si="32"/>
        <v>1081665</v>
      </c>
    </row>
    <row r="635" spans="1:9" x14ac:dyDescent="0.25">
      <c r="A635" s="5" t="s">
        <v>163</v>
      </c>
      <c r="B635" s="5" t="s">
        <v>26</v>
      </c>
      <c r="C635" s="5" t="str">
        <f t="shared" si="9"/>
        <v>SUM1979-80</v>
      </c>
      <c r="D635" s="21">
        <f t="shared" ref="D635:I635" si="33">D25+D86+D147+D208+D269+D330+D391+D452+D513</f>
        <v>793266</v>
      </c>
      <c r="E635" s="21">
        <f t="shared" si="33"/>
        <v>243763</v>
      </c>
      <c r="F635" s="21">
        <f t="shared" si="33"/>
        <v>1756849</v>
      </c>
      <c r="G635" s="21">
        <f t="shared" si="33"/>
        <v>662657</v>
      </c>
      <c r="H635" s="21">
        <f t="shared" si="33"/>
        <v>215474</v>
      </c>
      <c r="I635" s="21">
        <f t="shared" si="33"/>
        <v>1097206</v>
      </c>
    </row>
    <row r="636" spans="1:9" x14ac:dyDescent="0.25">
      <c r="A636" s="5" t="s">
        <v>163</v>
      </c>
      <c r="B636" s="5" t="s">
        <v>27</v>
      </c>
      <c r="C636" s="5" t="str">
        <f t="shared" si="9"/>
        <v>SUM1980-81</v>
      </c>
      <c r="D636" s="21">
        <f t="shared" ref="D636:I636" si="34">D26+D87+D148+D209+D270+D331+D392+D453+D514</f>
        <v>801699</v>
      </c>
      <c r="E636" s="21">
        <f t="shared" si="34"/>
        <v>244990</v>
      </c>
      <c r="F636" s="21">
        <f t="shared" si="34"/>
        <v>1778001</v>
      </c>
      <c r="G636" s="21">
        <f t="shared" si="34"/>
        <v>651370</v>
      </c>
      <c r="H636" s="21">
        <f t="shared" si="34"/>
        <v>237769</v>
      </c>
      <c r="I636" s="21">
        <f t="shared" si="34"/>
        <v>1106839</v>
      </c>
    </row>
    <row r="637" spans="1:9" x14ac:dyDescent="0.25">
      <c r="A637" s="5" t="s">
        <v>163</v>
      </c>
      <c r="B637" s="5" t="s">
        <v>28</v>
      </c>
      <c r="C637" s="5" t="str">
        <f t="shared" si="9"/>
        <v>SUM1981-82</v>
      </c>
      <c r="D637" s="21">
        <f t="shared" ref="D637:I637" si="35">D27+D88+D149+D210+D271+D332+D393+D454+D515</f>
        <v>806851</v>
      </c>
      <c r="E637" s="21">
        <f t="shared" si="35"/>
        <v>248069</v>
      </c>
      <c r="F637" s="21">
        <f t="shared" si="35"/>
        <v>1781932</v>
      </c>
      <c r="G637" s="21">
        <f t="shared" si="35"/>
        <v>666618</v>
      </c>
      <c r="H637" s="21">
        <f t="shared" si="35"/>
        <v>237769</v>
      </c>
      <c r="I637" s="21">
        <f t="shared" si="35"/>
        <v>1123325</v>
      </c>
    </row>
    <row r="638" spans="1:9" x14ac:dyDescent="0.25">
      <c r="A638" s="5" t="s">
        <v>163</v>
      </c>
      <c r="B638" s="5" t="s">
        <v>29</v>
      </c>
      <c r="C638" s="5" t="str">
        <f t="shared" si="9"/>
        <v>SUM1982-83</v>
      </c>
      <c r="D638" s="21">
        <f t="shared" ref="D638:I638" si="36">D28+D89+D150+D211+D272+D333+D394+D455+D516</f>
        <v>778490</v>
      </c>
      <c r="E638" s="21">
        <f t="shared" si="36"/>
        <v>227617</v>
      </c>
      <c r="F638" s="21">
        <f t="shared" si="36"/>
        <v>1714378</v>
      </c>
      <c r="G638" s="21">
        <f t="shared" si="36"/>
        <v>674378.00000000012</v>
      </c>
      <c r="H638" s="21">
        <f t="shared" si="36"/>
        <v>256283</v>
      </c>
      <c r="I638" s="21">
        <f t="shared" si="36"/>
        <v>1147695</v>
      </c>
    </row>
    <row r="639" spans="1:9" x14ac:dyDescent="0.25">
      <c r="A639" s="5" t="s">
        <v>163</v>
      </c>
      <c r="B639" s="5" t="s">
        <v>30</v>
      </c>
      <c r="C639" s="5" t="str">
        <f t="shared" si="9"/>
        <v>SUM1983-84</v>
      </c>
      <c r="D639" s="21">
        <f t="shared" ref="D639:I639" si="37">D29+D90+D151+D212+D273+D334+D395+D456+D517</f>
        <v>740086</v>
      </c>
      <c r="E639" s="21">
        <f t="shared" si="37"/>
        <v>233010</v>
      </c>
      <c r="F639" s="21">
        <f t="shared" si="37"/>
        <v>1690125</v>
      </c>
      <c r="G639" s="21">
        <f t="shared" si="37"/>
        <v>682281.00000000012</v>
      </c>
      <c r="H639" s="21">
        <f t="shared" si="37"/>
        <v>271199.99999999994</v>
      </c>
      <c r="I639" s="21">
        <f t="shared" si="37"/>
        <v>1171577</v>
      </c>
    </row>
    <row r="640" spans="1:9" x14ac:dyDescent="0.25">
      <c r="A640" s="5" t="s">
        <v>163</v>
      </c>
      <c r="B640" s="5" t="s">
        <v>31</v>
      </c>
      <c r="C640" s="5" t="str">
        <f t="shared" si="9"/>
        <v>SUM1984-85</v>
      </c>
      <c r="D640" s="21">
        <f t="shared" ref="D640:I640" si="38">D30+D91+D152+D213+D274+D335+D396+D457+D518</f>
        <v>730379</v>
      </c>
      <c r="E640" s="21">
        <f t="shared" si="38"/>
        <v>216742</v>
      </c>
      <c r="F640" s="21">
        <f t="shared" si="38"/>
        <v>1650794</v>
      </c>
      <c r="G640" s="21">
        <f t="shared" si="38"/>
        <v>687483</v>
      </c>
      <c r="H640" s="21">
        <f t="shared" si="38"/>
        <v>311976</v>
      </c>
      <c r="I640" s="21">
        <f t="shared" si="38"/>
        <v>1223849</v>
      </c>
    </row>
    <row r="641" spans="1:9" x14ac:dyDescent="0.25">
      <c r="A641" s="5" t="s">
        <v>163</v>
      </c>
      <c r="B641" s="5" t="s">
        <v>32</v>
      </c>
      <c r="C641" s="5" t="str">
        <f t="shared" si="9"/>
        <v>SUM1985-86</v>
      </c>
      <c r="D641" s="21">
        <f t="shared" ref="D641:I641" si="39">D31+D92+D153+D214+D275+D336+D397+D458+D519</f>
        <v>678281</v>
      </c>
      <c r="E641" s="21">
        <f t="shared" si="39"/>
        <v>202919.00000000003</v>
      </c>
      <c r="F641" s="21">
        <f t="shared" si="39"/>
        <v>1606208.0000000002</v>
      </c>
      <c r="G641" s="21">
        <f t="shared" si="39"/>
        <v>704682</v>
      </c>
      <c r="H641" s="21">
        <f t="shared" si="39"/>
        <v>330315</v>
      </c>
      <c r="I641" s="21">
        <f t="shared" si="39"/>
        <v>1260344</v>
      </c>
    </row>
    <row r="642" spans="1:9" x14ac:dyDescent="0.25">
      <c r="A642" s="5" t="s">
        <v>163</v>
      </c>
      <c r="B642" s="5" t="s">
        <v>33</v>
      </c>
      <c r="C642" s="5" t="str">
        <f t="shared" si="9"/>
        <v>SUM1986-87</v>
      </c>
      <c r="D642" s="21">
        <f t="shared" ref="D642:I642" si="40">D32+D93+D154+D215+D276+D337+D398+D459+D520</f>
        <v>663803</v>
      </c>
      <c r="E642" s="21">
        <f t="shared" si="40"/>
        <v>192878</v>
      </c>
      <c r="F642" s="21">
        <f t="shared" si="40"/>
        <v>1590931.0000000002</v>
      </c>
      <c r="G642" s="21">
        <f t="shared" si="40"/>
        <v>706107</v>
      </c>
      <c r="H642" s="21">
        <f t="shared" si="40"/>
        <v>347814</v>
      </c>
      <c r="I642" s="21">
        <f t="shared" si="40"/>
        <v>1279383</v>
      </c>
    </row>
    <row r="643" spans="1:9" x14ac:dyDescent="0.25">
      <c r="A643" s="5" t="s">
        <v>163</v>
      </c>
      <c r="B643" s="5" t="s">
        <v>34</v>
      </c>
      <c r="C643" s="5" t="str">
        <f t="shared" ref="C643:C706" si="41">A643&amp;B643</f>
        <v>SUM1987-88</v>
      </c>
      <c r="D643" s="21">
        <f t="shared" ref="D643:I643" si="42">D33+D94+D155+D216+D277+D338+D399+D460+D521</f>
        <v>604082</v>
      </c>
      <c r="E643" s="21">
        <f t="shared" si="42"/>
        <v>172908</v>
      </c>
      <c r="F643" s="21">
        <f t="shared" si="42"/>
        <v>1536014</v>
      </c>
      <c r="G643" s="21">
        <f t="shared" si="42"/>
        <v>775365</v>
      </c>
      <c r="H643" s="21">
        <f t="shared" si="42"/>
        <v>358957</v>
      </c>
      <c r="I643" s="21">
        <f t="shared" si="42"/>
        <v>1363441</v>
      </c>
    </row>
    <row r="644" spans="1:9" x14ac:dyDescent="0.25">
      <c r="A644" s="5" t="s">
        <v>163</v>
      </c>
      <c r="B644" s="5" t="s">
        <v>35</v>
      </c>
      <c r="C644" s="5" t="str">
        <f t="shared" si="41"/>
        <v>SUM1988-89</v>
      </c>
      <c r="D644" s="21">
        <f t="shared" ref="D644:I644" si="43">D34+D95+D156+D217+D278+D339+D400+D461+D522</f>
        <v>577557</v>
      </c>
      <c r="E644" s="21">
        <f t="shared" si="43"/>
        <v>169475</v>
      </c>
      <c r="F644" s="21">
        <f t="shared" si="43"/>
        <v>1537351</v>
      </c>
      <c r="G644" s="21">
        <f t="shared" si="43"/>
        <v>816880</v>
      </c>
      <c r="H644" s="21">
        <f t="shared" si="43"/>
        <v>379666</v>
      </c>
      <c r="I644" s="21">
        <f t="shared" si="43"/>
        <v>1426122</v>
      </c>
    </row>
    <row r="645" spans="1:9" x14ac:dyDescent="0.25">
      <c r="A645" s="5" t="s">
        <v>163</v>
      </c>
      <c r="B645" s="5" t="s">
        <v>36</v>
      </c>
      <c r="C645" s="5" t="str">
        <f t="shared" si="41"/>
        <v>SUM1989-90</v>
      </c>
      <c r="D645" s="21">
        <f t="shared" ref="D645:I645" si="44">D35+D96+D157+D218+D279+D340+D401+D462+D523</f>
        <v>583388</v>
      </c>
      <c r="E645" s="21">
        <f t="shared" si="44"/>
        <v>160145.00000000003</v>
      </c>
      <c r="F645" s="21">
        <f t="shared" si="44"/>
        <v>1550342</v>
      </c>
      <c r="G645" s="21">
        <f t="shared" si="44"/>
        <v>832174</v>
      </c>
      <c r="H645" s="21">
        <f t="shared" si="44"/>
        <v>396474</v>
      </c>
      <c r="I645" s="21">
        <f t="shared" si="44"/>
        <v>1468677</v>
      </c>
    </row>
    <row r="646" spans="1:9" x14ac:dyDescent="0.25">
      <c r="A646" s="5" t="s">
        <v>163</v>
      </c>
      <c r="B646" s="5" t="s">
        <v>37</v>
      </c>
      <c r="C646" s="5" t="str">
        <f t="shared" si="41"/>
        <v>SUM1990-91</v>
      </c>
      <c r="D646" s="21">
        <f t="shared" ref="D646:I646" si="45">D36+D97+D158+D219+D280+D341+D402+D463+D524</f>
        <v>559450</v>
      </c>
      <c r="E646" s="21">
        <f t="shared" si="45"/>
        <v>146492.99999999997</v>
      </c>
      <c r="F646" s="21">
        <f t="shared" si="45"/>
        <v>1496181.9999999998</v>
      </c>
      <c r="G646" s="21">
        <f t="shared" si="45"/>
        <v>870022</v>
      </c>
      <c r="H646" s="21">
        <f t="shared" si="45"/>
        <v>411615</v>
      </c>
      <c r="I646" s="21">
        <f t="shared" si="45"/>
        <v>1523798</v>
      </c>
    </row>
    <row r="647" spans="1:9" x14ac:dyDescent="0.25">
      <c r="A647" s="5" t="s">
        <v>163</v>
      </c>
      <c r="B647" s="5" t="s">
        <v>38</v>
      </c>
      <c r="C647" s="5" t="str">
        <f t="shared" si="41"/>
        <v>SUM1991-92</v>
      </c>
      <c r="D647" s="21">
        <f t="shared" ref="D647:I647" si="46">D37+D98+D159+D220+D281+D342+D403+D464+D525</f>
        <v>541327</v>
      </c>
      <c r="E647" s="21">
        <f t="shared" si="46"/>
        <v>141881</v>
      </c>
      <c r="F647" s="21">
        <f t="shared" si="46"/>
        <v>1480258.0000000002</v>
      </c>
      <c r="G647" s="21">
        <f t="shared" si="46"/>
        <v>863061</v>
      </c>
      <c r="H647" s="21">
        <f t="shared" si="46"/>
        <v>425768</v>
      </c>
      <c r="I647" s="21">
        <f t="shared" si="46"/>
        <v>1540858.0000000002</v>
      </c>
    </row>
    <row r="648" spans="1:9" x14ac:dyDescent="0.25">
      <c r="A648" s="5" t="s">
        <v>163</v>
      </c>
      <c r="B648" s="5" t="s">
        <v>39</v>
      </c>
      <c r="C648" s="5" t="str">
        <f t="shared" si="41"/>
        <v>SUM1992-93</v>
      </c>
      <c r="D648" s="21">
        <f t="shared" ref="D648:I648" si="47">D38+D99+D160+D221+D282+D343+D404+D465+D526</f>
        <v>537608</v>
      </c>
      <c r="E648" s="21">
        <f t="shared" si="47"/>
        <v>135033</v>
      </c>
      <c r="F648" s="21">
        <f t="shared" si="47"/>
        <v>1469961</v>
      </c>
      <c r="G648" s="21">
        <f t="shared" si="47"/>
        <v>877012</v>
      </c>
      <c r="H648" s="21">
        <f t="shared" si="47"/>
        <v>444096</v>
      </c>
      <c r="I648" s="21">
        <f t="shared" si="47"/>
        <v>1576510</v>
      </c>
    </row>
    <row r="649" spans="1:9" x14ac:dyDescent="0.25">
      <c r="A649" s="5" t="s">
        <v>163</v>
      </c>
      <c r="B649" s="5" t="s">
        <v>40</v>
      </c>
      <c r="C649" s="5" t="str">
        <f t="shared" si="41"/>
        <v>SUM1993-94</v>
      </c>
      <c r="D649" s="21">
        <f t="shared" ref="D649:I649" si="48">D39+D100+D161+D222+D283+D344+D405+D466+D527</f>
        <v>507832</v>
      </c>
      <c r="E649" s="21">
        <f t="shared" si="48"/>
        <v>130987</v>
      </c>
      <c r="F649" s="21">
        <f t="shared" si="48"/>
        <v>1455302</v>
      </c>
      <c r="G649" s="21">
        <f t="shared" si="48"/>
        <v>882293</v>
      </c>
      <c r="H649" s="21">
        <f t="shared" si="48"/>
        <v>437100</v>
      </c>
      <c r="I649" s="21">
        <f t="shared" si="48"/>
        <v>1587399</v>
      </c>
    </row>
    <row r="650" spans="1:9" x14ac:dyDescent="0.25">
      <c r="A650" s="5" t="s">
        <v>163</v>
      </c>
      <c r="B650" s="5" t="s">
        <v>41</v>
      </c>
      <c r="C650" s="5" t="str">
        <f t="shared" si="41"/>
        <v>SUM1994-95</v>
      </c>
      <c r="D650" s="21">
        <f t="shared" ref="D650:I650" si="49">D40+D101+D162+D223+D284+D345+D406+D467+D528</f>
        <v>503290</v>
      </c>
      <c r="E650" s="21">
        <f t="shared" si="49"/>
        <v>114288.99999999999</v>
      </c>
      <c r="F650" s="21">
        <f t="shared" si="49"/>
        <v>1434688</v>
      </c>
      <c r="G650" s="21">
        <f t="shared" si="49"/>
        <v>910963</v>
      </c>
      <c r="H650" s="21">
        <f t="shared" si="49"/>
        <v>443300</v>
      </c>
      <c r="I650" s="21">
        <f t="shared" si="49"/>
        <v>1613622</v>
      </c>
    </row>
    <row r="651" spans="1:9" x14ac:dyDescent="0.25">
      <c r="A651" s="5" t="s">
        <v>163</v>
      </c>
      <c r="B651" s="5" t="s">
        <v>42</v>
      </c>
      <c r="C651" s="5" t="str">
        <f t="shared" si="41"/>
        <v>SUM1995-96</v>
      </c>
      <c r="D651" s="21">
        <f t="shared" ref="D651:I651" si="50">D41+D102+D163+D224+D285+D346+D407+D468+D529</f>
        <v>471150</v>
      </c>
      <c r="E651" s="21">
        <f t="shared" si="50"/>
        <v>113601.00000000001</v>
      </c>
      <c r="F651" s="21">
        <f t="shared" si="50"/>
        <v>1441389.9999999998</v>
      </c>
      <c r="G651" s="21">
        <f t="shared" si="50"/>
        <v>914370</v>
      </c>
      <c r="H651" s="21">
        <f t="shared" si="50"/>
        <v>448988</v>
      </c>
      <c r="I651" s="21">
        <f t="shared" si="50"/>
        <v>1625832</v>
      </c>
    </row>
    <row r="652" spans="1:9" x14ac:dyDescent="0.25">
      <c r="A652" s="5" t="s">
        <v>163</v>
      </c>
      <c r="B652" s="5" t="s">
        <v>43</v>
      </c>
      <c r="C652" s="5" t="str">
        <f t="shared" si="41"/>
        <v>SUM1996-97</v>
      </c>
      <c r="D652" s="21">
        <f t="shared" ref="D652:I652" si="51">D42+D103+D164+D225+D286+D347+D408+D469+D530</f>
        <v>430826.00000000006</v>
      </c>
      <c r="E652" s="21">
        <f t="shared" si="51"/>
        <v>120387.00000000001</v>
      </c>
      <c r="F652" s="21">
        <f t="shared" si="51"/>
        <v>1398549</v>
      </c>
      <c r="G652" s="21">
        <f t="shared" si="51"/>
        <v>902104</v>
      </c>
      <c r="H652" s="21">
        <f t="shared" si="51"/>
        <v>455566</v>
      </c>
      <c r="I652" s="21">
        <f t="shared" si="51"/>
        <v>1622675</v>
      </c>
    </row>
    <row r="653" spans="1:9" x14ac:dyDescent="0.25">
      <c r="A653" s="5" t="s">
        <v>163</v>
      </c>
      <c r="B653" s="5" t="s">
        <v>44</v>
      </c>
      <c r="C653" s="5" t="str">
        <f t="shared" si="41"/>
        <v>SUM1997-98</v>
      </c>
      <c r="D653" s="21">
        <f t="shared" ref="D653:I653" si="52">D43+D104+D165+D226+D287+D348+D409+D470+D531</f>
        <v>387122</v>
      </c>
      <c r="E653" s="21">
        <f t="shared" si="52"/>
        <v>121389</v>
      </c>
      <c r="F653" s="21">
        <f t="shared" si="52"/>
        <v>1345891</v>
      </c>
      <c r="G653" s="21">
        <f t="shared" si="52"/>
        <v>884344</v>
      </c>
      <c r="H653" s="21">
        <f t="shared" si="52"/>
        <v>465282</v>
      </c>
      <c r="I653" s="21">
        <f t="shared" si="52"/>
        <v>1623111</v>
      </c>
    </row>
    <row r="654" spans="1:9" x14ac:dyDescent="0.25">
      <c r="A654" s="5" t="s">
        <v>163</v>
      </c>
      <c r="B654" s="5" t="s">
        <v>45</v>
      </c>
      <c r="C654" s="5" t="str">
        <f t="shared" si="41"/>
        <v>SUM1998-99</v>
      </c>
      <c r="D654" s="21">
        <f t="shared" ref="D654:I654" si="53">D44+D105+D166+D227+D288+D349+D410+D471+D532</f>
        <v>352631</v>
      </c>
      <c r="E654" s="21">
        <f t="shared" si="53"/>
        <v>112774</v>
      </c>
      <c r="F654" s="21">
        <f t="shared" si="53"/>
        <v>1295298</v>
      </c>
      <c r="G654" s="21">
        <f t="shared" si="53"/>
        <v>882288</v>
      </c>
      <c r="H654" s="21">
        <f t="shared" si="53"/>
        <v>469924</v>
      </c>
      <c r="I654" s="21">
        <f t="shared" si="53"/>
        <v>1621207</v>
      </c>
    </row>
    <row r="655" spans="1:9" x14ac:dyDescent="0.25">
      <c r="A655" s="5" t="s">
        <v>163</v>
      </c>
      <c r="B655" s="5" t="s">
        <v>46</v>
      </c>
      <c r="C655" s="5" t="str">
        <f t="shared" si="41"/>
        <v>SUM1999-00</v>
      </c>
      <c r="D655" s="21">
        <f t="shared" ref="D655:I655" si="54">D45+D106+D167+D228+D289+D350+D411+D472+D533</f>
        <v>349774</v>
      </c>
      <c r="E655" s="21">
        <f t="shared" si="54"/>
        <v>111921.99999999999</v>
      </c>
      <c r="F655" s="21">
        <f t="shared" si="54"/>
        <v>1336000</v>
      </c>
      <c r="G655" s="21">
        <f t="shared" si="54"/>
        <v>925035</v>
      </c>
      <c r="H655" s="21">
        <f t="shared" si="54"/>
        <v>472900</v>
      </c>
      <c r="I655" s="21">
        <f t="shared" si="54"/>
        <v>1665704</v>
      </c>
    </row>
    <row r="656" spans="1:9" x14ac:dyDescent="0.25">
      <c r="A656" s="5" t="s">
        <v>163</v>
      </c>
      <c r="B656" s="5" t="s">
        <v>47</v>
      </c>
      <c r="C656" s="5" t="str">
        <f t="shared" si="41"/>
        <v>SUM2000-01</v>
      </c>
      <c r="D656" s="21">
        <f t="shared" ref="D656:I656" si="55">D46+D107+D168+D229+D290+D351+D412+D473+D534</f>
        <v>347455</v>
      </c>
      <c r="E656" s="21">
        <f t="shared" si="55"/>
        <v>114609</v>
      </c>
      <c r="F656" s="21">
        <f t="shared" si="55"/>
        <v>1349076</v>
      </c>
      <c r="G656" s="21">
        <f t="shared" si="55"/>
        <v>925783</v>
      </c>
      <c r="H656" s="21">
        <f t="shared" si="55"/>
        <v>474364</v>
      </c>
      <c r="I656" s="21">
        <f t="shared" si="55"/>
        <v>1672606</v>
      </c>
    </row>
    <row r="657" spans="1:9" x14ac:dyDescent="0.25">
      <c r="A657" s="5" t="s">
        <v>163</v>
      </c>
      <c r="B657" s="5" t="s">
        <v>48</v>
      </c>
      <c r="C657" s="5" t="str">
        <f t="shared" si="41"/>
        <v>SUM2001-02</v>
      </c>
      <c r="D657" s="21">
        <f t="shared" ref="D657:I657" si="56">D47+D108+D169+D230+D291+D352+D413+D474+D535</f>
        <v>322368</v>
      </c>
      <c r="E657" s="21">
        <f t="shared" si="56"/>
        <v>111189</v>
      </c>
      <c r="F657" s="21">
        <f t="shared" si="56"/>
        <v>1335409</v>
      </c>
      <c r="G657" s="21">
        <f t="shared" si="56"/>
        <v>905718.00000000012</v>
      </c>
      <c r="H657" s="21">
        <f t="shared" si="56"/>
        <v>475039</v>
      </c>
      <c r="I657" s="21">
        <f t="shared" si="56"/>
        <v>1656843</v>
      </c>
    </row>
    <row r="658" spans="1:9" x14ac:dyDescent="0.25">
      <c r="A658" s="5" t="s">
        <v>163</v>
      </c>
      <c r="B658" s="5" t="s">
        <v>49</v>
      </c>
      <c r="C658" s="5" t="str">
        <f t="shared" si="41"/>
        <v>SUM2002-03</v>
      </c>
      <c r="D658" s="21">
        <f t="shared" ref="D658:I658" si="57">D48+D109+D170+D231+D292+D353+D414+D475+D536</f>
        <v>310521.00000000006</v>
      </c>
      <c r="E658" s="21">
        <f t="shared" si="57"/>
        <v>104179</v>
      </c>
      <c r="F658" s="21">
        <f t="shared" si="57"/>
        <v>1321696</v>
      </c>
      <c r="G658" s="21">
        <f t="shared" si="57"/>
        <v>899198</v>
      </c>
      <c r="H658" s="21">
        <f t="shared" si="57"/>
        <v>476046.99999999994</v>
      </c>
      <c r="I658" s="21">
        <f t="shared" si="57"/>
        <v>1648687.9999999998</v>
      </c>
    </row>
    <row r="659" spans="1:9" x14ac:dyDescent="0.25">
      <c r="A659" s="5" t="s">
        <v>163</v>
      </c>
      <c r="B659" s="5" t="s">
        <v>50</v>
      </c>
      <c r="C659" s="5" t="str">
        <f t="shared" si="41"/>
        <v>SUM2003-04</v>
      </c>
      <c r="D659" s="21">
        <f t="shared" ref="D659:I659" si="58">D49+D110+D171+D232+D293+D354+D415+D476+D537</f>
        <v>287340</v>
      </c>
      <c r="E659" s="21">
        <f t="shared" si="58"/>
        <v>94297</v>
      </c>
      <c r="F659" s="21">
        <f t="shared" si="58"/>
        <v>1297542</v>
      </c>
      <c r="G659" s="21">
        <f t="shared" si="58"/>
        <v>898498</v>
      </c>
      <c r="H659" s="21">
        <f t="shared" si="58"/>
        <v>478402</v>
      </c>
      <c r="I659" s="21">
        <f t="shared" si="58"/>
        <v>1656912</v>
      </c>
    </row>
    <row r="660" spans="1:9" x14ac:dyDescent="0.25">
      <c r="A660" s="5" t="s">
        <v>163</v>
      </c>
      <c r="B660" s="5" t="s">
        <v>51</v>
      </c>
      <c r="C660" s="5" t="str">
        <f t="shared" si="41"/>
        <v>SUM2004-05</v>
      </c>
      <c r="D660" s="21">
        <f t="shared" ref="D660:I660" si="59">D50+D111+D172+D233+D294+D355+D416+D477+D538</f>
        <v>289974</v>
      </c>
      <c r="E660" s="21">
        <f t="shared" si="59"/>
        <v>88486</v>
      </c>
      <c r="F660" s="21">
        <f t="shared" si="59"/>
        <v>1342974</v>
      </c>
      <c r="G660" s="21">
        <f t="shared" si="59"/>
        <v>899267</v>
      </c>
      <c r="H660" s="21">
        <f t="shared" si="59"/>
        <v>480661.00000000006</v>
      </c>
      <c r="I660" s="21">
        <f t="shared" si="59"/>
        <v>1653319</v>
      </c>
    </row>
    <row r="661" spans="1:9" x14ac:dyDescent="0.25">
      <c r="A661" s="5" t="s">
        <v>163</v>
      </c>
      <c r="B661" s="5" t="s">
        <v>52</v>
      </c>
      <c r="C661" s="5" t="str">
        <f t="shared" si="41"/>
        <v>SUM2005-06</v>
      </c>
      <c r="D661" s="21">
        <f t="shared" ref="D661:I661" si="60">D51+D112+D173+D234+D295+D356+D417+D478+D539</f>
        <v>275742</v>
      </c>
      <c r="E661" s="21">
        <f t="shared" si="60"/>
        <v>90539</v>
      </c>
      <c r="F661" s="21">
        <f t="shared" si="60"/>
        <v>1318644</v>
      </c>
      <c r="G661" s="21">
        <f t="shared" si="60"/>
        <v>897833</v>
      </c>
      <c r="H661" s="21">
        <f t="shared" si="60"/>
        <v>494400</v>
      </c>
      <c r="I661" s="21">
        <f t="shared" si="60"/>
        <v>1667082.9999999998</v>
      </c>
    </row>
    <row r="662" spans="1:9" x14ac:dyDescent="0.25">
      <c r="A662" s="5" t="s">
        <v>163</v>
      </c>
      <c r="B662" s="5" t="s">
        <v>53</v>
      </c>
      <c r="C662" s="5" t="str">
        <f t="shared" si="41"/>
        <v>SUM2006-07</v>
      </c>
      <c r="D662" s="21">
        <f t="shared" ref="D662:I662" si="61">D52+D113+D174+D235+D296+D357+D418+D479+D540</f>
        <v>263529</v>
      </c>
      <c r="E662" s="21">
        <f t="shared" si="61"/>
        <v>87128</v>
      </c>
      <c r="F662" s="21">
        <f t="shared" si="61"/>
        <v>1240582</v>
      </c>
      <c r="G662" s="21">
        <f t="shared" si="61"/>
        <v>872943.00000000012</v>
      </c>
      <c r="H662" s="21">
        <f t="shared" si="61"/>
        <v>502240</v>
      </c>
      <c r="I662" s="21">
        <f t="shared" si="61"/>
        <v>1676959</v>
      </c>
    </row>
    <row r="663" spans="1:9" x14ac:dyDescent="0.25">
      <c r="A663" s="5" t="s">
        <v>163</v>
      </c>
      <c r="B663" s="5" t="s">
        <v>54</v>
      </c>
      <c r="C663" s="5" t="str">
        <f t="shared" si="41"/>
        <v>SUM2007-08</v>
      </c>
      <c r="D663" s="21">
        <f t="shared" ref="D663:I663" si="62">D53+D114+D175+D236+D297+D358+D419+D480+D541</f>
        <v>228937.99999999997</v>
      </c>
      <c r="E663" s="21">
        <f t="shared" si="62"/>
        <v>83990</v>
      </c>
      <c r="F663" s="21">
        <f t="shared" si="62"/>
        <v>1126495</v>
      </c>
      <c r="G663" s="21">
        <f t="shared" si="62"/>
        <v>818812</v>
      </c>
      <c r="H663" s="21">
        <f t="shared" si="62"/>
        <v>512045</v>
      </c>
      <c r="I663" s="21">
        <f t="shared" si="62"/>
        <v>1634599</v>
      </c>
    </row>
    <row r="664" spans="1:9" x14ac:dyDescent="0.25">
      <c r="A664" s="5" t="s">
        <v>163</v>
      </c>
      <c r="B664" s="5" t="s">
        <v>55</v>
      </c>
      <c r="C664" s="5" t="str">
        <f t="shared" si="41"/>
        <v>SUM2008-09</v>
      </c>
      <c r="D664" s="21">
        <f t="shared" ref="D664:I664" si="63">D54+D115+D176+D237+D298+D359+D420+D481+D542</f>
        <v>234265</v>
      </c>
      <c r="E664" s="21">
        <f t="shared" si="63"/>
        <v>87240.999999999985</v>
      </c>
      <c r="F664" s="21">
        <f t="shared" si="63"/>
        <v>1081873</v>
      </c>
      <c r="G664" s="21">
        <f t="shared" si="63"/>
        <v>787769</v>
      </c>
      <c r="H664" s="21">
        <f t="shared" si="63"/>
        <v>517474.99999999994</v>
      </c>
      <c r="I664" s="21">
        <f t="shared" si="63"/>
        <v>1613070</v>
      </c>
    </row>
    <row r="665" spans="1:9" x14ac:dyDescent="0.25">
      <c r="A665" s="5" t="s">
        <v>163</v>
      </c>
      <c r="B665" s="5" t="s">
        <v>56</v>
      </c>
      <c r="C665" s="5" t="str">
        <f t="shared" si="41"/>
        <v>SUM2009-10</v>
      </c>
      <c r="D665" s="21">
        <f t="shared" ref="D665:I665" si="64">D55+D116+D177+D238+D299+D360+D421+D482+D543</f>
        <v>234013</v>
      </c>
      <c r="E665" s="21">
        <f t="shared" si="64"/>
        <v>74925</v>
      </c>
      <c r="F665" s="21">
        <f t="shared" si="64"/>
        <v>1067468</v>
      </c>
      <c r="G665" s="21">
        <f t="shared" si="64"/>
        <v>778618</v>
      </c>
      <c r="H665" s="21">
        <f t="shared" si="64"/>
        <v>525408</v>
      </c>
      <c r="I665" s="21">
        <f t="shared" si="64"/>
        <v>1601210</v>
      </c>
    </row>
    <row r="666" spans="1:9" x14ac:dyDescent="0.25">
      <c r="A666" s="5" t="s">
        <v>163</v>
      </c>
      <c r="B666" s="5" t="s">
        <v>57</v>
      </c>
      <c r="C666" s="5" t="str">
        <f t="shared" si="41"/>
        <v>SUM2010-11</v>
      </c>
      <c r="D666" s="21">
        <f t="shared" ref="D666:I666" si="65">D56+D117+D178+D239+D300+D361+D422+D483+D544</f>
        <v>213187</v>
      </c>
      <c r="E666" s="21">
        <f t="shared" si="65"/>
        <v>72284</v>
      </c>
      <c r="F666" s="21">
        <f t="shared" si="65"/>
        <v>1041540</v>
      </c>
      <c r="G666" s="21">
        <f t="shared" si="65"/>
        <v>770473</v>
      </c>
      <c r="H666" s="21">
        <f t="shared" si="65"/>
        <v>534230</v>
      </c>
      <c r="I666" s="21">
        <f t="shared" si="65"/>
        <v>1605921</v>
      </c>
    </row>
    <row r="667" spans="1:9" x14ac:dyDescent="0.25">
      <c r="A667" s="5" t="s">
        <v>163</v>
      </c>
      <c r="B667" s="5" t="s">
        <v>58</v>
      </c>
      <c r="C667" s="5" t="str">
        <f t="shared" si="41"/>
        <v>SUM2011-12</v>
      </c>
      <c r="D667" s="21">
        <f t="shared" ref="D667:I667" si="66">D57+D118+D179+D240+D301+D362+D423+D484+D545</f>
        <v>208160</v>
      </c>
      <c r="E667" s="21">
        <f t="shared" si="66"/>
        <v>74498</v>
      </c>
      <c r="F667" s="21">
        <f t="shared" si="66"/>
        <v>995669</v>
      </c>
      <c r="G667" s="21">
        <f t="shared" si="66"/>
        <v>820867.00000000012</v>
      </c>
      <c r="H667" s="21">
        <f t="shared" si="66"/>
        <v>539565</v>
      </c>
      <c r="I667" s="21">
        <f t="shared" si="66"/>
        <v>1666088</v>
      </c>
    </row>
    <row r="668" spans="1:9" x14ac:dyDescent="0.25">
      <c r="A668" s="5" t="s">
        <v>163</v>
      </c>
      <c r="B668" s="5" t="s">
        <v>59</v>
      </c>
      <c r="C668" s="5" t="str">
        <f t="shared" si="41"/>
        <v>SUM2012-13</v>
      </c>
      <c r="D668" s="21">
        <f t="shared" ref="D668:I668" si="67">D58+D119+D180+D241+D302+D363+D424+D485+D546</f>
        <v>197277</v>
      </c>
      <c r="E668" s="21">
        <f t="shared" si="67"/>
        <v>69586</v>
      </c>
      <c r="F668" s="21">
        <f t="shared" si="67"/>
        <v>966954</v>
      </c>
      <c r="G668" s="21">
        <f t="shared" si="67"/>
        <v>798162</v>
      </c>
      <c r="H668" s="21">
        <f t="shared" si="67"/>
        <v>539565</v>
      </c>
      <c r="I668" s="21">
        <f t="shared" si="67"/>
        <v>1624780</v>
      </c>
    </row>
    <row r="669" spans="1:9" x14ac:dyDescent="0.25">
      <c r="A669" s="5" t="s">
        <v>163</v>
      </c>
      <c r="B669" s="5" t="s">
        <v>60</v>
      </c>
      <c r="C669" s="5" t="str">
        <f t="shared" si="41"/>
        <v>SUM2013-14</v>
      </c>
      <c r="D669" s="21">
        <f t="shared" ref="D669:I669" si="68">D59+D120+D181+D242+D303+D364+D425+D486+D547</f>
        <v>199611.00000000003</v>
      </c>
      <c r="E669" s="21">
        <f t="shared" si="68"/>
        <v>67589</v>
      </c>
      <c r="F669" s="21">
        <f t="shared" si="68"/>
        <v>970103</v>
      </c>
      <c r="G669" s="21">
        <f t="shared" si="68"/>
        <v>808646.99999999988</v>
      </c>
      <c r="H669" s="21">
        <f t="shared" si="68"/>
        <v>548225</v>
      </c>
      <c r="I669" s="21">
        <f t="shared" si="68"/>
        <v>1646567</v>
      </c>
    </row>
    <row r="670" spans="1:9" x14ac:dyDescent="0.25">
      <c r="A670" s="5" t="s">
        <v>163</v>
      </c>
      <c r="B670" s="5" t="s">
        <v>61</v>
      </c>
      <c r="C670" s="5" t="str">
        <f t="shared" si="41"/>
        <v>SUM2014-15</v>
      </c>
      <c r="D670" s="21">
        <f t="shared" ref="D670:I670" si="69">D60+D121+D182+D243+D304+D365+D426+D487+D548</f>
        <v>198159</v>
      </c>
      <c r="E670" s="21">
        <f t="shared" si="69"/>
        <v>75493</v>
      </c>
      <c r="F670" s="21">
        <f t="shared" si="69"/>
        <v>981720</v>
      </c>
      <c r="G670" s="21">
        <f t="shared" si="69"/>
        <v>793856</v>
      </c>
      <c r="H670" s="21">
        <f t="shared" si="69"/>
        <v>549955.00000000012</v>
      </c>
      <c r="I670" s="21">
        <f t="shared" si="69"/>
        <v>1642904</v>
      </c>
    </row>
    <row r="671" spans="1:9" x14ac:dyDescent="0.25">
      <c r="A671" s="5" t="s">
        <v>163</v>
      </c>
      <c r="B671" s="5" t="s">
        <v>62</v>
      </c>
      <c r="C671" s="5" t="str">
        <f t="shared" si="41"/>
        <v>SUM2015-16</v>
      </c>
      <c r="D671" s="21">
        <f t="shared" ref="D671:I671" si="70">D61+D122+D183+D244+D305+D366+D427+D488+D549</f>
        <v>196869.99999999997</v>
      </c>
      <c r="E671" s="21">
        <f t="shared" si="70"/>
        <v>69405</v>
      </c>
      <c r="F671" s="21">
        <f t="shared" si="70"/>
        <v>982301.59000000008</v>
      </c>
      <c r="G671" s="21">
        <f t="shared" si="70"/>
        <v>790223</v>
      </c>
      <c r="H671" s="21">
        <f t="shared" si="70"/>
        <v>550839.99999999988</v>
      </c>
      <c r="I671" s="21">
        <f t="shared" si="70"/>
        <v>1645275</v>
      </c>
    </row>
    <row r="672" spans="1:9" x14ac:dyDescent="0.25">
      <c r="A672" s="5" t="s">
        <v>163</v>
      </c>
      <c r="B672" s="5" t="s">
        <v>123</v>
      </c>
      <c r="C672" s="5" t="str">
        <f t="shared" si="41"/>
        <v>SUM2016-17</v>
      </c>
      <c r="D672" s="21">
        <f t="shared" ref="D672:I672" si="71">D62+D123+D184+D245+D306+D367+D428+D489+D550</f>
        <v>171398</v>
      </c>
      <c r="E672" s="21">
        <f t="shared" si="71"/>
        <v>68664.000000000015</v>
      </c>
      <c r="F672" s="21">
        <f t="shared" si="71"/>
        <v>945607.50199999986</v>
      </c>
      <c r="G672" s="21">
        <f t="shared" si="71"/>
        <v>781496</v>
      </c>
      <c r="H672" s="21">
        <f t="shared" si="71"/>
        <v>551050</v>
      </c>
      <c r="I672" s="21">
        <f t="shared" si="71"/>
        <v>1638399.696</v>
      </c>
    </row>
    <row r="673" spans="1:9" x14ac:dyDescent="0.25">
      <c r="A673" s="5" t="s">
        <v>159</v>
      </c>
      <c r="B673" s="5" t="s">
        <v>3</v>
      </c>
      <c r="C673" s="5" t="str">
        <f t="shared" si="41"/>
        <v>DIFF1956-57</v>
      </c>
      <c r="D673" s="21">
        <f>D551-D612</f>
        <v>0</v>
      </c>
      <c r="E673" s="21">
        <f t="shared" ref="E673:I673" si="72">E551-E612</f>
        <v>0</v>
      </c>
      <c r="F673" s="21">
        <f t="shared" si="72"/>
        <v>0</v>
      </c>
      <c r="G673" s="21">
        <f t="shared" si="72"/>
        <v>0</v>
      </c>
      <c r="H673" s="21">
        <f t="shared" si="72"/>
        <v>0</v>
      </c>
      <c r="I673" s="21">
        <f t="shared" si="72"/>
        <v>0</v>
      </c>
    </row>
    <row r="674" spans="1:9" x14ac:dyDescent="0.25">
      <c r="A674" s="5" t="s">
        <v>159</v>
      </c>
      <c r="B674" s="5" t="s">
        <v>4</v>
      </c>
      <c r="C674" s="5" t="str">
        <f t="shared" si="41"/>
        <v>DIFF1957-58</v>
      </c>
      <c r="D674" s="21">
        <f t="shared" ref="D674:I674" si="73">D552-D613</f>
        <v>0</v>
      </c>
      <c r="E674" s="21">
        <f t="shared" si="73"/>
        <v>0</v>
      </c>
      <c r="F674" s="21">
        <f t="shared" si="73"/>
        <v>0</v>
      </c>
      <c r="G674" s="21">
        <f t="shared" si="73"/>
        <v>0</v>
      </c>
      <c r="H674" s="21">
        <f t="shared" si="73"/>
        <v>0</v>
      </c>
      <c r="I674" s="21">
        <f t="shared" si="73"/>
        <v>0</v>
      </c>
    </row>
    <row r="675" spans="1:9" x14ac:dyDescent="0.25">
      <c r="A675" s="5" t="s">
        <v>159</v>
      </c>
      <c r="B675" s="5" t="s">
        <v>5</v>
      </c>
      <c r="C675" s="5" t="str">
        <f t="shared" si="41"/>
        <v>DIFF1958-59</v>
      </c>
      <c r="D675" s="21">
        <f t="shared" ref="D675:I675" si="74">D553-D614</f>
        <v>0</v>
      </c>
      <c r="E675" s="21">
        <f t="shared" si="74"/>
        <v>0</v>
      </c>
      <c r="F675" s="21">
        <f t="shared" si="74"/>
        <v>0</v>
      </c>
      <c r="G675" s="21">
        <f t="shared" si="74"/>
        <v>0</v>
      </c>
      <c r="H675" s="21">
        <f t="shared" si="74"/>
        <v>0</v>
      </c>
      <c r="I675" s="21">
        <f t="shared" si="74"/>
        <v>0</v>
      </c>
    </row>
    <row r="676" spans="1:9" x14ac:dyDescent="0.25">
      <c r="A676" s="5" t="s">
        <v>159</v>
      </c>
      <c r="B676" s="5" t="s">
        <v>6</v>
      </c>
      <c r="C676" s="5" t="str">
        <f t="shared" si="41"/>
        <v>DIFF1959-60</v>
      </c>
      <c r="D676" s="21">
        <f t="shared" ref="D676:I676" si="75">D554-D615</f>
        <v>0</v>
      </c>
      <c r="E676" s="21">
        <f t="shared" si="75"/>
        <v>0</v>
      </c>
      <c r="F676" s="21">
        <f t="shared" si="75"/>
        <v>0</v>
      </c>
      <c r="G676" s="21">
        <f t="shared" si="75"/>
        <v>0</v>
      </c>
      <c r="H676" s="21">
        <f t="shared" si="75"/>
        <v>0</v>
      </c>
      <c r="I676" s="21">
        <f t="shared" si="75"/>
        <v>0</v>
      </c>
    </row>
    <row r="677" spans="1:9" x14ac:dyDescent="0.25">
      <c r="A677" s="5" t="s">
        <v>159</v>
      </c>
      <c r="B677" s="5" t="s">
        <v>7</v>
      </c>
      <c r="C677" s="5" t="str">
        <f t="shared" si="41"/>
        <v>DIFF1960-61</v>
      </c>
      <c r="D677" s="21">
        <f t="shared" ref="D677:I677" si="76">D555-D616</f>
        <v>0</v>
      </c>
      <c r="E677" s="21">
        <f t="shared" si="76"/>
        <v>0</v>
      </c>
      <c r="F677" s="21">
        <f t="shared" si="76"/>
        <v>0</v>
      </c>
      <c r="G677" s="21">
        <f t="shared" si="76"/>
        <v>0</v>
      </c>
      <c r="H677" s="21">
        <f t="shared" si="76"/>
        <v>0</v>
      </c>
      <c r="I677" s="21">
        <f t="shared" si="76"/>
        <v>0</v>
      </c>
    </row>
    <row r="678" spans="1:9" x14ac:dyDescent="0.25">
      <c r="A678" s="5" t="s">
        <v>159</v>
      </c>
      <c r="B678" s="5" t="s">
        <v>8</v>
      </c>
      <c r="C678" s="5" t="str">
        <f t="shared" si="41"/>
        <v>DIFF1961-62</v>
      </c>
      <c r="D678" s="21">
        <f t="shared" ref="D678:I678" si="77">D556-D617</f>
        <v>0</v>
      </c>
      <c r="E678" s="21">
        <f t="shared" si="77"/>
        <v>0</v>
      </c>
      <c r="F678" s="21">
        <f t="shared" si="77"/>
        <v>0</v>
      </c>
      <c r="G678" s="21">
        <f t="shared" si="77"/>
        <v>0</v>
      </c>
      <c r="H678" s="21">
        <f t="shared" si="77"/>
        <v>0</v>
      </c>
      <c r="I678" s="21">
        <f t="shared" si="77"/>
        <v>0</v>
      </c>
    </row>
    <row r="679" spans="1:9" x14ac:dyDescent="0.25">
      <c r="A679" s="5" t="s">
        <v>159</v>
      </c>
      <c r="B679" s="5" t="s">
        <v>9</v>
      </c>
      <c r="C679" s="5" t="str">
        <f t="shared" si="41"/>
        <v>DIFF1962-63</v>
      </c>
      <c r="D679" s="21">
        <f t="shared" ref="D679:I679" si="78">D557-D618</f>
        <v>0</v>
      </c>
      <c r="E679" s="21">
        <f t="shared" si="78"/>
        <v>0</v>
      </c>
      <c r="F679" s="21">
        <f t="shared" si="78"/>
        <v>0</v>
      </c>
      <c r="G679" s="21">
        <f t="shared" si="78"/>
        <v>0</v>
      </c>
      <c r="H679" s="21">
        <f t="shared" si="78"/>
        <v>0</v>
      </c>
      <c r="I679" s="21">
        <f t="shared" si="78"/>
        <v>0</v>
      </c>
    </row>
    <row r="680" spans="1:9" x14ac:dyDescent="0.25">
      <c r="A680" s="5" t="s">
        <v>159</v>
      </c>
      <c r="B680" s="5" t="s">
        <v>10</v>
      </c>
      <c r="C680" s="5" t="str">
        <f t="shared" si="41"/>
        <v>DIFF1963-64</v>
      </c>
      <c r="D680" s="21">
        <f t="shared" ref="D680:I680" si="79">D558-D619</f>
        <v>0</v>
      </c>
      <c r="E680" s="21">
        <f t="shared" si="79"/>
        <v>0</v>
      </c>
      <c r="F680" s="21">
        <f t="shared" si="79"/>
        <v>0</v>
      </c>
      <c r="G680" s="21">
        <f t="shared" si="79"/>
        <v>0</v>
      </c>
      <c r="H680" s="21">
        <f t="shared" si="79"/>
        <v>0</v>
      </c>
      <c r="I680" s="21">
        <f t="shared" si="79"/>
        <v>0</v>
      </c>
    </row>
    <row r="681" spans="1:9" x14ac:dyDescent="0.25">
      <c r="A681" s="5" t="s">
        <v>159</v>
      </c>
      <c r="B681" s="5" t="s">
        <v>11</v>
      </c>
      <c r="C681" s="5" t="str">
        <f t="shared" si="41"/>
        <v>DIFF1964-65</v>
      </c>
      <c r="D681" s="21">
        <f t="shared" ref="D681:I681" si="80">D559-D620</f>
        <v>0</v>
      </c>
      <c r="E681" s="21">
        <f t="shared" si="80"/>
        <v>0</v>
      </c>
      <c r="F681" s="21">
        <f t="shared" si="80"/>
        <v>0</v>
      </c>
      <c r="G681" s="21">
        <f t="shared" si="80"/>
        <v>0</v>
      </c>
      <c r="H681" s="21">
        <f t="shared" si="80"/>
        <v>0</v>
      </c>
      <c r="I681" s="21">
        <f t="shared" si="80"/>
        <v>0</v>
      </c>
    </row>
    <row r="682" spans="1:9" x14ac:dyDescent="0.25">
      <c r="A682" s="5" t="s">
        <v>159</v>
      </c>
      <c r="B682" s="5" t="s">
        <v>12</v>
      </c>
      <c r="C682" s="5" t="str">
        <f t="shared" si="41"/>
        <v>DIFF1965-66</v>
      </c>
      <c r="D682" s="21">
        <f t="shared" ref="D682:I682" si="81">D560-D621</f>
        <v>0</v>
      </c>
      <c r="E682" s="21">
        <f t="shared" si="81"/>
        <v>0</v>
      </c>
      <c r="F682" s="21">
        <f t="shared" si="81"/>
        <v>0</v>
      </c>
      <c r="G682" s="21">
        <f t="shared" si="81"/>
        <v>0</v>
      </c>
      <c r="H682" s="21">
        <f t="shared" si="81"/>
        <v>0</v>
      </c>
      <c r="I682" s="21">
        <f t="shared" si="81"/>
        <v>0</v>
      </c>
    </row>
    <row r="683" spans="1:9" x14ac:dyDescent="0.25">
      <c r="A683" s="5" t="s">
        <v>159</v>
      </c>
      <c r="B683" s="5" t="s">
        <v>13</v>
      </c>
      <c r="C683" s="5" t="str">
        <f t="shared" si="41"/>
        <v>DIFF1966-67</v>
      </c>
      <c r="D683" s="21">
        <f t="shared" ref="D683:I683" si="82">D561-D622</f>
        <v>0</v>
      </c>
      <c r="E683" s="21">
        <f t="shared" si="82"/>
        <v>0</v>
      </c>
      <c r="F683" s="21">
        <f t="shared" si="82"/>
        <v>0</v>
      </c>
      <c r="G683" s="21">
        <f t="shared" si="82"/>
        <v>0</v>
      </c>
      <c r="H683" s="21">
        <f t="shared" si="82"/>
        <v>0</v>
      </c>
      <c r="I683" s="21">
        <f t="shared" si="82"/>
        <v>0</v>
      </c>
    </row>
    <row r="684" spans="1:9" x14ac:dyDescent="0.25">
      <c r="A684" s="5" t="s">
        <v>159</v>
      </c>
      <c r="B684" s="5" t="s">
        <v>14</v>
      </c>
      <c r="C684" s="5" t="str">
        <f t="shared" si="41"/>
        <v>DIFF1967-68</v>
      </c>
      <c r="D684" s="21">
        <f t="shared" ref="D684:I684" si="83">D562-D623</f>
        <v>0</v>
      </c>
      <c r="E684" s="21">
        <f t="shared" si="83"/>
        <v>0</v>
      </c>
      <c r="F684" s="21">
        <f t="shared" si="83"/>
        <v>0</v>
      </c>
      <c r="G684" s="21">
        <f t="shared" si="83"/>
        <v>0</v>
      </c>
      <c r="H684" s="21">
        <f t="shared" si="83"/>
        <v>0</v>
      </c>
      <c r="I684" s="21">
        <f t="shared" si="83"/>
        <v>0</v>
      </c>
    </row>
    <row r="685" spans="1:9" x14ac:dyDescent="0.25">
      <c r="A685" s="5" t="s">
        <v>159</v>
      </c>
      <c r="B685" s="5" t="s">
        <v>15</v>
      </c>
      <c r="C685" s="5" t="str">
        <f t="shared" si="41"/>
        <v>DIFF1968-69</v>
      </c>
      <c r="D685" s="21">
        <f t="shared" ref="D685:I685" si="84">D563-D624</f>
        <v>0</v>
      </c>
      <c r="E685" s="21">
        <f t="shared" si="84"/>
        <v>0</v>
      </c>
      <c r="F685" s="21">
        <f t="shared" si="84"/>
        <v>0</v>
      </c>
      <c r="G685" s="21">
        <f t="shared" si="84"/>
        <v>0</v>
      </c>
      <c r="H685" s="21">
        <f t="shared" si="84"/>
        <v>0</v>
      </c>
      <c r="I685" s="21">
        <f t="shared" si="84"/>
        <v>0</v>
      </c>
    </row>
    <row r="686" spans="1:9" x14ac:dyDescent="0.25">
      <c r="A686" s="5" t="s">
        <v>159</v>
      </c>
      <c r="B686" s="5" t="s">
        <v>16</v>
      </c>
      <c r="C686" s="5" t="str">
        <f t="shared" si="41"/>
        <v>DIFF1969-70</v>
      </c>
      <c r="D686" s="21">
        <f t="shared" ref="D686:I686" si="85">D564-D625</f>
        <v>0</v>
      </c>
      <c r="E686" s="21">
        <f t="shared" si="85"/>
        <v>0</v>
      </c>
      <c r="F686" s="21">
        <f t="shared" si="85"/>
        <v>0</v>
      </c>
      <c r="G686" s="21">
        <f t="shared" si="85"/>
        <v>0</v>
      </c>
      <c r="H686" s="21">
        <f t="shared" si="85"/>
        <v>0</v>
      </c>
      <c r="I686" s="21">
        <f t="shared" si="85"/>
        <v>0</v>
      </c>
    </row>
    <row r="687" spans="1:9" x14ac:dyDescent="0.25">
      <c r="A687" s="5" t="s">
        <v>159</v>
      </c>
      <c r="B687" s="5" t="s">
        <v>17</v>
      </c>
      <c r="C687" s="5" t="str">
        <f t="shared" si="41"/>
        <v>DIFF1970-71</v>
      </c>
      <c r="D687" s="21">
        <f t="shared" ref="D687:I687" si="86">D565-D626</f>
        <v>-170</v>
      </c>
      <c r="E687" s="21">
        <f t="shared" si="86"/>
        <v>-2</v>
      </c>
      <c r="F687" s="21">
        <f t="shared" si="86"/>
        <v>4</v>
      </c>
      <c r="G687" s="21">
        <f t="shared" si="86"/>
        <v>4</v>
      </c>
      <c r="H687" s="21">
        <f t="shared" si="86"/>
        <v>1</v>
      </c>
      <c r="I687" s="21">
        <f t="shared" si="86"/>
        <v>3</v>
      </c>
    </row>
    <row r="688" spans="1:9" x14ac:dyDescent="0.25">
      <c r="A688" s="5" t="s">
        <v>159</v>
      </c>
      <c r="B688" s="5" t="s">
        <v>18</v>
      </c>
      <c r="C688" s="5" t="str">
        <f t="shared" si="41"/>
        <v>DIFF1971-72</v>
      </c>
      <c r="D688" s="21">
        <f t="shared" ref="D688:I688" si="87">D566-D627</f>
        <v>3</v>
      </c>
      <c r="E688" s="21">
        <f t="shared" si="87"/>
        <v>-2</v>
      </c>
      <c r="F688" s="21">
        <f t="shared" si="87"/>
        <v>-3</v>
      </c>
      <c r="G688" s="21">
        <f t="shared" si="87"/>
        <v>0</v>
      </c>
      <c r="H688" s="21">
        <f t="shared" si="87"/>
        <v>-2</v>
      </c>
      <c r="I688" s="21">
        <f t="shared" si="87"/>
        <v>-3</v>
      </c>
    </row>
    <row r="689" spans="1:9" x14ac:dyDescent="0.25">
      <c r="A689" s="5" t="s">
        <v>159</v>
      </c>
      <c r="B689" s="5" t="s">
        <v>19</v>
      </c>
      <c r="C689" s="5" t="str">
        <f t="shared" si="41"/>
        <v>DIFF1972-73</v>
      </c>
      <c r="D689" s="21">
        <f t="shared" ref="D689:I689" si="88">D567-D628</f>
        <v>-4</v>
      </c>
      <c r="E689" s="21">
        <f t="shared" si="88"/>
        <v>2</v>
      </c>
      <c r="F689" s="21">
        <f t="shared" si="88"/>
        <v>4</v>
      </c>
      <c r="G689" s="21">
        <f t="shared" si="88"/>
        <v>1</v>
      </c>
      <c r="H689" s="21">
        <f t="shared" si="88"/>
        <v>-3</v>
      </c>
      <c r="I689" s="21">
        <f t="shared" si="88"/>
        <v>-2</v>
      </c>
    </row>
    <row r="690" spans="1:9" x14ac:dyDescent="0.25">
      <c r="A690" s="5" t="s">
        <v>159</v>
      </c>
      <c r="B690" s="5" t="s">
        <v>20</v>
      </c>
      <c r="C690" s="5" t="str">
        <f t="shared" si="41"/>
        <v>DIFF1973-74</v>
      </c>
      <c r="D690" s="21">
        <f t="shared" ref="D690:I690" si="89">D568-D629</f>
        <v>0</v>
      </c>
      <c r="E690" s="21">
        <f t="shared" si="89"/>
        <v>0</v>
      </c>
      <c r="F690" s="21">
        <f t="shared" si="89"/>
        <v>0</v>
      </c>
      <c r="G690" s="21">
        <f t="shared" si="89"/>
        <v>0</v>
      </c>
      <c r="H690" s="21">
        <f t="shared" si="89"/>
        <v>0</v>
      </c>
      <c r="I690" s="21">
        <f t="shared" si="89"/>
        <v>0</v>
      </c>
    </row>
    <row r="691" spans="1:9" x14ac:dyDescent="0.25">
      <c r="A691" s="5" t="s">
        <v>159</v>
      </c>
      <c r="B691" s="5" t="s">
        <v>21</v>
      </c>
      <c r="C691" s="5" t="str">
        <f t="shared" si="41"/>
        <v>DIFF1974-75</v>
      </c>
      <c r="D691" s="21">
        <f t="shared" ref="D691:I691" si="90">D569-D630</f>
        <v>0</v>
      </c>
      <c r="E691" s="21">
        <f t="shared" si="90"/>
        <v>0</v>
      </c>
      <c r="F691" s="21">
        <f t="shared" si="90"/>
        <v>0</v>
      </c>
      <c r="G691" s="21">
        <f t="shared" si="90"/>
        <v>0</v>
      </c>
      <c r="H691" s="21">
        <f t="shared" si="90"/>
        <v>0</v>
      </c>
      <c r="I691" s="21">
        <f t="shared" si="90"/>
        <v>0</v>
      </c>
    </row>
    <row r="692" spans="1:9" x14ac:dyDescent="0.25">
      <c r="A692" s="5" t="s">
        <v>159</v>
      </c>
      <c r="B692" s="5" t="s">
        <v>22</v>
      </c>
      <c r="C692" s="5" t="str">
        <f t="shared" si="41"/>
        <v>DIFF1975-76</v>
      </c>
      <c r="D692" s="21">
        <f t="shared" ref="D692:I692" si="91">D570-D631</f>
        <v>0</v>
      </c>
      <c r="E692" s="21">
        <f t="shared" si="91"/>
        <v>0</v>
      </c>
      <c r="F692" s="21">
        <f t="shared" si="91"/>
        <v>0</v>
      </c>
      <c r="G692" s="21">
        <f t="shared" si="91"/>
        <v>0</v>
      </c>
      <c r="H692" s="21">
        <f t="shared" si="91"/>
        <v>0</v>
      </c>
      <c r="I692" s="21">
        <f t="shared" si="91"/>
        <v>0</v>
      </c>
    </row>
    <row r="693" spans="1:9" x14ac:dyDescent="0.25">
      <c r="A693" s="5" t="s">
        <v>159</v>
      </c>
      <c r="B693" s="5" t="s">
        <v>23</v>
      </c>
      <c r="C693" s="5" t="str">
        <f t="shared" si="41"/>
        <v>DIFF1976-77</v>
      </c>
      <c r="D693" s="21">
        <f t="shared" ref="D693:I693" si="92">D571-D632</f>
        <v>0</v>
      </c>
      <c r="E693" s="21">
        <f t="shared" si="92"/>
        <v>0</v>
      </c>
      <c r="F693" s="21">
        <f t="shared" si="92"/>
        <v>0</v>
      </c>
      <c r="G693" s="21">
        <f t="shared" si="92"/>
        <v>0</v>
      </c>
      <c r="H693" s="21">
        <f t="shared" si="92"/>
        <v>0</v>
      </c>
      <c r="I693" s="21">
        <f t="shared" si="92"/>
        <v>0</v>
      </c>
    </row>
    <row r="694" spans="1:9" x14ac:dyDescent="0.25">
      <c r="A694" s="5" t="s">
        <v>159</v>
      </c>
      <c r="B694" s="5" t="s">
        <v>24</v>
      </c>
      <c r="C694" s="5" t="str">
        <f t="shared" si="41"/>
        <v>DIFF1977-78</v>
      </c>
      <c r="D694" s="21">
        <f t="shared" ref="D694:I694" si="93">D572-D633</f>
        <v>0</v>
      </c>
      <c r="E694" s="21">
        <f t="shared" si="93"/>
        <v>0</v>
      </c>
      <c r="F694" s="21">
        <f t="shared" si="93"/>
        <v>0</v>
      </c>
      <c r="G694" s="21">
        <f t="shared" si="93"/>
        <v>0</v>
      </c>
      <c r="H694" s="21">
        <f t="shared" si="93"/>
        <v>0</v>
      </c>
      <c r="I694" s="21">
        <f t="shared" si="93"/>
        <v>0</v>
      </c>
    </row>
    <row r="695" spans="1:9" x14ac:dyDescent="0.25">
      <c r="A695" s="5" t="s">
        <v>159</v>
      </c>
      <c r="B695" s="5" t="s">
        <v>25</v>
      </c>
      <c r="C695" s="5" t="str">
        <f t="shared" si="41"/>
        <v>DIFF1978-79</v>
      </c>
      <c r="D695" s="21">
        <f t="shared" ref="D695:I695" si="94">D573-D634</f>
        <v>0</v>
      </c>
      <c r="E695" s="21">
        <f t="shared" si="94"/>
        <v>0</v>
      </c>
      <c r="F695" s="21">
        <f t="shared" si="94"/>
        <v>0</v>
      </c>
      <c r="G695" s="21">
        <f t="shared" si="94"/>
        <v>0</v>
      </c>
      <c r="H695" s="21">
        <f t="shared" si="94"/>
        <v>0</v>
      </c>
      <c r="I695" s="21">
        <f t="shared" si="94"/>
        <v>0</v>
      </c>
    </row>
    <row r="696" spans="1:9" x14ac:dyDescent="0.25">
      <c r="A696" s="5" t="s">
        <v>159</v>
      </c>
      <c r="B696" s="5" t="s">
        <v>26</v>
      </c>
      <c r="C696" s="5" t="str">
        <f t="shared" si="41"/>
        <v>DIFF1979-80</v>
      </c>
      <c r="D696" s="21">
        <f t="shared" ref="D696:I696" si="95">D574-D635</f>
        <v>0</v>
      </c>
      <c r="E696" s="21">
        <f t="shared" si="95"/>
        <v>0</v>
      </c>
      <c r="F696" s="21">
        <f t="shared" si="95"/>
        <v>0</v>
      </c>
      <c r="G696" s="21">
        <f t="shared" si="95"/>
        <v>0</v>
      </c>
      <c r="H696" s="21">
        <f t="shared" si="95"/>
        <v>0</v>
      </c>
      <c r="I696" s="21">
        <f t="shared" si="95"/>
        <v>0</v>
      </c>
    </row>
    <row r="697" spans="1:9" x14ac:dyDescent="0.25">
      <c r="A697" s="5" t="s">
        <v>159</v>
      </c>
      <c r="B697" s="5" t="s">
        <v>27</v>
      </c>
      <c r="C697" s="5" t="str">
        <f t="shared" si="41"/>
        <v>DIFF1980-81</v>
      </c>
      <c r="D697" s="21">
        <f t="shared" ref="D697:I697" si="96">D575-D636</f>
        <v>0</v>
      </c>
      <c r="E697" s="21">
        <f t="shared" si="96"/>
        <v>0</v>
      </c>
      <c r="F697" s="21">
        <f t="shared" si="96"/>
        <v>0</v>
      </c>
      <c r="G697" s="21">
        <f t="shared" si="96"/>
        <v>0</v>
      </c>
      <c r="H697" s="21">
        <f t="shared" si="96"/>
        <v>0</v>
      </c>
      <c r="I697" s="21">
        <f t="shared" si="96"/>
        <v>0</v>
      </c>
    </row>
    <row r="698" spans="1:9" x14ac:dyDescent="0.25">
      <c r="A698" s="5" t="s">
        <v>159</v>
      </c>
      <c r="B698" s="5" t="s">
        <v>28</v>
      </c>
      <c r="C698" s="5" t="str">
        <f t="shared" si="41"/>
        <v>DIFF1981-82</v>
      </c>
      <c r="D698" s="21">
        <f t="shared" ref="D698:I698" si="97">D576-D637</f>
        <v>0</v>
      </c>
      <c r="E698" s="21">
        <f t="shared" si="97"/>
        <v>0</v>
      </c>
      <c r="F698" s="21">
        <f t="shared" si="97"/>
        <v>0</v>
      </c>
      <c r="G698" s="21">
        <f t="shared" si="97"/>
        <v>0</v>
      </c>
      <c r="H698" s="21">
        <f t="shared" si="97"/>
        <v>0</v>
      </c>
      <c r="I698" s="21">
        <f t="shared" si="97"/>
        <v>0</v>
      </c>
    </row>
    <row r="699" spans="1:9" x14ac:dyDescent="0.25">
      <c r="A699" s="5" t="s">
        <v>159</v>
      </c>
      <c r="B699" s="5" t="s">
        <v>29</v>
      </c>
      <c r="C699" s="5" t="str">
        <f t="shared" si="41"/>
        <v>DIFF1982-83</v>
      </c>
      <c r="D699" s="21">
        <f t="shared" ref="D699:I699" si="98">D577-D638</f>
        <v>0</v>
      </c>
      <c r="E699" s="21">
        <f t="shared" si="98"/>
        <v>0</v>
      </c>
      <c r="F699" s="21">
        <f t="shared" si="98"/>
        <v>0</v>
      </c>
      <c r="G699" s="21">
        <f t="shared" si="98"/>
        <v>0</v>
      </c>
      <c r="H699" s="21">
        <f t="shared" si="98"/>
        <v>0</v>
      </c>
      <c r="I699" s="21">
        <f t="shared" si="98"/>
        <v>0</v>
      </c>
    </row>
    <row r="700" spans="1:9" x14ac:dyDescent="0.25">
      <c r="A700" s="5" t="s">
        <v>159</v>
      </c>
      <c r="B700" s="5" t="s">
        <v>30</v>
      </c>
      <c r="C700" s="5" t="str">
        <f t="shared" si="41"/>
        <v>DIFF1983-84</v>
      </c>
      <c r="D700" s="21">
        <f t="shared" ref="D700:I700" si="99">D578-D639</f>
        <v>0</v>
      </c>
      <c r="E700" s="21">
        <f t="shared" si="99"/>
        <v>0</v>
      </c>
      <c r="F700" s="21">
        <f t="shared" si="99"/>
        <v>0</v>
      </c>
      <c r="G700" s="21">
        <f t="shared" si="99"/>
        <v>0</v>
      </c>
      <c r="H700" s="21">
        <f t="shared" si="99"/>
        <v>0</v>
      </c>
      <c r="I700" s="21">
        <f t="shared" si="99"/>
        <v>0</v>
      </c>
    </row>
    <row r="701" spans="1:9" x14ac:dyDescent="0.25">
      <c r="A701" s="5" t="s">
        <v>159</v>
      </c>
      <c r="B701" s="5" t="s">
        <v>31</v>
      </c>
      <c r="C701" s="5" t="str">
        <f t="shared" si="41"/>
        <v>DIFF1984-85</v>
      </c>
      <c r="D701" s="21">
        <f t="shared" ref="D701:I701" si="100">D579-D640</f>
        <v>0</v>
      </c>
      <c r="E701" s="21">
        <f t="shared" si="100"/>
        <v>0</v>
      </c>
      <c r="F701" s="21">
        <f t="shared" si="100"/>
        <v>0</v>
      </c>
      <c r="G701" s="21">
        <f t="shared" si="100"/>
        <v>0</v>
      </c>
      <c r="H701" s="21">
        <f t="shared" si="100"/>
        <v>0</v>
      </c>
      <c r="I701" s="21">
        <f t="shared" si="100"/>
        <v>0</v>
      </c>
    </row>
    <row r="702" spans="1:9" x14ac:dyDescent="0.25">
      <c r="A702" s="5" t="s">
        <v>159</v>
      </c>
      <c r="B702" s="5" t="s">
        <v>32</v>
      </c>
      <c r="C702" s="5" t="str">
        <f t="shared" si="41"/>
        <v>DIFF1985-86</v>
      </c>
      <c r="D702" s="21">
        <f t="shared" ref="D702:I702" si="101">D580-D641</f>
        <v>0</v>
      </c>
      <c r="E702" s="21">
        <f t="shared" si="101"/>
        <v>0</v>
      </c>
      <c r="F702" s="21">
        <f t="shared" si="101"/>
        <v>0</v>
      </c>
      <c r="G702" s="21">
        <f t="shared" si="101"/>
        <v>0</v>
      </c>
      <c r="H702" s="21">
        <f t="shared" si="101"/>
        <v>0</v>
      </c>
      <c r="I702" s="21">
        <f t="shared" si="101"/>
        <v>0</v>
      </c>
    </row>
    <row r="703" spans="1:9" x14ac:dyDescent="0.25">
      <c r="A703" s="5" t="s">
        <v>159</v>
      </c>
      <c r="B703" s="5" t="s">
        <v>33</v>
      </c>
      <c r="C703" s="5" t="str">
        <f t="shared" si="41"/>
        <v>DIFF1986-87</v>
      </c>
      <c r="D703" s="21">
        <f t="shared" ref="D703:I703" si="102">D581-D642</f>
        <v>0</v>
      </c>
      <c r="E703" s="21">
        <f t="shared" si="102"/>
        <v>0</v>
      </c>
      <c r="F703" s="21">
        <f t="shared" si="102"/>
        <v>0</v>
      </c>
      <c r="G703" s="21">
        <f t="shared" si="102"/>
        <v>0</v>
      </c>
      <c r="H703" s="21">
        <f t="shared" si="102"/>
        <v>0</v>
      </c>
      <c r="I703" s="21">
        <f t="shared" si="102"/>
        <v>0</v>
      </c>
    </row>
    <row r="704" spans="1:9" x14ac:dyDescent="0.25">
      <c r="A704" s="5" t="s">
        <v>159</v>
      </c>
      <c r="B704" s="5" t="s">
        <v>34</v>
      </c>
      <c r="C704" s="5" t="str">
        <f t="shared" si="41"/>
        <v>DIFF1987-88</v>
      </c>
      <c r="D704" s="21">
        <f t="shared" ref="D704:I704" si="103">D582-D643</f>
        <v>0</v>
      </c>
      <c r="E704" s="21">
        <f t="shared" si="103"/>
        <v>0</v>
      </c>
      <c r="F704" s="21">
        <f t="shared" si="103"/>
        <v>0</v>
      </c>
      <c r="G704" s="21">
        <f t="shared" si="103"/>
        <v>0</v>
      </c>
      <c r="H704" s="21">
        <f t="shared" si="103"/>
        <v>0</v>
      </c>
      <c r="I704" s="21">
        <f t="shared" si="103"/>
        <v>0</v>
      </c>
    </row>
    <row r="705" spans="1:14" x14ac:dyDescent="0.25">
      <c r="A705" s="5" t="s">
        <v>159</v>
      </c>
      <c r="B705" s="5" t="s">
        <v>35</v>
      </c>
      <c r="C705" s="5" t="str">
        <f t="shared" si="41"/>
        <v>DIFF1988-89</v>
      </c>
      <c r="D705" s="21">
        <f t="shared" ref="D705:I705" si="104">D583-D644</f>
        <v>0</v>
      </c>
      <c r="E705" s="21">
        <f t="shared" si="104"/>
        <v>0</v>
      </c>
      <c r="F705" s="21">
        <f t="shared" si="104"/>
        <v>0</v>
      </c>
      <c r="G705" s="21">
        <f t="shared" si="104"/>
        <v>0</v>
      </c>
      <c r="H705" s="21">
        <f t="shared" si="104"/>
        <v>0</v>
      </c>
      <c r="I705" s="21">
        <f t="shared" si="104"/>
        <v>0</v>
      </c>
    </row>
    <row r="706" spans="1:14" x14ac:dyDescent="0.25">
      <c r="A706" s="5" t="s">
        <v>159</v>
      </c>
      <c r="B706" s="5" t="s">
        <v>36</v>
      </c>
      <c r="C706" s="5" t="str">
        <f t="shared" si="41"/>
        <v>DIFF1989-90</v>
      </c>
      <c r="D706" s="21">
        <f t="shared" ref="D706:I706" si="105">D584-D645</f>
        <v>0</v>
      </c>
      <c r="E706" s="21">
        <f t="shared" si="105"/>
        <v>0</v>
      </c>
      <c r="F706" s="21">
        <f t="shared" si="105"/>
        <v>0</v>
      </c>
      <c r="G706" s="21">
        <f t="shared" si="105"/>
        <v>0</v>
      </c>
      <c r="H706" s="21">
        <f t="shared" si="105"/>
        <v>0</v>
      </c>
      <c r="I706" s="21">
        <f t="shared" si="105"/>
        <v>0</v>
      </c>
      <c r="N706" s="55"/>
    </row>
    <row r="707" spans="1:14" x14ac:dyDescent="0.25">
      <c r="A707" s="5" t="s">
        <v>159</v>
      </c>
      <c r="B707" s="5" t="s">
        <v>37</v>
      </c>
      <c r="C707" s="5" t="str">
        <f t="shared" ref="C707:C733" si="106">A707&amp;B707</f>
        <v>DIFF1990-91</v>
      </c>
      <c r="D707" s="21">
        <f t="shared" ref="D707:I707" si="107">D585-D646</f>
        <v>0</v>
      </c>
      <c r="E707" s="21">
        <f t="shared" si="107"/>
        <v>0</v>
      </c>
      <c r="F707" s="21">
        <f t="shared" si="107"/>
        <v>0</v>
      </c>
      <c r="G707" s="21">
        <f t="shared" si="107"/>
        <v>0</v>
      </c>
      <c r="H707" s="21">
        <f t="shared" si="107"/>
        <v>0</v>
      </c>
      <c r="I707" s="21">
        <f t="shared" si="107"/>
        <v>0</v>
      </c>
    </row>
    <row r="708" spans="1:14" x14ac:dyDescent="0.25">
      <c r="A708" s="5" t="s">
        <v>159</v>
      </c>
      <c r="B708" s="5" t="s">
        <v>38</v>
      </c>
      <c r="C708" s="5" t="str">
        <f t="shared" si="106"/>
        <v>DIFF1991-92</v>
      </c>
      <c r="D708" s="21">
        <f t="shared" ref="D708:I708" si="108">D586-D647</f>
        <v>0</v>
      </c>
      <c r="E708" s="21">
        <f t="shared" si="108"/>
        <v>0</v>
      </c>
      <c r="F708" s="21">
        <f t="shared" si="108"/>
        <v>0</v>
      </c>
      <c r="G708" s="21">
        <f t="shared" si="108"/>
        <v>0</v>
      </c>
      <c r="H708" s="21">
        <f t="shared" si="108"/>
        <v>0</v>
      </c>
      <c r="I708" s="21">
        <f t="shared" si="108"/>
        <v>0</v>
      </c>
    </row>
    <row r="709" spans="1:14" x14ac:dyDescent="0.25">
      <c r="A709" s="5" t="s">
        <v>159</v>
      </c>
      <c r="B709" s="5" t="s">
        <v>39</v>
      </c>
      <c r="C709" s="5" t="str">
        <f t="shared" si="106"/>
        <v>DIFF1992-93</v>
      </c>
      <c r="D709" s="21">
        <f t="shared" ref="D709:I709" si="109">D587-D648</f>
        <v>0</v>
      </c>
      <c r="E709" s="21">
        <f t="shared" si="109"/>
        <v>0</v>
      </c>
      <c r="F709" s="21">
        <f t="shared" si="109"/>
        <v>0</v>
      </c>
      <c r="G709" s="21">
        <f t="shared" si="109"/>
        <v>0</v>
      </c>
      <c r="H709" s="21">
        <f t="shared" si="109"/>
        <v>0</v>
      </c>
      <c r="I709" s="21">
        <f t="shared" si="109"/>
        <v>0</v>
      </c>
    </row>
    <row r="710" spans="1:14" x14ac:dyDescent="0.25">
      <c r="A710" s="5" t="s">
        <v>159</v>
      </c>
      <c r="B710" s="5" t="s">
        <v>40</v>
      </c>
      <c r="C710" s="5" t="str">
        <f t="shared" si="106"/>
        <v>DIFF1993-94</v>
      </c>
      <c r="D710" s="21">
        <f t="shared" ref="D710:I710" si="110">D588-D649</f>
        <v>0</v>
      </c>
      <c r="E710" s="21">
        <f t="shared" si="110"/>
        <v>0</v>
      </c>
      <c r="F710" s="21">
        <f t="shared" si="110"/>
        <v>0</v>
      </c>
      <c r="G710" s="21">
        <f t="shared" si="110"/>
        <v>0</v>
      </c>
      <c r="H710" s="21">
        <f t="shared" si="110"/>
        <v>0</v>
      </c>
      <c r="I710" s="21">
        <f t="shared" si="110"/>
        <v>0</v>
      </c>
    </row>
    <row r="711" spans="1:14" x14ac:dyDescent="0.25">
      <c r="A711" s="5" t="s">
        <v>159</v>
      </c>
      <c r="B711" s="5" t="s">
        <v>41</v>
      </c>
      <c r="C711" s="5" t="str">
        <f t="shared" si="106"/>
        <v>DIFF1994-95</v>
      </c>
      <c r="D711" s="21">
        <f t="shared" ref="D711:I711" si="111">D589-D650</f>
        <v>0</v>
      </c>
      <c r="E711" s="21">
        <f t="shared" si="111"/>
        <v>0</v>
      </c>
      <c r="F711" s="21">
        <f t="shared" si="111"/>
        <v>0</v>
      </c>
      <c r="G711" s="21">
        <f t="shared" si="111"/>
        <v>0</v>
      </c>
      <c r="H711" s="21">
        <f t="shared" si="111"/>
        <v>0</v>
      </c>
      <c r="I711" s="21">
        <f t="shared" si="111"/>
        <v>0</v>
      </c>
    </row>
    <row r="712" spans="1:14" x14ac:dyDescent="0.25">
      <c r="A712" s="5" t="s">
        <v>159</v>
      </c>
      <c r="B712" s="5" t="s">
        <v>42</v>
      </c>
      <c r="C712" s="5" t="str">
        <f t="shared" si="106"/>
        <v>DIFF1995-96</v>
      </c>
      <c r="D712" s="21">
        <f t="shared" ref="D712:I712" si="112">D590-D651</f>
        <v>0</v>
      </c>
      <c r="E712" s="21">
        <f t="shared" si="112"/>
        <v>0</v>
      </c>
      <c r="F712" s="21">
        <f t="shared" si="112"/>
        <v>0</v>
      </c>
      <c r="G712" s="21">
        <f t="shared" si="112"/>
        <v>0</v>
      </c>
      <c r="H712" s="21">
        <f t="shared" si="112"/>
        <v>0</v>
      </c>
      <c r="I712" s="21">
        <f t="shared" si="112"/>
        <v>0</v>
      </c>
    </row>
    <row r="713" spans="1:14" x14ac:dyDescent="0.25">
      <c r="A713" s="5" t="s">
        <v>159</v>
      </c>
      <c r="B713" s="5" t="s">
        <v>43</v>
      </c>
      <c r="C713" s="5" t="str">
        <f t="shared" si="106"/>
        <v>DIFF1996-97</v>
      </c>
      <c r="D713" s="21">
        <f t="shared" ref="D713:I713" si="113">D591-D652</f>
        <v>0</v>
      </c>
      <c r="E713" s="21">
        <f t="shared" si="113"/>
        <v>0</v>
      </c>
      <c r="F713" s="21">
        <f t="shared" si="113"/>
        <v>0</v>
      </c>
      <c r="G713" s="21">
        <f t="shared" si="113"/>
        <v>0</v>
      </c>
      <c r="H713" s="21">
        <f t="shared" si="113"/>
        <v>0</v>
      </c>
      <c r="I713" s="21">
        <f t="shared" si="113"/>
        <v>0</v>
      </c>
    </row>
    <row r="714" spans="1:14" x14ac:dyDescent="0.25">
      <c r="A714" s="5" t="s">
        <v>159</v>
      </c>
      <c r="B714" s="5" t="s">
        <v>44</v>
      </c>
      <c r="C714" s="5" t="str">
        <f t="shared" si="106"/>
        <v>DIFF1997-98</v>
      </c>
      <c r="D714" s="21">
        <f t="shared" ref="D714:I714" si="114">D592-D653</f>
        <v>0</v>
      </c>
      <c r="E714" s="21">
        <f t="shared" si="114"/>
        <v>0</v>
      </c>
      <c r="F714" s="21">
        <f t="shared" si="114"/>
        <v>0</v>
      </c>
      <c r="G714" s="21">
        <f t="shared" si="114"/>
        <v>0</v>
      </c>
      <c r="H714" s="21">
        <f t="shared" si="114"/>
        <v>0</v>
      </c>
      <c r="I714" s="21">
        <f t="shared" si="114"/>
        <v>0</v>
      </c>
    </row>
    <row r="715" spans="1:14" x14ac:dyDescent="0.25">
      <c r="A715" s="5" t="s">
        <v>159</v>
      </c>
      <c r="B715" s="5" t="s">
        <v>45</v>
      </c>
      <c r="C715" s="5" t="str">
        <f t="shared" si="106"/>
        <v>DIFF1998-99</v>
      </c>
      <c r="D715" s="21">
        <f t="shared" ref="D715:I715" si="115">D593-D654</f>
        <v>0</v>
      </c>
      <c r="E715" s="21">
        <f t="shared" si="115"/>
        <v>0</v>
      </c>
      <c r="F715" s="21">
        <f t="shared" si="115"/>
        <v>0</v>
      </c>
      <c r="G715" s="21">
        <f t="shared" si="115"/>
        <v>0</v>
      </c>
      <c r="H715" s="21">
        <f t="shared" si="115"/>
        <v>0</v>
      </c>
      <c r="I715" s="21">
        <f t="shared" si="115"/>
        <v>0</v>
      </c>
    </row>
    <row r="716" spans="1:14" x14ac:dyDescent="0.25">
      <c r="A716" s="5" t="s">
        <v>159</v>
      </c>
      <c r="B716" s="5" t="s">
        <v>46</v>
      </c>
      <c r="C716" s="5" t="str">
        <f t="shared" si="106"/>
        <v>DIFF1999-00</v>
      </c>
      <c r="D716" s="21">
        <f t="shared" ref="D716:I716" si="116">D594-D655</f>
        <v>0</v>
      </c>
      <c r="E716" s="21">
        <f t="shared" si="116"/>
        <v>0</v>
      </c>
      <c r="F716" s="21">
        <f t="shared" si="116"/>
        <v>0</v>
      </c>
      <c r="G716" s="21">
        <f t="shared" si="116"/>
        <v>0</v>
      </c>
      <c r="H716" s="21">
        <f t="shared" si="116"/>
        <v>0</v>
      </c>
      <c r="I716" s="21">
        <f t="shared" si="116"/>
        <v>0</v>
      </c>
    </row>
    <row r="717" spans="1:14" x14ac:dyDescent="0.25">
      <c r="A717" s="5" t="s">
        <v>159</v>
      </c>
      <c r="B717" s="5" t="s">
        <v>47</v>
      </c>
      <c r="C717" s="5" t="str">
        <f t="shared" si="106"/>
        <v>DIFF2000-01</v>
      </c>
      <c r="D717" s="21">
        <f t="shared" ref="D717:I717" si="117">D595-D656</f>
        <v>0</v>
      </c>
      <c r="E717" s="21">
        <f t="shared" si="117"/>
        <v>0</v>
      </c>
      <c r="F717" s="21">
        <f t="shared" si="117"/>
        <v>0</v>
      </c>
      <c r="G717" s="21">
        <f t="shared" si="117"/>
        <v>0</v>
      </c>
      <c r="H717" s="21">
        <f t="shared" si="117"/>
        <v>0</v>
      </c>
      <c r="I717" s="21">
        <f t="shared" si="117"/>
        <v>0</v>
      </c>
    </row>
    <row r="718" spans="1:14" x14ac:dyDescent="0.25">
      <c r="A718" s="5" t="s">
        <v>159</v>
      </c>
      <c r="B718" s="5" t="s">
        <v>48</v>
      </c>
      <c r="C718" s="5" t="str">
        <f t="shared" si="106"/>
        <v>DIFF2001-02</v>
      </c>
      <c r="D718" s="21">
        <f t="shared" ref="D718:I718" si="118">D596-D657</f>
        <v>0</v>
      </c>
      <c r="E718" s="21">
        <f t="shared" si="118"/>
        <v>0</v>
      </c>
      <c r="F718" s="21">
        <f t="shared" si="118"/>
        <v>0</v>
      </c>
      <c r="G718" s="21">
        <f t="shared" si="118"/>
        <v>0</v>
      </c>
      <c r="H718" s="21">
        <f t="shared" si="118"/>
        <v>0</v>
      </c>
      <c r="I718" s="21">
        <f t="shared" si="118"/>
        <v>0</v>
      </c>
    </row>
    <row r="719" spans="1:14" x14ac:dyDescent="0.25">
      <c r="A719" s="5" t="s">
        <v>159</v>
      </c>
      <c r="B719" s="5" t="s">
        <v>49</v>
      </c>
      <c r="C719" s="5" t="str">
        <f t="shared" si="106"/>
        <v>DIFF2002-03</v>
      </c>
      <c r="D719" s="21">
        <f t="shared" ref="D719:I719" si="119">D597-D658</f>
        <v>0</v>
      </c>
      <c r="E719" s="21">
        <f t="shared" si="119"/>
        <v>0</v>
      </c>
      <c r="F719" s="21">
        <f t="shared" si="119"/>
        <v>0</v>
      </c>
      <c r="G719" s="21">
        <f t="shared" si="119"/>
        <v>0</v>
      </c>
      <c r="H719" s="21">
        <f t="shared" si="119"/>
        <v>0</v>
      </c>
      <c r="I719" s="21">
        <f t="shared" si="119"/>
        <v>0</v>
      </c>
    </row>
    <row r="720" spans="1:14" x14ac:dyDescent="0.25">
      <c r="A720" s="5" t="s">
        <v>159</v>
      </c>
      <c r="B720" s="5" t="s">
        <v>50</v>
      </c>
      <c r="C720" s="5" t="str">
        <f t="shared" si="106"/>
        <v>DIFF2003-04</v>
      </c>
      <c r="D720" s="21">
        <f t="shared" ref="D720:I720" si="120">D598-D659</f>
        <v>0</v>
      </c>
      <c r="E720" s="21">
        <f t="shared" si="120"/>
        <v>0</v>
      </c>
      <c r="F720" s="21">
        <f t="shared" si="120"/>
        <v>0</v>
      </c>
      <c r="G720" s="21">
        <f t="shared" si="120"/>
        <v>0</v>
      </c>
      <c r="H720" s="21">
        <f t="shared" si="120"/>
        <v>0</v>
      </c>
      <c r="I720" s="21">
        <f t="shared" si="120"/>
        <v>0</v>
      </c>
    </row>
    <row r="721" spans="1:9" x14ac:dyDescent="0.25">
      <c r="A721" s="5" t="s">
        <v>159</v>
      </c>
      <c r="B721" s="5" t="s">
        <v>51</v>
      </c>
      <c r="C721" s="5" t="str">
        <f t="shared" si="106"/>
        <v>DIFF2004-05</v>
      </c>
      <c r="D721" s="21">
        <f t="shared" ref="D721:I721" si="121">D599-D660</f>
        <v>0</v>
      </c>
      <c r="E721" s="21">
        <f t="shared" si="121"/>
        <v>0</v>
      </c>
      <c r="F721" s="21">
        <f t="shared" si="121"/>
        <v>0</v>
      </c>
      <c r="G721" s="21">
        <f t="shared" si="121"/>
        <v>0</v>
      </c>
      <c r="H721" s="21">
        <f t="shared" si="121"/>
        <v>0</v>
      </c>
      <c r="I721" s="21">
        <f t="shared" si="121"/>
        <v>0</v>
      </c>
    </row>
    <row r="722" spans="1:9" x14ac:dyDescent="0.25">
      <c r="A722" s="5" t="s">
        <v>159</v>
      </c>
      <c r="B722" s="5" t="s">
        <v>52</v>
      </c>
      <c r="C722" s="5" t="str">
        <f t="shared" si="106"/>
        <v>DIFF2005-06</v>
      </c>
      <c r="D722" s="21">
        <f t="shared" ref="D722:I722" si="122">D600-D661</f>
        <v>0</v>
      </c>
      <c r="E722" s="21">
        <f t="shared" si="122"/>
        <v>0</v>
      </c>
      <c r="F722" s="21">
        <f t="shared" si="122"/>
        <v>0</v>
      </c>
      <c r="G722" s="21">
        <f t="shared" si="122"/>
        <v>0</v>
      </c>
      <c r="H722" s="21">
        <f t="shared" si="122"/>
        <v>0</v>
      </c>
      <c r="I722" s="21">
        <f t="shared" si="122"/>
        <v>0</v>
      </c>
    </row>
    <row r="723" spans="1:9" x14ac:dyDescent="0.25">
      <c r="A723" s="5" t="s">
        <v>159</v>
      </c>
      <c r="B723" s="5" t="s">
        <v>53</v>
      </c>
      <c r="C723" s="5" t="str">
        <f t="shared" si="106"/>
        <v>DIFF2006-07</v>
      </c>
      <c r="D723" s="21">
        <f t="shared" ref="D723:I723" si="123">D601-D662</f>
        <v>0</v>
      </c>
      <c r="E723" s="21">
        <f t="shared" si="123"/>
        <v>0</v>
      </c>
      <c r="F723" s="21">
        <f t="shared" si="123"/>
        <v>0</v>
      </c>
      <c r="G723" s="21">
        <f t="shared" si="123"/>
        <v>0</v>
      </c>
      <c r="H723" s="21">
        <f t="shared" si="123"/>
        <v>0</v>
      </c>
      <c r="I723" s="21">
        <f t="shared" si="123"/>
        <v>0</v>
      </c>
    </row>
    <row r="724" spans="1:9" x14ac:dyDescent="0.25">
      <c r="A724" s="5" t="s">
        <v>159</v>
      </c>
      <c r="B724" s="5" t="s">
        <v>54</v>
      </c>
      <c r="C724" s="5" t="str">
        <f t="shared" si="106"/>
        <v>DIFF2007-08</v>
      </c>
      <c r="D724" s="21">
        <f t="shared" ref="D724:I724" si="124">D602-D663</f>
        <v>0</v>
      </c>
      <c r="E724" s="21">
        <f t="shared" si="124"/>
        <v>0</v>
      </c>
      <c r="F724" s="21">
        <f t="shared" si="124"/>
        <v>0</v>
      </c>
      <c r="G724" s="21">
        <f t="shared" si="124"/>
        <v>0</v>
      </c>
      <c r="H724" s="21">
        <f t="shared" si="124"/>
        <v>0</v>
      </c>
      <c r="I724" s="21">
        <f t="shared" si="124"/>
        <v>0</v>
      </c>
    </row>
    <row r="725" spans="1:9" x14ac:dyDescent="0.25">
      <c r="A725" s="5" t="s">
        <v>159</v>
      </c>
      <c r="B725" s="5" t="s">
        <v>55</v>
      </c>
      <c r="C725" s="5" t="str">
        <f t="shared" si="106"/>
        <v>DIFF2008-09</v>
      </c>
      <c r="D725" s="21">
        <f t="shared" ref="D725:I725" si="125">D603-D664</f>
        <v>0</v>
      </c>
      <c r="E725" s="21">
        <f t="shared" si="125"/>
        <v>0</v>
      </c>
      <c r="F725" s="21">
        <f t="shared" si="125"/>
        <v>0</v>
      </c>
      <c r="G725" s="21">
        <f t="shared" si="125"/>
        <v>0</v>
      </c>
      <c r="H725" s="21">
        <f t="shared" si="125"/>
        <v>0</v>
      </c>
      <c r="I725" s="21">
        <f t="shared" si="125"/>
        <v>0</v>
      </c>
    </row>
    <row r="726" spans="1:9" x14ac:dyDescent="0.25">
      <c r="A726" s="5" t="s">
        <v>159</v>
      </c>
      <c r="B726" s="5" t="s">
        <v>56</v>
      </c>
      <c r="C726" s="5" t="str">
        <f t="shared" si="106"/>
        <v>DIFF2009-10</v>
      </c>
      <c r="D726" s="21">
        <f t="shared" ref="D726:I726" si="126">D604-D665</f>
        <v>0</v>
      </c>
      <c r="E726" s="21">
        <f t="shared" si="126"/>
        <v>0</v>
      </c>
      <c r="F726" s="21">
        <f t="shared" si="126"/>
        <v>0</v>
      </c>
      <c r="G726" s="21">
        <f t="shared" si="126"/>
        <v>0</v>
      </c>
      <c r="H726" s="21">
        <f t="shared" si="126"/>
        <v>0</v>
      </c>
      <c r="I726" s="21">
        <f t="shared" si="126"/>
        <v>0</v>
      </c>
    </row>
    <row r="727" spans="1:9" x14ac:dyDescent="0.25">
      <c r="A727" s="5" t="s">
        <v>159</v>
      </c>
      <c r="B727" s="5" t="s">
        <v>57</v>
      </c>
      <c r="C727" s="5" t="str">
        <f t="shared" si="106"/>
        <v>DIFF2010-11</v>
      </c>
      <c r="D727" s="21">
        <f t="shared" ref="D727:I727" si="127">D605-D666</f>
        <v>0</v>
      </c>
      <c r="E727" s="21">
        <f t="shared" si="127"/>
        <v>0</v>
      </c>
      <c r="F727" s="21">
        <f t="shared" si="127"/>
        <v>0</v>
      </c>
      <c r="G727" s="21">
        <f t="shared" si="127"/>
        <v>0</v>
      </c>
      <c r="H727" s="21">
        <f t="shared" si="127"/>
        <v>0</v>
      </c>
      <c r="I727" s="21">
        <f t="shared" si="127"/>
        <v>0</v>
      </c>
    </row>
    <row r="728" spans="1:9" x14ac:dyDescent="0.25">
      <c r="A728" s="5" t="s">
        <v>159</v>
      </c>
      <c r="B728" s="5" t="s">
        <v>58</v>
      </c>
      <c r="C728" s="5" t="str">
        <f t="shared" si="106"/>
        <v>DIFF2011-12</v>
      </c>
      <c r="D728" s="21">
        <f t="shared" ref="D728:I728" si="128">D606-D667</f>
        <v>0</v>
      </c>
      <c r="E728" s="21">
        <f t="shared" si="128"/>
        <v>0</v>
      </c>
      <c r="F728" s="21">
        <f t="shared" si="128"/>
        <v>0</v>
      </c>
      <c r="G728" s="21">
        <f t="shared" si="128"/>
        <v>0</v>
      </c>
      <c r="H728" s="21">
        <f t="shared" si="128"/>
        <v>0</v>
      </c>
      <c r="I728" s="21">
        <f t="shared" si="128"/>
        <v>0</v>
      </c>
    </row>
    <row r="729" spans="1:9" x14ac:dyDescent="0.25">
      <c r="A729" s="5" t="s">
        <v>159</v>
      </c>
      <c r="B729" s="5" t="s">
        <v>59</v>
      </c>
      <c r="C729" s="5" t="str">
        <f t="shared" si="106"/>
        <v>DIFF2012-13</v>
      </c>
      <c r="D729" s="21">
        <f t="shared" ref="D729:I729" si="129">D607-D668</f>
        <v>0</v>
      </c>
      <c r="E729" s="21">
        <f t="shared" si="129"/>
        <v>0</v>
      </c>
      <c r="F729" s="21">
        <f t="shared" si="129"/>
        <v>0</v>
      </c>
      <c r="G729" s="21">
        <f t="shared" si="129"/>
        <v>0</v>
      </c>
      <c r="H729" s="21">
        <f t="shared" si="129"/>
        <v>0</v>
      </c>
      <c r="I729" s="21">
        <f t="shared" si="129"/>
        <v>0</v>
      </c>
    </row>
    <row r="730" spans="1:9" x14ac:dyDescent="0.25">
      <c r="A730" s="5" t="s">
        <v>159</v>
      </c>
      <c r="B730" s="5" t="s">
        <v>60</v>
      </c>
      <c r="C730" s="5" t="str">
        <f t="shared" si="106"/>
        <v>DIFF2013-14</v>
      </c>
      <c r="D730" s="21">
        <f t="shared" ref="D730:I730" si="130">D608-D669</f>
        <v>0</v>
      </c>
      <c r="E730" s="21">
        <f t="shared" si="130"/>
        <v>0</v>
      </c>
      <c r="F730" s="21">
        <f t="shared" si="130"/>
        <v>0</v>
      </c>
      <c r="G730" s="21">
        <f t="shared" si="130"/>
        <v>0</v>
      </c>
      <c r="H730" s="21">
        <f t="shared" si="130"/>
        <v>0</v>
      </c>
      <c r="I730" s="21">
        <f t="shared" si="130"/>
        <v>0</v>
      </c>
    </row>
    <row r="731" spans="1:9" x14ac:dyDescent="0.25">
      <c r="A731" s="5" t="s">
        <v>159</v>
      </c>
      <c r="B731" s="5" t="s">
        <v>61</v>
      </c>
      <c r="C731" s="5" t="str">
        <f t="shared" si="106"/>
        <v>DIFF2014-15</v>
      </c>
      <c r="D731" s="21">
        <f t="shared" ref="D731:I731" si="131">D609-D670</f>
        <v>0</v>
      </c>
      <c r="E731" s="21">
        <f t="shared" si="131"/>
        <v>0</v>
      </c>
      <c r="F731" s="21">
        <f t="shared" si="131"/>
        <v>0</v>
      </c>
      <c r="G731" s="21">
        <f t="shared" si="131"/>
        <v>0</v>
      </c>
      <c r="H731" s="21">
        <f t="shared" si="131"/>
        <v>0</v>
      </c>
      <c r="I731" s="21">
        <f t="shared" si="131"/>
        <v>0</v>
      </c>
    </row>
    <row r="732" spans="1:9" x14ac:dyDescent="0.25">
      <c r="A732" s="5" t="s">
        <v>159</v>
      </c>
      <c r="B732" s="5" t="s">
        <v>62</v>
      </c>
      <c r="C732" s="5" t="str">
        <f t="shared" si="106"/>
        <v>DIFF2015-16</v>
      </c>
      <c r="D732" s="21">
        <f t="shared" ref="D732:I732" si="132">D610-D671</f>
        <v>0</v>
      </c>
      <c r="E732" s="21">
        <f t="shared" si="132"/>
        <v>0</v>
      </c>
      <c r="F732" s="21">
        <f t="shared" si="132"/>
        <v>0</v>
      </c>
      <c r="G732" s="21">
        <f t="shared" si="132"/>
        <v>0</v>
      </c>
      <c r="H732" s="21">
        <f t="shared" si="132"/>
        <v>0</v>
      </c>
      <c r="I732" s="21">
        <f t="shared" si="132"/>
        <v>0</v>
      </c>
    </row>
    <row r="733" spans="1:9" x14ac:dyDescent="0.25">
      <c r="A733" s="5" t="s">
        <v>159</v>
      </c>
      <c r="B733" s="5" t="s">
        <v>123</v>
      </c>
      <c r="C733" s="5" t="str">
        <f t="shared" si="106"/>
        <v>DIFF2016-17</v>
      </c>
      <c r="D733" s="21">
        <f t="shared" ref="D733:I733" si="133">D611-D672</f>
        <v>0</v>
      </c>
      <c r="E733" s="21">
        <f t="shared" si="133"/>
        <v>0</v>
      </c>
      <c r="F733" s="21">
        <f t="shared" si="133"/>
        <v>0</v>
      </c>
      <c r="G733" s="21">
        <f t="shared" si="133"/>
        <v>0</v>
      </c>
      <c r="H733" s="21">
        <f t="shared" si="133"/>
        <v>0</v>
      </c>
      <c r="I733" s="21">
        <f t="shared" si="133"/>
        <v>0</v>
      </c>
    </row>
  </sheetData>
  <conditionalFormatting sqref="D673:I733">
    <cfRule type="cellIs" dxfId="0" priority="1" operator="notEqual">
      <formula>$D$673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11"/>
  <sheetViews>
    <sheetView workbookViewId="0"/>
  </sheetViews>
  <sheetFormatPr defaultRowHeight="15" x14ac:dyDescent="0.25"/>
  <cols>
    <col min="1" max="1" width="27.28515625" bestFit="1" customWidth="1"/>
  </cols>
  <sheetData>
    <row r="1" spans="1:8" x14ac:dyDescent="0.25">
      <c r="A1" s="5" t="s">
        <v>0</v>
      </c>
      <c r="B1" s="5" t="s">
        <v>1</v>
      </c>
      <c r="C1" s="5" t="s">
        <v>77</v>
      </c>
      <c r="D1" s="5" t="s">
        <v>78</v>
      </c>
      <c r="E1" s="5" t="s">
        <v>79</v>
      </c>
      <c r="F1" s="5" t="s">
        <v>80</v>
      </c>
      <c r="G1" s="5" t="s">
        <v>81</v>
      </c>
      <c r="H1" s="5" t="s">
        <v>82</v>
      </c>
    </row>
    <row r="2" spans="1:8" x14ac:dyDescent="0.25">
      <c r="A2" s="5" t="s">
        <v>2</v>
      </c>
      <c r="B2" s="5" t="s">
        <v>3</v>
      </c>
      <c r="C2" s="21">
        <v>37050.899862149556</v>
      </c>
      <c r="D2" s="21">
        <v>54293.581380132266</v>
      </c>
      <c r="E2" s="21">
        <v>132341.91407555999</v>
      </c>
      <c r="F2" s="21">
        <v>55510.612004377479</v>
      </c>
      <c r="G2" s="21">
        <v>2135.0187749707111</v>
      </c>
      <c r="H2" s="21">
        <v>60179.285625466306</v>
      </c>
    </row>
    <row r="3" spans="1:8" x14ac:dyDescent="0.25">
      <c r="A3" s="5" t="s">
        <v>2</v>
      </c>
      <c r="B3" s="5" t="s">
        <v>4</v>
      </c>
      <c r="C3" s="21">
        <v>37282</v>
      </c>
      <c r="D3" s="21">
        <v>55714</v>
      </c>
      <c r="E3" s="21">
        <v>132556</v>
      </c>
      <c r="F3" s="21">
        <v>55926</v>
      </c>
      <c r="G3" s="21">
        <v>2592</v>
      </c>
      <c r="H3" s="21">
        <v>62487</v>
      </c>
    </row>
    <row r="4" spans="1:8" x14ac:dyDescent="0.25">
      <c r="A4" s="5" t="s">
        <v>2</v>
      </c>
      <c r="B4" s="5" t="s">
        <v>5</v>
      </c>
      <c r="C4" s="21">
        <v>37362.080354942074</v>
      </c>
      <c r="D4" s="21">
        <v>58293.146916551777</v>
      </c>
      <c r="E4" s="21">
        <v>134116.43263122701</v>
      </c>
      <c r="F4" s="21">
        <v>57422.772960686932</v>
      </c>
      <c r="G4" s="21">
        <v>2842.538976839196</v>
      </c>
      <c r="H4" s="21">
        <v>63855.397786620248</v>
      </c>
    </row>
    <row r="5" spans="1:8" x14ac:dyDescent="0.25">
      <c r="A5" s="5" t="s">
        <v>2</v>
      </c>
      <c r="B5" s="5" t="s">
        <v>6</v>
      </c>
      <c r="C5" s="21">
        <v>37388.336209021443</v>
      </c>
      <c r="D5" s="21">
        <v>62430.71829504826</v>
      </c>
      <c r="E5" s="21">
        <v>137813.79304580408</v>
      </c>
      <c r="F5" s="21">
        <v>59458.065493728434</v>
      </c>
      <c r="G5" s="21">
        <v>3029.6710625131423</v>
      </c>
      <c r="H5" s="21">
        <v>65925.692986819209</v>
      </c>
    </row>
    <row r="6" spans="1:8" x14ac:dyDescent="0.25">
      <c r="A6" s="5" t="s">
        <v>2</v>
      </c>
      <c r="B6" s="5" t="s">
        <v>7</v>
      </c>
      <c r="C6" s="21">
        <v>37417</v>
      </c>
      <c r="D6" s="21">
        <v>56918</v>
      </c>
      <c r="E6" s="21">
        <v>133606</v>
      </c>
      <c r="F6" s="21">
        <v>55039</v>
      </c>
      <c r="G6" s="21">
        <v>3715</v>
      </c>
      <c r="H6" s="21">
        <v>63004</v>
      </c>
    </row>
    <row r="7" spans="1:8" x14ac:dyDescent="0.25">
      <c r="A7" s="5" t="s">
        <v>2</v>
      </c>
      <c r="B7" s="5" t="s">
        <v>8</v>
      </c>
      <c r="C7" s="21">
        <v>36411</v>
      </c>
      <c r="D7" s="21">
        <v>56464</v>
      </c>
      <c r="E7" s="21">
        <v>133013</v>
      </c>
      <c r="F7" s="21">
        <v>55326</v>
      </c>
      <c r="G7" s="21">
        <v>4147</v>
      </c>
      <c r="H7" s="21">
        <v>64729</v>
      </c>
    </row>
    <row r="8" spans="1:8" x14ac:dyDescent="0.25">
      <c r="A8" s="5" t="s">
        <v>2</v>
      </c>
      <c r="B8" s="5" t="s">
        <v>9</v>
      </c>
      <c r="C8" s="21">
        <v>38531</v>
      </c>
      <c r="D8" s="21">
        <v>52286</v>
      </c>
      <c r="E8" s="21">
        <v>132524</v>
      </c>
      <c r="F8" s="21">
        <v>55815</v>
      </c>
      <c r="G8" s="21">
        <v>4336</v>
      </c>
      <c r="H8" s="21">
        <v>65583</v>
      </c>
    </row>
    <row r="9" spans="1:8" x14ac:dyDescent="0.25">
      <c r="A9" s="5" t="s">
        <v>2</v>
      </c>
      <c r="B9" s="5" t="s">
        <v>10</v>
      </c>
      <c r="C9" s="21">
        <v>38789</v>
      </c>
      <c r="D9" s="21">
        <v>50183</v>
      </c>
      <c r="E9" s="21">
        <v>129172</v>
      </c>
      <c r="F9" s="21">
        <v>56864</v>
      </c>
      <c r="G9" s="21">
        <v>4693</v>
      </c>
      <c r="H9" s="21">
        <v>66914</v>
      </c>
    </row>
    <row r="10" spans="1:8" x14ac:dyDescent="0.25">
      <c r="A10" s="5" t="s">
        <v>2</v>
      </c>
      <c r="B10" s="5" t="s">
        <v>11</v>
      </c>
      <c r="C10" s="21">
        <v>38602</v>
      </c>
      <c r="D10" s="21">
        <v>48114</v>
      </c>
      <c r="E10" s="21">
        <v>128161</v>
      </c>
      <c r="F10" s="21">
        <v>58711</v>
      </c>
      <c r="G10" s="21">
        <v>4844</v>
      </c>
      <c r="H10" s="21">
        <v>69061</v>
      </c>
    </row>
    <row r="11" spans="1:8" x14ac:dyDescent="0.25">
      <c r="A11" s="5" t="s">
        <v>2</v>
      </c>
      <c r="B11" s="5" t="s">
        <v>12</v>
      </c>
      <c r="C11" s="21">
        <v>38734</v>
      </c>
      <c r="D11" s="21">
        <v>53844</v>
      </c>
      <c r="E11" s="21">
        <v>134510</v>
      </c>
      <c r="F11" s="21">
        <v>61150</v>
      </c>
      <c r="G11" s="21">
        <v>4844</v>
      </c>
      <c r="H11" s="21">
        <v>71634</v>
      </c>
    </row>
    <row r="12" spans="1:8" x14ac:dyDescent="0.25">
      <c r="A12" s="5" t="s">
        <v>2</v>
      </c>
      <c r="B12" s="5" t="s">
        <v>13</v>
      </c>
      <c r="C12" s="21">
        <v>39036</v>
      </c>
      <c r="D12" s="21">
        <v>59228</v>
      </c>
      <c r="E12" s="21">
        <v>142782</v>
      </c>
      <c r="F12" s="21">
        <v>61762</v>
      </c>
      <c r="G12" s="21">
        <v>5245</v>
      </c>
      <c r="H12" s="21">
        <v>72768</v>
      </c>
    </row>
    <row r="13" spans="1:8" x14ac:dyDescent="0.25">
      <c r="A13" s="5" t="s">
        <v>2</v>
      </c>
      <c r="B13" s="5" t="s">
        <v>14</v>
      </c>
      <c r="C13" s="21">
        <v>39583</v>
      </c>
      <c r="D13" s="21">
        <v>72735</v>
      </c>
      <c r="E13" s="21">
        <v>158101</v>
      </c>
      <c r="F13" s="21">
        <v>70401</v>
      </c>
      <c r="G13" s="21">
        <v>5851</v>
      </c>
      <c r="H13" s="21">
        <v>82649</v>
      </c>
    </row>
    <row r="14" spans="1:8" x14ac:dyDescent="0.25">
      <c r="A14" s="5" t="s">
        <v>2</v>
      </c>
      <c r="B14" s="5" t="s">
        <v>15</v>
      </c>
      <c r="C14" s="21">
        <v>39962</v>
      </c>
      <c r="D14" s="21">
        <v>65385</v>
      </c>
      <c r="E14" s="21">
        <v>149946</v>
      </c>
      <c r="F14" s="21">
        <v>73885</v>
      </c>
      <c r="G14" s="21">
        <v>6328</v>
      </c>
      <c r="H14" s="21">
        <v>85284</v>
      </c>
    </row>
    <row r="15" spans="1:8" x14ac:dyDescent="0.25">
      <c r="A15" s="5" t="s">
        <v>2</v>
      </c>
      <c r="B15" s="5" t="s">
        <v>16</v>
      </c>
      <c r="C15" s="21">
        <v>39489</v>
      </c>
      <c r="D15" s="21">
        <v>62937</v>
      </c>
      <c r="E15" s="21">
        <v>148904</v>
      </c>
      <c r="F15" s="21">
        <v>76137</v>
      </c>
      <c r="G15" s="21">
        <v>6821</v>
      </c>
      <c r="H15" s="21">
        <v>87017</v>
      </c>
    </row>
    <row r="16" spans="1:8" x14ac:dyDescent="0.25">
      <c r="A16" s="5" t="s">
        <v>2</v>
      </c>
      <c r="B16" s="5" t="s">
        <v>17</v>
      </c>
      <c r="C16" s="21">
        <v>39496</v>
      </c>
      <c r="D16" s="21">
        <v>70084</v>
      </c>
      <c r="E16" s="21">
        <v>155694</v>
      </c>
      <c r="F16" s="21">
        <v>76515</v>
      </c>
      <c r="G16" s="21">
        <v>7040</v>
      </c>
      <c r="H16" s="21">
        <v>87302</v>
      </c>
    </row>
    <row r="17" spans="1:8" x14ac:dyDescent="0.25">
      <c r="A17" s="5" t="s">
        <v>2</v>
      </c>
      <c r="B17" s="5" t="s">
        <v>18</v>
      </c>
      <c r="C17" s="21">
        <v>39496</v>
      </c>
      <c r="D17" s="21">
        <v>76111</v>
      </c>
      <c r="E17" s="21">
        <v>161163</v>
      </c>
      <c r="F17" s="21">
        <v>77326</v>
      </c>
      <c r="G17" s="21">
        <v>7407</v>
      </c>
      <c r="H17" s="21">
        <v>88291</v>
      </c>
    </row>
    <row r="18" spans="1:8" x14ac:dyDescent="0.25">
      <c r="A18" s="5" t="s">
        <v>2</v>
      </c>
      <c r="B18" s="5" t="s">
        <v>19</v>
      </c>
      <c r="C18" s="21">
        <v>39486</v>
      </c>
      <c r="D18" s="21">
        <v>76111</v>
      </c>
      <c r="E18" s="21">
        <v>161321</v>
      </c>
      <c r="F18" s="21">
        <v>76194</v>
      </c>
      <c r="G18" s="21">
        <v>7620</v>
      </c>
      <c r="H18" s="21">
        <v>87702</v>
      </c>
    </row>
    <row r="19" spans="1:8" x14ac:dyDescent="0.25">
      <c r="A19" s="5" t="s">
        <v>2</v>
      </c>
      <c r="B19" s="5" t="s">
        <v>20</v>
      </c>
      <c r="C19" s="21">
        <v>39705</v>
      </c>
      <c r="D19" s="21">
        <v>76111</v>
      </c>
      <c r="E19" s="21">
        <v>155478</v>
      </c>
      <c r="F19" s="21">
        <v>76956</v>
      </c>
      <c r="G19" s="21">
        <v>7640</v>
      </c>
      <c r="H19" s="21">
        <v>88816</v>
      </c>
    </row>
    <row r="20" spans="1:8" x14ac:dyDescent="0.25">
      <c r="A20" s="5" t="s">
        <v>2</v>
      </c>
      <c r="B20" s="5" t="s">
        <v>21</v>
      </c>
      <c r="C20" s="21">
        <v>39926</v>
      </c>
      <c r="D20" s="21">
        <v>78625</v>
      </c>
      <c r="E20" s="21">
        <v>157674</v>
      </c>
      <c r="F20" s="21">
        <v>77270</v>
      </c>
      <c r="G20" s="21">
        <v>7732</v>
      </c>
      <c r="H20" s="21">
        <v>88989</v>
      </c>
    </row>
    <row r="21" spans="1:8" x14ac:dyDescent="0.25">
      <c r="A21" s="5" t="s">
        <v>2</v>
      </c>
      <c r="B21" s="5" t="s">
        <v>22</v>
      </c>
      <c r="C21" s="21">
        <v>37447</v>
      </c>
      <c r="D21" s="21">
        <v>72035</v>
      </c>
      <c r="E21" s="21">
        <v>154449</v>
      </c>
      <c r="F21" s="21">
        <v>74074</v>
      </c>
      <c r="G21" s="21">
        <v>6307</v>
      </c>
      <c r="H21" s="21">
        <v>82599</v>
      </c>
    </row>
    <row r="22" spans="1:8" x14ac:dyDescent="0.25">
      <c r="A22" s="5" t="s">
        <v>2</v>
      </c>
      <c r="B22" s="5" t="s">
        <v>23</v>
      </c>
      <c r="C22" s="21">
        <v>37976</v>
      </c>
      <c r="D22" s="21">
        <v>66633</v>
      </c>
      <c r="E22" s="21">
        <v>151273</v>
      </c>
      <c r="F22" s="21">
        <v>79335</v>
      </c>
      <c r="G22" s="21">
        <v>7907</v>
      </c>
      <c r="H22" s="21">
        <v>90397</v>
      </c>
    </row>
    <row r="23" spans="1:8" x14ac:dyDescent="0.25">
      <c r="A23" s="5" t="s">
        <v>2</v>
      </c>
      <c r="B23" s="5" t="s">
        <v>24</v>
      </c>
      <c r="C23" s="21">
        <v>34529</v>
      </c>
      <c r="D23" s="21">
        <v>50668</v>
      </c>
      <c r="E23" s="21">
        <v>132053</v>
      </c>
      <c r="F23" s="21">
        <v>75806</v>
      </c>
      <c r="G23" s="21">
        <v>8031</v>
      </c>
      <c r="H23" s="21">
        <v>94787</v>
      </c>
    </row>
    <row r="24" spans="1:8" x14ac:dyDescent="0.25">
      <c r="A24" s="5" t="s">
        <v>2</v>
      </c>
      <c r="B24" s="5" t="s">
        <v>25</v>
      </c>
      <c r="C24" s="21">
        <v>33080</v>
      </c>
      <c r="D24" s="21">
        <v>55796</v>
      </c>
      <c r="E24" s="21">
        <v>139868</v>
      </c>
      <c r="F24" s="21">
        <v>72775</v>
      </c>
      <c r="G24" s="21">
        <v>8153</v>
      </c>
      <c r="H24" s="21">
        <v>85641</v>
      </c>
    </row>
    <row r="25" spans="1:8" x14ac:dyDescent="0.25">
      <c r="A25" s="5" t="s">
        <v>2</v>
      </c>
      <c r="B25" s="5" t="s">
        <v>26</v>
      </c>
      <c r="C25" s="21">
        <v>32569</v>
      </c>
      <c r="D25" s="21">
        <v>49362</v>
      </c>
      <c r="E25" s="21">
        <v>132092</v>
      </c>
      <c r="F25" s="21">
        <v>73485</v>
      </c>
      <c r="G25" s="21">
        <v>8246</v>
      </c>
      <c r="H25" s="21">
        <v>86695</v>
      </c>
    </row>
    <row r="26" spans="1:8" x14ac:dyDescent="0.25">
      <c r="A26" s="5" t="s">
        <v>2</v>
      </c>
      <c r="B26" s="5" t="s">
        <v>27</v>
      </c>
      <c r="C26" s="21">
        <v>32583</v>
      </c>
      <c r="D26" s="21">
        <v>56545</v>
      </c>
      <c r="E26" s="21">
        <v>140408</v>
      </c>
      <c r="F26" s="21">
        <v>73771</v>
      </c>
      <c r="G26" s="21">
        <v>8735</v>
      </c>
      <c r="H26" s="21">
        <v>87517</v>
      </c>
    </row>
    <row r="27" spans="1:8" x14ac:dyDescent="0.25">
      <c r="A27" s="5" t="s">
        <v>2</v>
      </c>
      <c r="B27" s="5" t="s">
        <v>28</v>
      </c>
      <c r="C27" s="21">
        <v>30775</v>
      </c>
      <c r="D27" s="21">
        <v>60320</v>
      </c>
      <c r="E27" s="21">
        <v>143709</v>
      </c>
      <c r="F27" s="21">
        <v>73515</v>
      </c>
      <c r="G27" s="21">
        <v>8735</v>
      </c>
      <c r="H27" s="21">
        <v>87238</v>
      </c>
    </row>
    <row r="28" spans="1:8" x14ac:dyDescent="0.25">
      <c r="A28" s="5" t="s">
        <v>2</v>
      </c>
      <c r="B28" s="5" t="s">
        <v>29</v>
      </c>
      <c r="C28" s="21">
        <v>29391</v>
      </c>
      <c r="D28" s="21">
        <v>53733</v>
      </c>
      <c r="E28" s="21">
        <v>132547</v>
      </c>
      <c r="F28" s="21">
        <v>73727</v>
      </c>
      <c r="G28" s="21">
        <v>10158</v>
      </c>
      <c r="H28" s="21">
        <v>88736</v>
      </c>
    </row>
    <row r="29" spans="1:8" x14ac:dyDescent="0.25">
      <c r="A29" s="5" t="s">
        <v>2</v>
      </c>
      <c r="B29" s="5" t="s">
        <v>30</v>
      </c>
      <c r="C29" s="21">
        <v>27079</v>
      </c>
      <c r="D29" s="21">
        <v>55432</v>
      </c>
      <c r="E29" s="21">
        <v>133133</v>
      </c>
      <c r="F29" s="21">
        <v>73568</v>
      </c>
      <c r="G29" s="21">
        <v>11574</v>
      </c>
      <c r="H29" s="21">
        <v>89928</v>
      </c>
    </row>
    <row r="30" spans="1:8" x14ac:dyDescent="0.25">
      <c r="A30" s="5" t="s">
        <v>2</v>
      </c>
      <c r="B30" s="5" t="s">
        <v>31</v>
      </c>
      <c r="C30" s="21">
        <v>27020</v>
      </c>
      <c r="D30" s="21">
        <v>52629</v>
      </c>
      <c r="E30" s="21">
        <v>128364</v>
      </c>
      <c r="F30" s="21">
        <v>76969</v>
      </c>
      <c r="G30" s="21">
        <v>14891</v>
      </c>
      <c r="H30" s="21">
        <v>96745</v>
      </c>
    </row>
    <row r="31" spans="1:8" x14ac:dyDescent="0.25">
      <c r="A31" s="5" t="s">
        <v>2</v>
      </c>
      <c r="B31" s="5" t="s">
        <v>32</v>
      </c>
      <c r="C31" s="21">
        <v>26352</v>
      </c>
      <c r="D31" s="21">
        <v>51010</v>
      </c>
      <c r="E31" s="21">
        <v>125246</v>
      </c>
      <c r="F31" s="21">
        <v>73094</v>
      </c>
      <c r="G31" s="21">
        <v>14721</v>
      </c>
      <c r="H31" s="21">
        <v>92765</v>
      </c>
    </row>
    <row r="32" spans="1:8" x14ac:dyDescent="0.25">
      <c r="A32" s="5" t="s">
        <v>2</v>
      </c>
      <c r="B32" s="5" t="s">
        <v>33</v>
      </c>
      <c r="C32" s="21">
        <v>25444</v>
      </c>
      <c r="D32" s="21">
        <v>49414</v>
      </c>
      <c r="E32" s="21">
        <v>121839</v>
      </c>
      <c r="F32" s="21">
        <v>75528</v>
      </c>
      <c r="G32" s="21">
        <v>15636</v>
      </c>
      <c r="H32" s="21">
        <v>95766</v>
      </c>
    </row>
    <row r="33" spans="1:8" x14ac:dyDescent="0.25">
      <c r="A33" s="5" t="s">
        <v>2</v>
      </c>
      <c r="B33" s="5" t="s">
        <v>34</v>
      </c>
      <c r="C33" s="21">
        <v>23300</v>
      </c>
      <c r="D33" s="21">
        <v>41759</v>
      </c>
      <c r="E33" s="21">
        <v>106003</v>
      </c>
      <c r="F33" s="21">
        <v>81028</v>
      </c>
      <c r="G33" s="21">
        <v>17210</v>
      </c>
      <c r="H33" s="21">
        <v>103053</v>
      </c>
    </row>
    <row r="34" spans="1:8" x14ac:dyDescent="0.25">
      <c r="A34" s="5" t="s">
        <v>2</v>
      </c>
      <c r="B34" s="5" t="s">
        <v>35</v>
      </c>
      <c r="C34" s="21">
        <v>21487</v>
      </c>
      <c r="D34" s="21">
        <v>40358</v>
      </c>
      <c r="E34" s="21">
        <v>104468</v>
      </c>
      <c r="F34" s="21">
        <v>84847</v>
      </c>
      <c r="G34" s="21">
        <v>18296</v>
      </c>
      <c r="H34" s="21">
        <v>107691</v>
      </c>
    </row>
    <row r="35" spans="1:8" x14ac:dyDescent="0.25">
      <c r="A35" s="5" t="s">
        <v>2</v>
      </c>
      <c r="B35" s="5" t="s">
        <v>36</v>
      </c>
      <c r="C35" s="21">
        <v>20921</v>
      </c>
      <c r="D35" s="21">
        <v>36681</v>
      </c>
      <c r="E35" s="21">
        <v>98826</v>
      </c>
      <c r="F35" s="21">
        <v>87091</v>
      </c>
      <c r="G35" s="21">
        <v>19924</v>
      </c>
      <c r="H35" s="21">
        <v>111623</v>
      </c>
    </row>
    <row r="36" spans="1:8" x14ac:dyDescent="0.25">
      <c r="A36" s="5" t="s">
        <v>2</v>
      </c>
      <c r="B36" s="5" t="s">
        <v>37</v>
      </c>
      <c r="C36" s="21">
        <v>21677</v>
      </c>
      <c r="D36" s="21">
        <v>33153</v>
      </c>
      <c r="E36" s="21">
        <v>94533</v>
      </c>
      <c r="F36" s="21">
        <v>85581</v>
      </c>
      <c r="G36" s="21">
        <v>22657</v>
      </c>
      <c r="H36" s="21">
        <v>112522</v>
      </c>
    </row>
    <row r="37" spans="1:8" x14ac:dyDescent="0.25">
      <c r="A37" s="5" t="s">
        <v>2</v>
      </c>
      <c r="B37" s="5" t="s">
        <v>38</v>
      </c>
      <c r="C37" s="21">
        <v>19604</v>
      </c>
      <c r="D37" s="21">
        <v>31940</v>
      </c>
      <c r="E37" s="21">
        <v>89902</v>
      </c>
      <c r="F37" s="21">
        <v>82907</v>
      </c>
      <c r="G37" s="21">
        <v>25420</v>
      </c>
      <c r="H37" s="21">
        <v>112353</v>
      </c>
    </row>
    <row r="38" spans="1:8" x14ac:dyDescent="0.25">
      <c r="A38" s="5" t="s">
        <v>2</v>
      </c>
      <c r="B38" s="5" t="s">
        <v>39</v>
      </c>
      <c r="C38" s="21">
        <v>18361</v>
      </c>
      <c r="D38" s="21">
        <v>31760</v>
      </c>
      <c r="E38" s="21">
        <v>87062</v>
      </c>
      <c r="F38" s="21">
        <v>86601</v>
      </c>
      <c r="G38" s="21">
        <v>27864</v>
      </c>
      <c r="H38" s="21">
        <v>118360</v>
      </c>
    </row>
    <row r="39" spans="1:8" x14ac:dyDescent="0.25">
      <c r="A39" s="5" t="s">
        <v>2</v>
      </c>
      <c r="B39" s="5" t="s">
        <v>40</v>
      </c>
      <c r="C39" s="21">
        <v>18103</v>
      </c>
      <c r="D39" s="21">
        <v>28855</v>
      </c>
      <c r="E39" s="21">
        <v>85022</v>
      </c>
      <c r="F39" s="21">
        <v>87976</v>
      </c>
      <c r="G39" s="21">
        <v>25279</v>
      </c>
      <c r="H39" s="21">
        <v>117361</v>
      </c>
    </row>
    <row r="40" spans="1:8" x14ac:dyDescent="0.25">
      <c r="A40" s="5" t="s">
        <v>2</v>
      </c>
      <c r="B40" s="5" t="s">
        <v>41</v>
      </c>
      <c r="C40" s="21">
        <v>17338</v>
      </c>
      <c r="D40" s="21">
        <v>22104</v>
      </c>
      <c r="E40" s="21">
        <v>78691</v>
      </c>
      <c r="F40" s="21">
        <v>89706</v>
      </c>
      <c r="G40" s="21">
        <v>25674</v>
      </c>
      <c r="H40" s="21">
        <v>119211</v>
      </c>
    </row>
    <row r="41" spans="1:8" x14ac:dyDescent="0.25">
      <c r="A41" s="5" t="s">
        <v>2</v>
      </c>
      <c r="B41" s="5" t="s">
        <v>42</v>
      </c>
      <c r="C41" s="21">
        <v>16986</v>
      </c>
      <c r="D41" s="21">
        <v>25199</v>
      </c>
      <c r="E41" s="21">
        <v>82274</v>
      </c>
      <c r="F41" s="21">
        <v>91667</v>
      </c>
      <c r="G41" s="21">
        <v>25995</v>
      </c>
      <c r="H41" s="21">
        <v>121685</v>
      </c>
    </row>
    <row r="42" spans="1:8" x14ac:dyDescent="0.25">
      <c r="A42" s="5" t="s">
        <v>2</v>
      </c>
      <c r="B42" s="5" t="s">
        <v>43</v>
      </c>
      <c r="C42" s="21">
        <v>13961</v>
      </c>
      <c r="D42" s="21">
        <v>22703</v>
      </c>
      <c r="E42" s="21">
        <v>76451</v>
      </c>
      <c r="F42" s="21">
        <v>89028</v>
      </c>
      <c r="G42" s="21">
        <v>26473</v>
      </c>
      <c r="H42" s="21">
        <v>119378</v>
      </c>
    </row>
    <row r="43" spans="1:8" x14ac:dyDescent="0.25">
      <c r="A43" s="5" t="s">
        <v>2</v>
      </c>
      <c r="B43" s="5" t="s">
        <v>44</v>
      </c>
      <c r="C43" s="21">
        <v>11368</v>
      </c>
      <c r="D43" s="21">
        <v>25253</v>
      </c>
      <c r="E43" s="21">
        <v>73461</v>
      </c>
      <c r="F43" s="21">
        <v>84308</v>
      </c>
      <c r="G43" s="21">
        <v>26999</v>
      </c>
      <c r="H43" s="21">
        <v>115246</v>
      </c>
    </row>
    <row r="44" spans="1:8" x14ac:dyDescent="0.25">
      <c r="A44" s="5" t="s">
        <v>2</v>
      </c>
      <c r="B44" s="5" t="s">
        <v>45</v>
      </c>
      <c r="C44" s="21">
        <v>9598</v>
      </c>
      <c r="D44" s="21">
        <v>26631</v>
      </c>
      <c r="E44" s="21">
        <v>74657</v>
      </c>
      <c r="F44" s="21">
        <v>91271</v>
      </c>
      <c r="G44" s="21">
        <v>27472</v>
      </c>
      <c r="H44" s="21">
        <v>122481</v>
      </c>
    </row>
    <row r="45" spans="1:8" x14ac:dyDescent="0.25">
      <c r="A45" s="5" t="s">
        <v>2</v>
      </c>
      <c r="B45" s="5" t="s">
        <v>46</v>
      </c>
      <c r="C45" s="21">
        <v>7969</v>
      </c>
      <c r="D45" s="21">
        <v>25981</v>
      </c>
      <c r="E45" s="21">
        <v>74184</v>
      </c>
      <c r="F45" s="21">
        <v>91362</v>
      </c>
      <c r="G45" s="21">
        <v>27954</v>
      </c>
      <c r="H45" s="21">
        <v>123307</v>
      </c>
    </row>
    <row r="46" spans="1:8" x14ac:dyDescent="0.25">
      <c r="A46" s="5" t="s">
        <v>2</v>
      </c>
      <c r="B46" s="5" t="s">
        <v>47</v>
      </c>
      <c r="C46" s="21">
        <v>6995</v>
      </c>
      <c r="D46" s="21">
        <v>27084</v>
      </c>
      <c r="E46" s="21">
        <v>73502</v>
      </c>
      <c r="F46" s="21">
        <v>88663</v>
      </c>
      <c r="G46" s="21">
        <v>28196</v>
      </c>
      <c r="H46" s="21">
        <v>121277</v>
      </c>
    </row>
    <row r="47" spans="1:8" x14ac:dyDescent="0.25">
      <c r="A47" s="5" t="s">
        <v>2</v>
      </c>
      <c r="B47" s="5" t="s">
        <v>48</v>
      </c>
      <c r="C47" s="21">
        <v>6810</v>
      </c>
      <c r="D47" s="21">
        <v>25085</v>
      </c>
      <c r="E47" s="21">
        <v>71638</v>
      </c>
      <c r="F47" s="21">
        <v>88604</v>
      </c>
      <c r="G47" s="21">
        <v>28296</v>
      </c>
      <c r="H47" s="21">
        <v>122040</v>
      </c>
    </row>
    <row r="48" spans="1:8" x14ac:dyDescent="0.25">
      <c r="A48" s="5" t="s">
        <v>2</v>
      </c>
      <c r="B48" s="5" t="s">
        <v>49</v>
      </c>
      <c r="C48" s="21">
        <v>6423</v>
      </c>
      <c r="D48" s="21">
        <v>23922</v>
      </c>
      <c r="E48" s="21">
        <v>69405</v>
      </c>
      <c r="F48" s="21">
        <v>87118</v>
      </c>
      <c r="G48" s="21">
        <v>28415</v>
      </c>
      <c r="H48" s="21">
        <v>120317</v>
      </c>
    </row>
    <row r="49" spans="1:8" x14ac:dyDescent="0.25">
      <c r="A49" s="5" t="s">
        <v>2</v>
      </c>
      <c r="B49" s="5" t="s">
        <v>50</v>
      </c>
      <c r="C49" s="21">
        <v>5371</v>
      </c>
      <c r="D49" s="21">
        <v>20621</v>
      </c>
      <c r="E49" s="21">
        <v>64471</v>
      </c>
      <c r="F49" s="21">
        <v>85506</v>
      </c>
      <c r="G49" s="21">
        <v>28432</v>
      </c>
      <c r="H49" s="21">
        <v>118720</v>
      </c>
    </row>
    <row r="50" spans="1:8" x14ac:dyDescent="0.25">
      <c r="A50" s="5" t="s">
        <v>2</v>
      </c>
      <c r="B50" s="5" t="s">
        <v>51</v>
      </c>
      <c r="C50" s="21">
        <v>5196</v>
      </c>
      <c r="D50" s="21">
        <v>19833</v>
      </c>
      <c r="E50" s="21">
        <v>64080</v>
      </c>
      <c r="F50" s="21">
        <v>84073</v>
      </c>
      <c r="G50" s="21">
        <v>28512</v>
      </c>
      <c r="H50" s="21">
        <v>117406</v>
      </c>
    </row>
    <row r="51" spans="1:8" x14ac:dyDescent="0.25">
      <c r="A51" s="5" t="s">
        <v>2</v>
      </c>
      <c r="B51" s="5" t="s">
        <v>52</v>
      </c>
      <c r="C51" s="21">
        <v>4705</v>
      </c>
      <c r="D51" s="21">
        <v>19619</v>
      </c>
      <c r="E51" s="21">
        <v>62494</v>
      </c>
      <c r="F51" s="21">
        <v>84078</v>
      </c>
      <c r="G51" s="21">
        <v>28920</v>
      </c>
      <c r="H51" s="21">
        <v>117727</v>
      </c>
    </row>
    <row r="52" spans="1:8" x14ac:dyDescent="0.25">
      <c r="A52" s="5" t="s">
        <v>2</v>
      </c>
      <c r="B52" s="5" t="s">
        <v>53</v>
      </c>
      <c r="C52" s="21">
        <v>3849</v>
      </c>
      <c r="D52" s="21">
        <v>18122</v>
      </c>
      <c r="E52" s="21">
        <v>55542</v>
      </c>
      <c r="F52" s="21">
        <v>77463</v>
      </c>
      <c r="G52" s="21">
        <v>29230</v>
      </c>
      <c r="H52" s="21">
        <v>111584</v>
      </c>
    </row>
    <row r="53" spans="1:8" x14ac:dyDescent="0.25">
      <c r="A53" s="5" t="s">
        <v>2</v>
      </c>
      <c r="B53" s="5" t="s">
        <v>54</v>
      </c>
      <c r="C53" s="21">
        <v>2867</v>
      </c>
      <c r="D53" s="21">
        <v>16538</v>
      </c>
      <c r="E53" s="21">
        <v>51567</v>
      </c>
      <c r="F53" s="21">
        <v>72473</v>
      </c>
      <c r="G53" s="21">
        <v>29640</v>
      </c>
      <c r="H53" s="21">
        <v>107260</v>
      </c>
    </row>
    <row r="54" spans="1:8" x14ac:dyDescent="0.25">
      <c r="A54" s="5" t="s">
        <v>2</v>
      </c>
      <c r="B54" s="5" t="s">
        <v>55</v>
      </c>
      <c r="C54" s="21">
        <v>2995</v>
      </c>
      <c r="D54" s="21">
        <v>20288</v>
      </c>
      <c r="E54" s="21">
        <v>56382</v>
      </c>
      <c r="F54" s="21">
        <v>71675</v>
      </c>
      <c r="G54" s="21">
        <v>30010</v>
      </c>
      <c r="H54" s="21">
        <v>106903</v>
      </c>
    </row>
    <row r="55" spans="1:8" x14ac:dyDescent="0.25">
      <c r="A55" s="5" t="s">
        <v>2</v>
      </c>
      <c r="B55" s="5" t="s">
        <v>56</v>
      </c>
      <c r="C55" s="21">
        <v>2940</v>
      </c>
      <c r="D55" s="21">
        <v>16132</v>
      </c>
      <c r="E55" s="21">
        <v>47928</v>
      </c>
      <c r="F55" s="21">
        <v>71376</v>
      </c>
      <c r="G55" s="21">
        <v>30449</v>
      </c>
      <c r="H55" s="21">
        <v>106460</v>
      </c>
    </row>
    <row r="56" spans="1:8" x14ac:dyDescent="0.25">
      <c r="A56" s="5" t="s">
        <v>2</v>
      </c>
      <c r="B56" s="5" t="s">
        <v>57</v>
      </c>
      <c r="C56" s="21">
        <v>2919</v>
      </c>
      <c r="D56" s="21">
        <v>14261</v>
      </c>
      <c r="E56" s="21">
        <v>47985</v>
      </c>
      <c r="F56" s="21">
        <v>69668</v>
      </c>
      <c r="G56" s="21">
        <v>30970</v>
      </c>
      <c r="H56" s="21">
        <v>106125</v>
      </c>
    </row>
    <row r="57" spans="1:8" x14ac:dyDescent="0.25">
      <c r="A57" s="5" t="s">
        <v>2</v>
      </c>
      <c r="B57" s="5" t="s">
        <v>58</v>
      </c>
      <c r="C57" s="21">
        <v>2395</v>
      </c>
      <c r="D57" s="21">
        <v>14947</v>
      </c>
      <c r="E57" s="21">
        <v>46841</v>
      </c>
      <c r="F57" s="21">
        <v>71424</v>
      </c>
      <c r="G57" s="21">
        <v>31220</v>
      </c>
      <c r="H57" s="21">
        <v>108224</v>
      </c>
    </row>
    <row r="58" spans="1:8" x14ac:dyDescent="0.25">
      <c r="A58" s="5" t="s">
        <v>2</v>
      </c>
      <c r="B58" s="5" t="s">
        <v>59</v>
      </c>
      <c r="C58" s="21">
        <v>1816</v>
      </c>
      <c r="D58" s="21">
        <v>13625</v>
      </c>
      <c r="E58" s="21">
        <v>47866</v>
      </c>
      <c r="F58" s="21">
        <v>70233</v>
      </c>
      <c r="G58" s="21">
        <v>31220</v>
      </c>
      <c r="H58" s="21">
        <v>106456</v>
      </c>
    </row>
    <row r="59" spans="1:8" x14ac:dyDescent="0.25">
      <c r="A59" s="5" t="s">
        <v>2</v>
      </c>
      <c r="B59" s="5" t="s">
        <v>60</v>
      </c>
      <c r="C59" s="21">
        <v>2001</v>
      </c>
      <c r="D59" s="21">
        <v>14210</v>
      </c>
      <c r="E59" s="21">
        <v>49644</v>
      </c>
      <c r="F59" s="21">
        <v>71320</v>
      </c>
      <c r="G59" s="21">
        <v>31840</v>
      </c>
      <c r="H59" s="21">
        <v>109573</v>
      </c>
    </row>
    <row r="60" spans="1:8" x14ac:dyDescent="0.25">
      <c r="A60" s="5" t="s">
        <v>2</v>
      </c>
      <c r="B60" s="5" t="s">
        <v>61</v>
      </c>
      <c r="C60" s="21">
        <v>2093</v>
      </c>
      <c r="D60" s="21">
        <v>15754</v>
      </c>
      <c r="E60" s="21">
        <v>51529</v>
      </c>
      <c r="F60" s="21">
        <v>73079</v>
      </c>
      <c r="G60" s="21">
        <v>32000</v>
      </c>
      <c r="H60" s="21">
        <v>111219</v>
      </c>
    </row>
    <row r="61" spans="1:8" x14ac:dyDescent="0.25">
      <c r="A61" s="5" t="s">
        <v>2</v>
      </c>
      <c r="B61" s="5" t="s">
        <v>62</v>
      </c>
      <c r="C61" s="21">
        <v>2119</v>
      </c>
      <c r="D61" s="21">
        <v>14585</v>
      </c>
      <c r="E61" s="21">
        <v>51677.09</v>
      </c>
      <c r="F61" s="21">
        <v>72340</v>
      </c>
      <c r="G61" s="21">
        <v>32160</v>
      </c>
      <c r="H61" s="21">
        <v>111171</v>
      </c>
    </row>
    <row r="62" spans="1:8" x14ac:dyDescent="0.25">
      <c r="A62" s="5" t="s">
        <v>2</v>
      </c>
      <c r="B62" s="5" t="s">
        <v>123</v>
      </c>
      <c r="C62" s="21">
        <v>1392</v>
      </c>
      <c r="D62" s="21">
        <v>14628</v>
      </c>
      <c r="E62" s="21">
        <v>49801</v>
      </c>
      <c r="F62" s="21">
        <v>70467</v>
      </c>
      <c r="G62" s="21">
        <v>32200</v>
      </c>
      <c r="H62" s="21">
        <v>109178.14</v>
      </c>
    </row>
    <row r="63" spans="1:8" x14ac:dyDescent="0.25">
      <c r="A63" s="5" t="s">
        <v>63</v>
      </c>
      <c r="B63" s="5" t="s">
        <v>3</v>
      </c>
      <c r="C63" s="21">
        <v>46675.865399538066</v>
      </c>
      <c r="D63" s="21">
        <v>55480.52868459795</v>
      </c>
      <c r="E63" s="21">
        <v>155456.52220101163</v>
      </c>
      <c r="F63" s="21">
        <v>55803.420904375533</v>
      </c>
      <c r="G63" s="21">
        <v>15153.52639009883</v>
      </c>
      <c r="H63" s="21">
        <v>79086.25404128326</v>
      </c>
    </row>
    <row r="64" spans="1:8" x14ac:dyDescent="0.25">
      <c r="A64" s="5" t="s">
        <v>63</v>
      </c>
      <c r="B64" s="5" t="s">
        <v>4</v>
      </c>
      <c r="C64" s="21">
        <v>46967</v>
      </c>
      <c r="D64" s="21">
        <v>56932</v>
      </c>
      <c r="E64" s="21">
        <v>155708</v>
      </c>
      <c r="F64" s="21">
        <v>56221</v>
      </c>
      <c r="G64" s="21">
        <v>18397</v>
      </c>
      <c r="H64" s="21">
        <v>82119</v>
      </c>
    </row>
    <row r="65" spans="1:8" x14ac:dyDescent="0.25">
      <c r="A65" s="5" t="s">
        <v>63</v>
      </c>
      <c r="B65" s="5" t="s">
        <v>5</v>
      </c>
      <c r="C65" s="21">
        <v>47067.883376175218</v>
      </c>
      <c r="D65" s="21">
        <v>59567.53132521674</v>
      </c>
      <c r="E65" s="21">
        <v>157540.97507576493</v>
      </c>
      <c r="F65" s="21">
        <v>57725.668179787215</v>
      </c>
      <c r="G65" s="21">
        <v>20175.227452511841</v>
      </c>
      <c r="H65" s="21">
        <v>83917.317375445578</v>
      </c>
    </row>
    <row r="66" spans="1:8" x14ac:dyDescent="0.25">
      <c r="A66" s="5" t="s">
        <v>63</v>
      </c>
      <c r="B66" s="5" t="s">
        <v>6</v>
      </c>
      <c r="C66" s="21">
        <v>47100.959892953979</v>
      </c>
      <c r="D66" s="21">
        <v>63795.556843408966</v>
      </c>
      <c r="E66" s="21">
        <v>161884.11001822673</v>
      </c>
      <c r="F66" s="21">
        <v>59771.696529751927</v>
      </c>
      <c r="G66" s="21">
        <v>21503.417645468471</v>
      </c>
      <c r="H66" s="21">
        <v>86638.052433059769</v>
      </c>
    </row>
    <row r="67" spans="1:8" x14ac:dyDescent="0.25">
      <c r="A67" s="5" t="s">
        <v>63</v>
      </c>
      <c r="B67" s="5" t="s">
        <v>7</v>
      </c>
      <c r="C67" s="21">
        <v>46143</v>
      </c>
      <c r="D67" s="21">
        <v>58050</v>
      </c>
      <c r="E67" s="21">
        <v>161156</v>
      </c>
      <c r="F67" s="21">
        <v>64713</v>
      </c>
      <c r="G67" s="21">
        <v>21534</v>
      </c>
      <c r="H67" s="21">
        <v>95958</v>
      </c>
    </row>
    <row r="68" spans="1:8" x14ac:dyDescent="0.25">
      <c r="A68" s="5" t="s">
        <v>63</v>
      </c>
      <c r="B68" s="5" t="s">
        <v>8</v>
      </c>
      <c r="C68" s="21">
        <v>44989</v>
      </c>
      <c r="D68" s="21">
        <v>55773</v>
      </c>
      <c r="E68" s="21">
        <v>158901</v>
      </c>
      <c r="F68" s="21">
        <v>64865</v>
      </c>
      <c r="G68" s="21">
        <v>22769</v>
      </c>
      <c r="H68" s="21">
        <v>98757</v>
      </c>
    </row>
    <row r="69" spans="1:8" x14ac:dyDescent="0.25">
      <c r="A69" s="5" t="s">
        <v>63</v>
      </c>
      <c r="B69" s="5" t="s">
        <v>9</v>
      </c>
      <c r="C69" s="21">
        <v>49691</v>
      </c>
      <c r="D69" s="21">
        <v>55773</v>
      </c>
      <c r="E69" s="21">
        <v>166884</v>
      </c>
      <c r="F69" s="21">
        <v>70261</v>
      </c>
      <c r="G69" s="21">
        <v>23035</v>
      </c>
      <c r="H69" s="21">
        <v>104159</v>
      </c>
    </row>
    <row r="70" spans="1:8" x14ac:dyDescent="0.25">
      <c r="A70" s="5" t="s">
        <v>63</v>
      </c>
      <c r="B70" s="5" t="s">
        <v>10</v>
      </c>
      <c r="C70" s="21">
        <v>49605</v>
      </c>
      <c r="D70" s="21">
        <v>54841</v>
      </c>
      <c r="E70" s="21">
        <v>170898</v>
      </c>
      <c r="F70" s="21">
        <v>70431</v>
      </c>
      <c r="G70" s="21">
        <v>24755</v>
      </c>
      <c r="H70" s="21">
        <v>106103</v>
      </c>
    </row>
    <row r="71" spans="1:8" x14ac:dyDescent="0.25">
      <c r="A71" s="5" t="s">
        <v>63</v>
      </c>
      <c r="B71" s="5" t="s">
        <v>11</v>
      </c>
      <c r="C71" s="21">
        <v>49469</v>
      </c>
      <c r="D71" s="21">
        <v>53089</v>
      </c>
      <c r="E71" s="21">
        <v>169971</v>
      </c>
      <c r="F71" s="21">
        <v>73455</v>
      </c>
      <c r="G71" s="21">
        <v>24920</v>
      </c>
      <c r="H71" s="21">
        <v>108740</v>
      </c>
    </row>
    <row r="72" spans="1:8" x14ac:dyDescent="0.25">
      <c r="A72" s="5" t="s">
        <v>63</v>
      </c>
      <c r="B72" s="5" t="s">
        <v>12</v>
      </c>
      <c r="C72" s="21">
        <v>49637</v>
      </c>
      <c r="D72" s="21">
        <v>57599</v>
      </c>
      <c r="E72" s="21">
        <v>177552</v>
      </c>
      <c r="F72" s="21">
        <v>74019</v>
      </c>
      <c r="G72" s="21">
        <v>25672</v>
      </c>
      <c r="H72" s="21">
        <v>109970</v>
      </c>
    </row>
    <row r="73" spans="1:8" x14ac:dyDescent="0.25">
      <c r="A73" s="5" t="s">
        <v>63</v>
      </c>
      <c r="B73" s="5" t="s">
        <v>13</v>
      </c>
      <c r="C73" s="21">
        <v>50057</v>
      </c>
      <c r="D73" s="21">
        <v>63359</v>
      </c>
      <c r="E73" s="21">
        <v>182537</v>
      </c>
      <c r="F73" s="21">
        <v>77718</v>
      </c>
      <c r="G73" s="21">
        <v>26487</v>
      </c>
      <c r="H73" s="21">
        <v>114645</v>
      </c>
    </row>
    <row r="74" spans="1:8" x14ac:dyDescent="0.25">
      <c r="A74" s="5" t="s">
        <v>63</v>
      </c>
      <c r="B74" s="5" t="s">
        <v>14</v>
      </c>
      <c r="C74" s="21">
        <v>50378</v>
      </c>
      <c r="D74" s="21">
        <v>94165</v>
      </c>
      <c r="E74" s="21">
        <v>215338</v>
      </c>
      <c r="F74" s="21">
        <v>80052</v>
      </c>
      <c r="G74" s="21">
        <v>28069</v>
      </c>
      <c r="H74" s="21">
        <v>118301</v>
      </c>
    </row>
    <row r="75" spans="1:8" x14ac:dyDescent="0.25">
      <c r="A75" s="5" t="s">
        <v>63</v>
      </c>
      <c r="B75" s="5" t="s">
        <v>15</v>
      </c>
      <c r="C75" s="21">
        <v>51785</v>
      </c>
      <c r="D75" s="21">
        <v>100889</v>
      </c>
      <c r="E75" s="21">
        <v>221092</v>
      </c>
      <c r="F75" s="21">
        <v>85000</v>
      </c>
      <c r="G75" s="21">
        <v>29320</v>
      </c>
      <c r="H75" s="21">
        <v>124419</v>
      </c>
    </row>
    <row r="76" spans="1:8" x14ac:dyDescent="0.25">
      <c r="A76" s="5" t="s">
        <v>63</v>
      </c>
      <c r="B76" s="5" t="s">
        <v>16</v>
      </c>
      <c r="C76" s="21">
        <v>51884</v>
      </c>
      <c r="D76" s="21">
        <v>101813</v>
      </c>
      <c r="E76" s="21">
        <v>220186</v>
      </c>
      <c r="F76" s="21">
        <v>91732</v>
      </c>
      <c r="G76" s="21">
        <v>30653</v>
      </c>
      <c r="H76" s="21">
        <v>131877</v>
      </c>
    </row>
    <row r="77" spans="1:8" x14ac:dyDescent="0.25">
      <c r="A77" s="5" t="s">
        <v>63</v>
      </c>
      <c r="B77" s="5" t="s">
        <v>17</v>
      </c>
      <c r="C77" s="21">
        <v>51884</v>
      </c>
      <c r="D77" s="21">
        <v>90965</v>
      </c>
      <c r="E77" s="21">
        <v>208479</v>
      </c>
      <c r="F77" s="21">
        <v>92512</v>
      </c>
      <c r="G77" s="21">
        <v>30888</v>
      </c>
      <c r="H77" s="21">
        <v>132802</v>
      </c>
    </row>
    <row r="78" spans="1:8" x14ac:dyDescent="0.25">
      <c r="A78" s="5" t="s">
        <v>63</v>
      </c>
      <c r="B78" s="5" t="s">
        <v>18</v>
      </c>
      <c r="C78" s="21">
        <v>51729</v>
      </c>
      <c r="D78" s="21">
        <v>94745</v>
      </c>
      <c r="E78" s="21">
        <v>211176</v>
      </c>
      <c r="F78" s="21">
        <v>104272</v>
      </c>
      <c r="G78" s="21">
        <v>31543</v>
      </c>
      <c r="H78" s="21">
        <v>145133</v>
      </c>
    </row>
    <row r="79" spans="1:8" x14ac:dyDescent="0.25">
      <c r="A79" s="5" t="s">
        <v>63</v>
      </c>
      <c r="B79" s="5" t="s">
        <v>19</v>
      </c>
      <c r="C79" s="21">
        <v>51155</v>
      </c>
      <c r="D79" s="21">
        <v>94745</v>
      </c>
      <c r="E79" s="21">
        <v>210849</v>
      </c>
      <c r="F79" s="21">
        <v>106798</v>
      </c>
      <c r="G79" s="21">
        <v>32163</v>
      </c>
      <c r="H79" s="21">
        <v>148432</v>
      </c>
    </row>
    <row r="80" spans="1:8" x14ac:dyDescent="0.25">
      <c r="A80" s="5" t="s">
        <v>63</v>
      </c>
      <c r="B80" s="5" t="s">
        <v>20</v>
      </c>
      <c r="C80" s="21">
        <v>51189</v>
      </c>
      <c r="D80" s="21">
        <v>94745</v>
      </c>
      <c r="E80" s="21">
        <v>222477</v>
      </c>
      <c r="F80" s="21">
        <v>106798</v>
      </c>
      <c r="G80" s="21">
        <v>32380</v>
      </c>
      <c r="H80" s="21">
        <v>148930</v>
      </c>
    </row>
    <row r="81" spans="1:8" x14ac:dyDescent="0.25">
      <c r="A81" s="5" t="s">
        <v>63</v>
      </c>
      <c r="B81" s="5" t="s">
        <v>21</v>
      </c>
      <c r="C81" s="21">
        <v>51686</v>
      </c>
      <c r="D81" s="21">
        <v>99688</v>
      </c>
      <c r="E81" s="21">
        <v>227852</v>
      </c>
      <c r="F81" s="21">
        <v>107409</v>
      </c>
      <c r="G81" s="21">
        <v>32612</v>
      </c>
      <c r="H81" s="21">
        <v>149596</v>
      </c>
    </row>
    <row r="82" spans="1:8" x14ac:dyDescent="0.25">
      <c r="A82" s="5" t="s">
        <v>63</v>
      </c>
      <c r="B82" s="5" t="s">
        <v>22</v>
      </c>
      <c r="C82" s="21">
        <v>53053</v>
      </c>
      <c r="D82" s="21">
        <v>88538</v>
      </c>
      <c r="E82" s="21">
        <v>204906</v>
      </c>
      <c r="F82" s="21">
        <v>98073</v>
      </c>
      <c r="G82" s="21">
        <v>33995</v>
      </c>
      <c r="H82" s="21">
        <v>140443</v>
      </c>
    </row>
    <row r="83" spans="1:8" x14ac:dyDescent="0.25">
      <c r="A83" s="5" t="s">
        <v>63</v>
      </c>
      <c r="B83" s="5" t="s">
        <v>23</v>
      </c>
      <c r="C83" s="21">
        <v>49657</v>
      </c>
      <c r="D83" s="21">
        <v>85816</v>
      </c>
      <c r="E83" s="21">
        <v>201443</v>
      </c>
      <c r="F83" s="21">
        <v>93465</v>
      </c>
      <c r="G83" s="21">
        <v>33500</v>
      </c>
      <c r="H83" s="21">
        <v>134606</v>
      </c>
    </row>
    <row r="84" spans="1:8" x14ac:dyDescent="0.25">
      <c r="A84" s="5" t="s">
        <v>63</v>
      </c>
      <c r="B84" s="5" t="s">
        <v>24</v>
      </c>
      <c r="C84" s="21">
        <v>50383</v>
      </c>
      <c r="D84" s="21">
        <v>79365</v>
      </c>
      <c r="E84" s="21">
        <v>192358</v>
      </c>
      <c r="F84" s="21">
        <v>87563</v>
      </c>
      <c r="G84" s="21">
        <v>34759</v>
      </c>
      <c r="H84" s="21">
        <v>132232</v>
      </c>
    </row>
    <row r="85" spans="1:8" x14ac:dyDescent="0.25">
      <c r="A85" s="5" t="s">
        <v>63</v>
      </c>
      <c r="B85" s="5" t="s">
        <v>25</v>
      </c>
      <c r="C85" s="21">
        <v>50815</v>
      </c>
      <c r="D85" s="21">
        <v>68150</v>
      </c>
      <c r="E85" s="21">
        <v>180153</v>
      </c>
      <c r="F85" s="21">
        <v>81381</v>
      </c>
      <c r="G85" s="21">
        <v>34933</v>
      </c>
      <c r="H85" s="21">
        <v>127063</v>
      </c>
    </row>
    <row r="86" spans="1:8" x14ac:dyDescent="0.25">
      <c r="A86" s="5" t="s">
        <v>63</v>
      </c>
      <c r="B86" s="5" t="s">
        <v>26</v>
      </c>
      <c r="C86" s="21">
        <v>49889</v>
      </c>
      <c r="D86" s="21">
        <v>64391</v>
      </c>
      <c r="E86" s="21">
        <v>170638</v>
      </c>
      <c r="F86" s="21">
        <v>84488</v>
      </c>
      <c r="G86" s="21">
        <v>34674</v>
      </c>
      <c r="H86" s="21">
        <v>129186</v>
      </c>
    </row>
    <row r="87" spans="1:8" x14ac:dyDescent="0.25">
      <c r="A87" s="5" t="s">
        <v>63</v>
      </c>
      <c r="B87" s="5" t="s">
        <v>27</v>
      </c>
      <c r="C87" s="21">
        <v>50055</v>
      </c>
      <c r="D87" s="21">
        <v>59097</v>
      </c>
      <c r="E87" s="21">
        <v>164965</v>
      </c>
      <c r="F87" s="21">
        <v>81765</v>
      </c>
      <c r="G87" s="21">
        <v>38890</v>
      </c>
      <c r="H87" s="21">
        <v>129296</v>
      </c>
    </row>
    <row r="88" spans="1:8" x14ac:dyDescent="0.25">
      <c r="A88" s="5" t="s">
        <v>63</v>
      </c>
      <c r="B88" s="5" t="s">
        <v>28</v>
      </c>
      <c r="C88" s="21">
        <v>50406</v>
      </c>
      <c r="D88" s="21">
        <v>60451</v>
      </c>
      <c r="E88" s="21">
        <v>164357</v>
      </c>
      <c r="F88" s="21">
        <v>84544</v>
      </c>
      <c r="G88" s="21">
        <v>38890</v>
      </c>
      <c r="H88" s="21">
        <v>132579</v>
      </c>
    </row>
    <row r="89" spans="1:8" x14ac:dyDescent="0.25">
      <c r="A89" s="5" t="s">
        <v>63</v>
      </c>
      <c r="B89" s="5" t="s">
        <v>29</v>
      </c>
      <c r="C89" s="21">
        <v>49601</v>
      </c>
      <c r="D89" s="21">
        <v>55425</v>
      </c>
      <c r="E89" s="21">
        <v>159576</v>
      </c>
      <c r="F89" s="21">
        <v>85178</v>
      </c>
      <c r="G89" s="21">
        <v>38666</v>
      </c>
      <c r="H89" s="21">
        <v>131843</v>
      </c>
    </row>
    <row r="90" spans="1:8" x14ac:dyDescent="0.25">
      <c r="A90" s="5" t="s">
        <v>63</v>
      </c>
      <c r="B90" s="5" t="s">
        <v>30</v>
      </c>
      <c r="C90" s="21">
        <v>47880</v>
      </c>
      <c r="D90" s="21">
        <v>56426.266478139536</v>
      </c>
      <c r="E90" s="21">
        <v>170912.53175813955</v>
      </c>
      <c r="F90" s="21">
        <v>98862.371214883722</v>
      </c>
      <c r="G90" s="21">
        <v>48054.542876279069</v>
      </c>
      <c r="H90" s="21">
        <v>156325.19815441861</v>
      </c>
    </row>
    <row r="91" spans="1:8" x14ac:dyDescent="0.25">
      <c r="A91" s="5" t="s">
        <v>63</v>
      </c>
      <c r="B91" s="5" t="s">
        <v>31</v>
      </c>
      <c r="C91" s="21">
        <v>51997.755080930234</v>
      </c>
      <c r="D91" s="21">
        <v>53391.492279069767</v>
      </c>
      <c r="E91" s="21">
        <v>165621.17130418605</v>
      </c>
      <c r="F91" s="21">
        <v>90386.685774883721</v>
      </c>
      <c r="G91" s="21">
        <v>48499.141566511629</v>
      </c>
      <c r="H91" s="21">
        <v>148701.41819534884</v>
      </c>
    </row>
    <row r="92" spans="1:8" x14ac:dyDescent="0.25">
      <c r="A92" s="5" t="s">
        <v>63</v>
      </c>
      <c r="B92" s="5" t="s">
        <v>32</v>
      </c>
      <c r="C92" s="21">
        <v>46794.40593860465</v>
      </c>
      <c r="D92" s="21">
        <v>46842.963095813953</v>
      </c>
      <c r="E92" s="21">
        <v>153992.03589953488</v>
      </c>
      <c r="F92" s="21">
        <v>91548.912528372093</v>
      </c>
      <c r="G92" s="21">
        <v>59493.305250232559</v>
      </c>
      <c r="H92" s="21">
        <v>161655.62334511627</v>
      </c>
    </row>
    <row r="93" spans="1:8" x14ac:dyDescent="0.25">
      <c r="A93" s="5" t="s">
        <v>63</v>
      </c>
      <c r="B93" s="5" t="s">
        <v>33</v>
      </c>
      <c r="C93" s="21">
        <v>43692.073525581392</v>
      </c>
      <c r="D93" s="21">
        <v>43912.220413023257</v>
      </c>
      <c r="E93" s="21">
        <v>147490.51537116279</v>
      </c>
      <c r="F93" s="21">
        <v>92250.71875720931</v>
      </c>
      <c r="G93" s="21">
        <v>61051.253834418603</v>
      </c>
      <c r="H93" s="21">
        <v>162258.70685767441</v>
      </c>
    </row>
    <row r="94" spans="1:8" x14ac:dyDescent="0.25">
      <c r="A94" s="5" t="s">
        <v>63</v>
      </c>
      <c r="B94" s="5" t="s">
        <v>34</v>
      </c>
      <c r="C94" s="21">
        <v>41899.625503255811</v>
      </c>
      <c r="D94" s="21">
        <v>43533.525670697672</v>
      </c>
      <c r="E94" s="21">
        <v>151644.72239627907</v>
      </c>
      <c r="F94" s="21">
        <v>100509.69732465116</v>
      </c>
      <c r="G94" s="21">
        <v>57492.758995348835</v>
      </c>
      <c r="H94" s="21">
        <v>166850.7857339535</v>
      </c>
    </row>
    <row r="95" spans="1:8" x14ac:dyDescent="0.25">
      <c r="A95" s="5" t="s">
        <v>63</v>
      </c>
      <c r="B95" s="5" t="s">
        <v>35</v>
      </c>
      <c r="C95" s="21">
        <v>39080.958973023255</v>
      </c>
      <c r="D95" s="21">
        <v>43598.493335813953</v>
      </c>
      <c r="E95" s="21">
        <v>151255.75691162792</v>
      </c>
      <c r="F95" s="21">
        <v>106812.64873674419</v>
      </c>
      <c r="G95" s="21">
        <v>60359.980978604654</v>
      </c>
      <c r="H95" s="21">
        <v>176275.56576</v>
      </c>
    </row>
    <row r="96" spans="1:8" x14ac:dyDescent="0.25">
      <c r="A96" s="5" t="s">
        <v>63</v>
      </c>
      <c r="B96" s="5" t="s">
        <v>36</v>
      </c>
      <c r="C96" s="21">
        <v>42619.983062325584</v>
      </c>
      <c r="D96" s="21">
        <v>43851.001905116282</v>
      </c>
      <c r="E96" s="21">
        <v>156871.13184744187</v>
      </c>
      <c r="F96" s="21">
        <v>100550.8461544186</v>
      </c>
      <c r="G96" s="21">
        <v>65870.984282790698</v>
      </c>
      <c r="H96" s="21">
        <v>175660.76648186048</v>
      </c>
    </row>
    <row r="97" spans="1:8" x14ac:dyDescent="0.25">
      <c r="A97" s="5" t="s">
        <v>63</v>
      </c>
      <c r="B97" s="5" t="s">
        <v>37</v>
      </c>
      <c r="C97" s="21">
        <v>42294.885648372096</v>
      </c>
      <c r="D97" s="21">
        <v>39540.546693953489</v>
      </c>
      <c r="E97" s="21">
        <v>152329.57963162792</v>
      </c>
      <c r="F97" s="21">
        <v>100640.66887441861</v>
      </c>
      <c r="G97" s="21">
        <v>66260.145786046516</v>
      </c>
      <c r="H97" s="21">
        <v>176230.74181209301</v>
      </c>
    </row>
    <row r="98" spans="1:8" x14ac:dyDescent="0.25">
      <c r="A98" s="5" t="s">
        <v>63</v>
      </c>
      <c r="B98" s="5" t="s">
        <v>38</v>
      </c>
      <c r="C98" s="21">
        <v>38506.111278139535</v>
      </c>
      <c r="D98" s="21">
        <v>39727.541038139534</v>
      </c>
      <c r="E98" s="21">
        <v>146532.66420093024</v>
      </c>
      <c r="F98" s="21">
        <v>97678.506790697676</v>
      </c>
      <c r="G98" s="21">
        <v>70632.78199069768</v>
      </c>
      <c r="H98" s="21">
        <v>177321.85012837208</v>
      </c>
    </row>
    <row r="99" spans="1:8" x14ac:dyDescent="0.25">
      <c r="A99" s="5" t="s">
        <v>63</v>
      </c>
      <c r="B99" s="5" t="s">
        <v>39</v>
      </c>
      <c r="C99" s="21">
        <v>39131.074173023255</v>
      </c>
      <c r="D99" s="21">
        <v>37129.681622325581</v>
      </c>
      <c r="E99" s="21">
        <v>143137.95838511628</v>
      </c>
      <c r="F99" s="21">
        <v>97876.816818604653</v>
      </c>
      <c r="G99" s="21">
        <v>74612.660963720933</v>
      </c>
      <c r="H99" s="21">
        <v>181465.10574139535</v>
      </c>
    </row>
    <row r="100" spans="1:8" x14ac:dyDescent="0.25">
      <c r="A100" s="5" t="s">
        <v>63</v>
      </c>
      <c r="B100" s="5" t="s">
        <v>40</v>
      </c>
      <c r="C100" s="21">
        <v>36865.83658418605</v>
      </c>
      <c r="D100" s="21">
        <v>36139.018567441861</v>
      </c>
      <c r="E100" s="21">
        <v>140791.11433674418</v>
      </c>
      <c r="F100" s="21">
        <v>95365.178024186054</v>
      </c>
      <c r="G100" s="21">
        <v>72024.139959069769</v>
      </c>
      <c r="H100" s="21">
        <v>176759.28442046512</v>
      </c>
    </row>
    <row r="101" spans="1:8" x14ac:dyDescent="0.25">
      <c r="A101" s="5" t="s">
        <v>63</v>
      </c>
      <c r="B101" s="5" t="s">
        <v>41</v>
      </c>
      <c r="C101" s="21">
        <v>34424.25986976744</v>
      </c>
      <c r="D101" s="21">
        <v>30845.143307906976</v>
      </c>
      <c r="E101" s="21">
        <v>131922.28095255815</v>
      </c>
      <c r="F101" s="21">
        <v>102889.18609860465</v>
      </c>
      <c r="G101" s="21">
        <v>72947.48797767442</v>
      </c>
      <c r="H101" s="21">
        <v>186001.96314790699</v>
      </c>
    </row>
    <row r="102" spans="1:8" x14ac:dyDescent="0.25">
      <c r="A102" s="5" t="s">
        <v>63</v>
      </c>
      <c r="B102" s="5" t="s">
        <v>42</v>
      </c>
      <c r="C102" s="21">
        <v>32241.130120930233</v>
      </c>
      <c r="D102" s="21">
        <v>30663.266106046511</v>
      </c>
      <c r="E102" s="21">
        <v>132812.97109581396</v>
      </c>
      <c r="F102" s="21">
        <v>100661.09515906977</v>
      </c>
      <c r="G102" s="21">
        <v>74302.380375813955</v>
      </c>
      <c r="H102" s="21">
        <v>183747.70753488372</v>
      </c>
    </row>
    <row r="103" spans="1:8" x14ac:dyDescent="0.25">
      <c r="A103" s="5" t="s">
        <v>63</v>
      </c>
      <c r="B103" s="5" t="s">
        <v>43</v>
      </c>
      <c r="C103" s="21">
        <v>31315.596167441861</v>
      </c>
      <c r="D103" s="21">
        <v>39337.104022325584</v>
      </c>
      <c r="E103" s="21">
        <v>140048.14878511627</v>
      </c>
      <c r="F103" s="21">
        <v>98698.146574883722</v>
      </c>
      <c r="G103" s="21">
        <v>74759.236963720934</v>
      </c>
      <c r="H103" s="21">
        <v>183072.59233488372</v>
      </c>
    </row>
    <row r="104" spans="1:8" x14ac:dyDescent="0.25">
      <c r="A104" s="5" t="s">
        <v>63</v>
      </c>
      <c r="B104" s="5" t="s">
        <v>44</v>
      </c>
      <c r="C104" s="21">
        <v>26865.830452093025</v>
      </c>
      <c r="D104" s="21">
        <v>39935.145897674418</v>
      </c>
      <c r="E104" s="21">
        <v>136918.22163348837</v>
      </c>
      <c r="F104" s="21">
        <v>97779.376974883722</v>
      </c>
      <c r="G104" s="21">
        <v>75234.328959999999</v>
      </c>
      <c r="H104" s="21">
        <v>182406.30114976745</v>
      </c>
    </row>
    <row r="105" spans="1:8" x14ac:dyDescent="0.25">
      <c r="A105" s="5" t="s">
        <v>63</v>
      </c>
      <c r="B105" s="5" t="s">
        <v>45</v>
      </c>
      <c r="C105" s="21">
        <v>23776.479605581397</v>
      </c>
      <c r="D105" s="21">
        <v>33034.277588837213</v>
      </c>
      <c r="E105" s="21">
        <v>124373.56917581396</v>
      </c>
      <c r="F105" s="21">
        <v>93819.057815813954</v>
      </c>
      <c r="G105" s="21">
        <v>75650.038660465128</v>
      </c>
      <c r="H105" s="21">
        <v>178639.03211162792</v>
      </c>
    </row>
    <row r="106" spans="1:8" x14ac:dyDescent="0.25">
      <c r="A106" s="5" t="s">
        <v>63</v>
      </c>
      <c r="B106" s="5" t="s">
        <v>46</v>
      </c>
      <c r="C106" s="21">
        <v>22985.023746976745</v>
      </c>
      <c r="D106" s="21">
        <v>31370.288014883721</v>
      </c>
      <c r="E106" s="21">
        <v>122118.52147348838</v>
      </c>
      <c r="F106" s="21">
        <v>98752.547304186039</v>
      </c>
      <c r="G106" s="21">
        <v>75934.643348837213</v>
      </c>
      <c r="H106" s="21">
        <v>183430.64787348837</v>
      </c>
    </row>
    <row r="107" spans="1:8" x14ac:dyDescent="0.25">
      <c r="A107" s="5" t="s">
        <v>63</v>
      </c>
      <c r="B107" s="5" t="s">
        <v>47</v>
      </c>
      <c r="C107" s="21">
        <v>20136.306448372095</v>
      </c>
      <c r="D107" s="21">
        <v>32841.781626046512</v>
      </c>
      <c r="E107" s="21">
        <v>123199.80942139536</v>
      </c>
      <c r="F107" s="21">
        <v>98576.240513488374</v>
      </c>
      <c r="G107" s="21">
        <v>76393.529443720938</v>
      </c>
      <c r="H107" s="21">
        <v>184543.92321488372</v>
      </c>
    </row>
    <row r="108" spans="1:8" x14ac:dyDescent="0.25">
      <c r="A108" s="5" t="s">
        <v>63</v>
      </c>
      <c r="B108" s="5" t="s">
        <v>48</v>
      </c>
      <c r="C108" s="21">
        <v>15778.086645581396</v>
      </c>
      <c r="D108" s="21">
        <v>33425.324710697678</v>
      </c>
      <c r="E108" s="21">
        <v>119850.30780279069</v>
      </c>
      <c r="F108" s="21">
        <v>93742.123133023255</v>
      </c>
      <c r="G108" s="21">
        <v>76479.735345116278</v>
      </c>
      <c r="H108" s="21">
        <v>180969.90890418604</v>
      </c>
    </row>
    <row r="109" spans="1:8" x14ac:dyDescent="0.25">
      <c r="A109" s="5" t="s">
        <v>63</v>
      </c>
      <c r="B109" s="5" t="s">
        <v>49</v>
      </c>
      <c r="C109" s="21">
        <v>15952.392788837209</v>
      </c>
      <c r="D109" s="21">
        <v>30367.32382511628</v>
      </c>
      <c r="E109" s="21">
        <v>114871.25703441861</v>
      </c>
      <c r="F109" s="21">
        <v>89324.680290232558</v>
      </c>
      <c r="G109" s="21">
        <v>76449.327665116289</v>
      </c>
      <c r="H109" s="21">
        <v>175681.56436093024</v>
      </c>
    </row>
    <row r="110" spans="1:8" x14ac:dyDescent="0.25">
      <c r="A110" s="5" t="s">
        <v>63</v>
      </c>
      <c r="B110" s="5" t="s">
        <v>50</v>
      </c>
      <c r="C110" s="21">
        <v>14542.506693953488</v>
      </c>
      <c r="D110" s="21">
        <v>28480.828271627906</v>
      </c>
      <c r="E110" s="21">
        <v>110157.62890418604</v>
      </c>
      <c r="F110" s="21">
        <v>85459.59653953489</v>
      </c>
      <c r="G110" s="21">
        <v>76322.970753488364</v>
      </c>
      <c r="H110" s="21">
        <v>172756.58691720932</v>
      </c>
    </row>
    <row r="111" spans="1:8" x14ac:dyDescent="0.25">
      <c r="A111" s="5" t="s">
        <v>63</v>
      </c>
      <c r="B111" s="5" t="s">
        <v>51</v>
      </c>
      <c r="C111" s="21">
        <v>12540.513406511629</v>
      </c>
      <c r="D111" s="21">
        <v>28431.377421395351</v>
      </c>
      <c r="E111" s="21">
        <v>115187.84199441862</v>
      </c>
      <c r="F111" s="21">
        <v>84146.987080930237</v>
      </c>
      <c r="G111" s="21">
        <v>76409.319419534877</v>
      </c>
      <c r="H111" s="21">
        <v>171740.49774883722</v>
      </c>
    </row>
    <row r="112" spans="1:8" x14ac:dyDescent="0.25">
      <c r="A112" s="5" t="s">
        <v>63</v>
      </c>
      <c r="B112" s="5" t="s">
        <v>52</v>
      </c>
      <c r="C112" s="21">
        <v>9942.0540725581395</v>
      </c>
      <c r="D112" s="21">
        <v>30326.566831627908</v>
      </c>
      <c r="E112" s="21">
        <v>113230.06609116279</v>
      </c>
      <c r="F112" s="21">
        <v>83826.693953488371</v>
      </c>
      <c r="G112" s="21">
        <v>76565.302280930235</v>
      </c>
      <c r="H112" s="21">
        <v>171505.70906790698</v>
      </c>
    </row>
    <row r="113" spans="1:8" x14ac:dyDescent="0.25">
      <c r="A113" s="5" t="s">
        <v>63</v>
      </c>
      <c r="B113" s="5" t="s">
        <v>53</v>
      </c>
      <c r="C113" s="21">
        <v>7662.3374213953484</v>
      </c>
      <c r="D113" s="21">
        <v>27657.098604651164</v>
      </c>
      <c r="E113" s="21">
        <v>105002.12527627907</v>
      </c>
      <c r="F113" s="21">
        <v>80988.057986976739</v>
      </c>
      <c r="G113" s="21">
        <v>76794.843423255807</v>
      </c>
      <c r="H113" s="21">
        <v>169856.80907162791</v>
      </c>
    </row>
    <row r="114" spans="1:8" x14ac:dyDescent="0.25">
      <c r="A114" s="5" t="s">
        <v>63</v>
      </c>
      <c r="B114" s="5" t="s">
        <v>54</v>
      </c>
      <c r="C114" s="21">
        <v>5194.2844725581399</v>
      </c>
      <c r="D114" s="21">
        <v>26895.481547906977</v>
      </c>
      <c r="E114" s="21">
        <v>96337.579125581397</v>
      </c>
      <c r="F114" s="21">
        <v>73393.821045581397</v>
      </c>
      <c r="G114" s="21">
        <v>77030.536632558142</v>
      </c>
      <c r="H114" s="21">
        <v>162887.00454697676</v>
      </c>
    </row>
    <row r="115" spans="1:8" x14ac:dyDescent="0.25">
      <c r="A115" s="5" t="s">
        <v>63</v>
      </c>
      <c r="B115" s="5" t="s">
        <v>55</v>
      </c>
      <c r="C115" s="21">
        <v>6078.1397655813953</v>
      </c>
      <c r="D115" s="21">
        <v>24550.158913488372</v>
      </c>
      <c r="E115" s="21">
        <v>88644.221499534877</v>
      </c>
      <c r="F115" s="21">
        <v>72163.778284651169</v>
      </c>
      <c r="G115" s="21">
        <v>76846.041079069779</v>
      </c>
      <c r="H115" s="21">
        <v>162213.86372465116</v>
      </c>
    </row>
    <row r="116" spans="1:8" x14ac:dyDescent="0.25">
      <c r="A116" s="5" t="s">
        <v>63</v>
      </c>
      <c r="B116" s="5" t="s">
        <v>56</v>
      </c>
      <c r="C116" s="21">
        <v>5932.8742027906974</v>
      </c>
      <c r="D116" s="21">
        <v>22263.570716279071</v>
      </c>
      <c r="E116" s="21">
        <v>86194.061186976745</v>
      </c>
      <c r="F116" s="21">
        <v>70094.96009674418</v>
      </c>
      <c r="G116" s="21">
        <v>77461.826284651164</v>
      </c>
      <c r="H116" s="21">
        <v>161006.10673116278</v>
      </c>
    </row>
    <row r="117" spans="1:8" x14ac:dyDescent="0.25">
      <c r="A117" s="5" t="s">
        <v>63</v>
      </c>
      <c r="B117" s="5" t="s">
        <v>57</v>
      </c>
      <c r="C117" s="21">
        <v>5813.596919069767</v>
      </c>
      <c r="D117" s="21">
        <v>21241.008550697676</v>
      </c>
      <c r="E117" s="21">
        <v>84016.139281860465</v>
      </c>
      <c r="F117" s="21">
        <v>68994.911270697674</v>
      </c>
      <c r="G117" s="21">
        <v>78131.627981395344</v>
      </c>
      <c r="H117" s="21">
        <v>161310.91125581396</v>
      </c>
    </row>
    <row r="118" spans="1:8" x14ac:dyDescent="0.25">
      <c r="A118" s="5" t="s">
        <v>63</v>
      </c>
      <c r="B118" s="5" t="s">
        <v>58</v>
      </c>
      <c r="C118" s="21">
        <v>4416.2948986046513</v>
      </c>
      <c r="D118" s="21">
        <v>21826.197960930233</v>
      </c>
      <c r="E118" s="21">
        <v>81385.9613544186</v>
      </c>
      <c r="F118" s="21">
        <v>68700.783702325585</v>
      </c>
      <c r="G118" s="21">
        <v>78673.391925581396</v>
      </c>
      <c r="H118" s="21">
        <v>160704.00802232558</v>
      </c>
    </row>
    <row r="119" spans="1:8" x14ac:dyDescent="0.25">
      <c r="A119" s="5" t="s">
        <v>63</v>
      </c>
      <c r="B119" s="5" t="s">
        <v>59</v>
      </c>
      <c r="C119" s="21">
        <v>3274.2206883720928</v>
      </c>
      <c r="D119" s="21">
        <v>20883.287776744186</v>
      </c>
      <c r="E119" s="21">
        <v>79053.722880000001</v>
      </c>
      <c r="F119" s="21">
        <v>67894.331966511629</v>
      </c>
      <c r="G119" s="21">
        <v>78673.391925581396</v>
      </c>
      <c r="H119" s="21">
        <v>159250.52265674417</v>
      </c>
    </row>
    <row r="120" spans="1:8" x14ac:dyDescent="0.25">
      <c r="A120" s="5" t="s">
        <v>63</v>
      </c>
      <c r="B120" s="5" t="s">
        <v>60</v>
      </c>
      <c r="C120" s="21">
        <v>3405.0058939534883</v>
      </c>
      <c r="D120" s="21">
        <v>20713.515586976744</v>
      </c>
      <c r="E120" s="21">
        <v>76940.717462325585</v>
      </c>
      <c r="F120" s="21">
        <v>74226.528974883724</v>
      </c>
      <c r="G120" s="21">
        <v>79103.937600000005</v>
      </c>
      <c r="H120" s="21">
        <v>166513.68756837209</v>
      </c>
    </row>
    <row r="121" spans="1:8" x14ac:dyDescent="0.25">
      <c r="A121" s="5" t="s">
        <v>63</v>
      </c>
      <c r="B121" s="5" t="s">
        <v>61</v>
      </c>
      <c r="C121" s="21">
        <v>3472.4719404651164</v>
      </c>
      <c r="D121" s="21">
        <v>21461.313160930233</v>
      </c>
      <c r="E121" s="21">
        <v>78415.96677209303</v>
      </c>
      <c r="F121" s="21">
        <v>65440.591464186044</v>
      </c>
      <c r="G121" s="21">
        <v>79226.878586046514</v>
      </c>
      <c r="H121" s="21">
        <v>158370.79411348837</v>
      </c>
    </row>
    <row r="122" spans="1:8" x14ac:dyDescent="0.25">
      <c r="A122" s="5" t="s">
        <v>63</v>
      </c>
      <c r="B122" s="5" t="s">
        <v>62</v>
      </c>
      <c r="C122" s="21">
        <v>3652.463694883721</v>
      </c>
      <c r="D122" s="21">
        <v>19467.742102325581</v>
      </c>
      <c r="E122" s="21">
        <v>77142.524881711637</v>
      </c>
      <c r="F122" s="21">
        <v>64981.637462325583</v>
      </c>
      <c r="G122" s="21">
        <v>79354.819572093023</v>
      </c>
      <c r="H122" s="21">
        <v>157903.29378976743</v>
      </c>
    </row>
    <row r="123" spans="1:8" x14ac:dyDescent="0.25">
      <c r="A123" s="5" t="s">
        <v>63</v>
      </c>
      <c r="B123" s="5" t="s">
        <v>123</v>
      </c>
      <c r="C123" s="21">
        <v>3487.2029023255814</v>
      </c>
      <c r="D123" s="21">
        <v>18580.335069767443</v>
      </c>
      <c r="E123" s="21">
        <v>76421.085577079066</v>
      </c>
      <c r="F123" s="21">
        <v>64079.843363720931</v>
      </c>
      <c r="G123" s="21">
        <v>79391.374139534892</v>
      </c>
      <c r="H123" s="21">
        <v>157582.29742221395</v>
      </c>
    </row>
    <row r="124" spans="1:8" x14ac:dyDescent="0.25">
      <c r="A124" s="5" t="s">
        <v>65</v>
      </c>
      <c r="B124" s="5" t="s">
        <v>3</v>
      </c>
      <c r="C124" s="21">
        <v>62987.126046430953</v>
      </c>
      <c r="D124" s="21">
        <v>23689.246325333585</v>
      </c>
      <c r="E124" s="21">
        <v>113896.7523133918</v>
      </c>
      <c r="F124" s="21">
        <v>67735.135436160781</v>
      </c>
      <c r="G124" s="21">
        <v>1153.9974165640301</v>
      </c>
      <c r="H124" s="21">
        <v>79918.34556080577</v>
      </c>
    </row>
    <row r="125" spans="1:8" x14ac:dyDescent="0.25">
      <c r="A125" s="5" t="s">
        <v>65</v>
      </c>
      <c r="B125" s="5" t="s">
        <v>4</v>
      </c>
      <c r="C125" s="21">
        <v>63380</v>
      </c>
      <c r="D125" s="21">
        <v>24309</v>
      </c>
      <c r="E125" s="21">
        <v>114081</v>
      </c>
      <c r="F125" s="21">
        <v>68242</v>
      </c>
      <c r="G125" s="21">
        <v>1401</v>
      </c>
      <c r="H125" s="21">
        <v>82983</v>
      </c>
    </row>
    <row r="126" spans="1:8" x14ac:dyDescent="0.25">
      <c r="A126" s="5" t="s">
        <v>65</v>
      </c>
      <c r="B126" s="5" t="s">
        <v>5</v>
      </c>
      <c r="C126" s="21">
        <v>63516.137892179308</v>
      </c>
      <c r="D126" s="21">
        <v>25434.327249783844</v>
      </c>
      <c r="E126" s="21">
        <v>115423.9472449607</v>
      </c>
      <c r="F126" s="21">
        <v>70068.391667260265</v>
      </c>
      <c r="G126" s="21">
        <v>1536.4186367869265</v>
      </c>
      <c r="H126" s="21">
        <v>84800.238041946446</v>
      </c>
    </row>
    <row r="127" spans="1:8" x14ac:dyDescent="0.25">
      <c r="A127" s="5" t="s">
        <v>65</v>
      </c>
      <c r="B127" s="5" t="s">
        <v>6</v>
      </c>
      <c r="C127" s="21">
        <v>63560.773266664321</v>
      </c>
      <c r="D127" s="21">
        <v>27239.622555090788</v>
      </c>
      <c r="E127" s="21">
        <v>118605.98784255995</v>
      </c>
      <c r="F127" s="21">
        <v>72551.895458695697</v>
      </c>
      <c r="G127" s="21">
        <v>1637.5652617981916</v>
      </c>
      <c r="H127" s="21">
        <v>87549.598814556914</v>
      </c>
    </row>
    <row r="128" spans="1:8" x14ac:dyDescent="0.25">
      <c r="A128" s="5" t="s">
        <v>65</v>
      </c>
      <c r="B128" s="5" t="s">
        <v>7</v>
      </c>
      <c r="C128" s="21">
        <v>79389</v>
      </c>
      <c r="D128" s="21">
        <v>28217</v>
      </c>
      <c r="E128" s="21">
        <v>138524</v>
      </c>
      <c r="F128" s="21">
        <v>75829</v>
      </c>
      <c r="G128" s="21">
        <v>1960</v>
      </c>
      <c r="H128" s="21">
        <v>83378</v>
      </c>
    </row>
    <row r="129" spans="1:8" x14ac:dyDescent="0.25">
      <c r="A129" s="5" t="s">
        <v>65</v>
      </c>
      <c r="B129" s="5" t="s">
        <v>8</v>
      </c>
      <c r="C129" s="21">
        <v>76125</v>
      </c>
      <c r="D129" s="21">
        <v>27981</v>
      </c>
      <c r="E129" s="21">
        <v>136034</v>
      </c>
      <c r="F129" s="21">
        <v>77064</v>
      </c>
      <c r="G129" s="21">
        <v>2320</v>
      </c>
      <c r="H129" s="21">
        <v>85328</v>
      </c>
    </row>
    <row r="130" spans="1:8" x14ac:dyDescent="0.25">
      <c r="A130" s="5" t="s">
        <v>65</v>
      </c>
      <c r="B130" s="5" t="s">
        <v>9</v>
      </c>
      <c r="C130" s="21">
        <v>82302</v>
      </c>
      <c r="D130" s="21">
        <v>29939</v>
      </c>
      <c r="E130" s="21">
        <v>144127</v>
      </c>
      <c r="F130" s="21">
        <v>68425</v>
      </c>
      <c r="G130" s="21">
        <v>2500</v>
      </c>
      <c r="H130" s="21">
        <v>77333</v>
      </c>
    </row>
    <row r="131" spans="1:8" x14ac:dyDescent="0.25">
      <c r="A131" s="5" t="s">
        <v>65</v>
      </c>
      <c r="B131" s="5" t="s">
        <v>10</v>
      </c>
      <c r="C131" s="21">
        <v>82320</v>
      </c>
      <c r="D131" s="21">
        <v>26590</v>
      </c>
      <c r="E131" s="21">
        <v>141794</v>
      </c>
      <c r="F131" s="21">
        <v>69059</v>
      </c>
      <c r="G131" s="21">
        <v>2715</v>
      </c>
      <c r="H131" s="21">
        <v>78413</v>
      </c>
    </row>
    <row r="132" spans="1:8" x14ac:dyDescent="0.25">
      <c r="A132" s="5" t="s">
        <v>65</v>
      </c>
      <c r="B132" s="5" t="s">
        <v>11</v>
      </c>
      <c r="C132" s="21">
        <v>81911</v>
      </c>
      <c r="D132" s="21">
        <v>24060</v>
      </c>
      <c r="E132" s="21">
        <v>139473</v>
      </c>
      <c r="F132" s="21">
        <v>70784</v>
      </c>
      <c r="G132" s="21">
        <v>2737</v>
      </c>
      <c r="H132" s="21">
        <v>80308</v>
      </c>
    </row>
    <row r="133" spans="1:8" x14ac:dyDescent="0.25">
      <c r="A133" s="5" t="s">
        <v>65</v>
      </c>
      <c r="B133" s="5" t="s">
        <v>12</v>
      </c>
      <c r="C133" s="21">
        <v>81603</v>
      </c>
      <c r="D133" s="21">
        <v>23035</v>
      </c>
      <c r="E133" s="21">
        <v>137178</v>
      </c>
      <c r="F133" s="21">
        <v>75599</v>
      </c>
      <c r="G133" s="21">
        <v>2736</v>
      </c>
      <c r="H133" s="21">
        <v>85104</v>
      </c>
    </row>
    <row r="134" spans="1:8" x14ac:dyDescent="0.25">
      <c r="A134" s="5" t="s">
        <v>65</v>
      </c>
      <c r="B134" s="5" t="s">
        <v>13</v>
      </c>
      <c r="C134" s="21">
        <v>81087</v>
      </c>
      <c r="D134" s="21">
        <v>22262</v>
      </c>
      <c r="E134" s="21">
        <v>138844</v>
      </c>
      <c r="F134" s="21">
        <v>77595</v>
      </c>
      <c r="G134" s="21">
        <v>2827</v>
      </c>
      <c r="H134" s="21">
        <v>87296</v>
      </c>
    </row>
    <row r="135" spans="1:8" x14ac:dyDescent="0.25">
      <c r="A135" s="5" t="s">
        <v>65</v>
      </c>
      <c r="B135" s="5" t="s">
        <v>14</v>
      </c>
      <c r="C135" s="21">
        <v>81708</v>
      </c>
      <c r="D135" s="21">
        <v>25113</v>
      </c>
      <c r="E135" s="21">
        <v>142145</v>
      </c>
      <c r="F135" s="21">
        <v>79675</v>
      </c>
      <c r="G135" s="21">
        <v>3103</v>
      </c>
      <c r="H135" s="21">
        <v>87868</v>
      </c>
    </row>
    <row r="136" spans="1:8" x14ac:dyDescent="0.25">
      <c r="A136" s="5" t="s">
        <v>65</v>
      </c>
      <c r="B136" s="5" t="s">
        <v>15</v>
      </c>
      <c r="C136" s="21">
        <v>86713</v>
      </c>
      <c r="D136" s="21">
        <v>22901</v>
      </c>
      <c r="E136" s="21">
        <v>144803</v>
      </c>
      <c r="F136" s="21">
        <v>81557</v>
      </c>
      <c r="G136" s="21">
        <v>3217</v>
      </c>
      <c r="H136" s="21">
        <v>91072</v>
      </c>
    </row>
    <row r="137" spans="1:8" x14ac:dyDescent="0.25">
      <c r="A137" s="5" t="s">
        <v>65</v>
      </c>
      <c r="B137" s="5" t="s">
        <v>16</v>
      </c>
      <c r="C137" s="21">
        <v>85240</v>
      </c>
      <c r="D137" s="21">
        <v>24008</v>
      </c>
      <c r="E137" s="21">
        <v>144584</v>
      </c>
      <c r="F137" s="21">
        <v>82463</v>
      </c>
      <c r="G137" s="21">
        <v>3446</v>
      </c>
      <c r="H137" s="21">
        <v>91591</v>
      </c>
    </row>
    <row r="138" spans="1:8" x14ac:dyDescent="0.25">
      <c r="A138" s="5" t="s">
        <v>65</v>
      </c>
      <c r="B138" s="5" t="s">
        <v>17</v>
      </c>
      <c r="C138" s="21">
        <v>85162</v>
      </c>
      <c r="D138" s="21">
        <v>19715</v>
      </c>
      <c r="E138" s="21">
        <v>141015</v>
      </c>
      <c r="F138" s="21">
        <v>81962</v>
      </c>
      <c r="G138" s="21">
        <v>3584</v>
      </c>
      <c r="H138" s="21">
        <v>91141</v>
      </c>
    </row>
    <row r="139" spans="1:8" x14ac:dyDescent="0.25">
      <c r="A139" s="5" t="s">
        <v>65</v>
      </c>
      <c r="B139" s="5" t="s">
        <v>18</v>
      </c>
      <c r="C139" s="21">
        <v>85162</v>
      </c>
      <c r="D139" s="21">
        <v>19124</v>
      </c>
      <c r="E139" s="21">
        <v>141584</v>
      </c>
      <c r="F139" s="21">
        <v>82139</v>
      </c>
      <c r="G139" s="21">
        <v>3718</v>
      </c>
      <c r="H139" s="21">
        <v>91583</v>
      </c>
    </row>
    <row r="140" spans="1:8" x14ac:dyDescent="0.25">
      <c r="A140" s="5" t="s">
        <v>65</v>
      </c>
      <c r="B140" s="5" t="s">
        <v>19</v>
      </c>
      <c r="C140" s="21">
        <v>91131</v>
      </c>
      <c r="D140" s="21">
        <v>19124</v>
      </c>
      <c r="E140" s="21">
        <v>147594</v>
      </c>
      <c r="F140" s="21">
        <v>79941</v>
      </c>
      <c r="G140" s="21">
        <v>3797</v>
      </c>
      <c r="H140" s="21">
        <v>89409</v>
      </c>
    </row>
    <row r="141" spans="1:8" x14ac:dyDescent="0.25">
      <c r="A141" s="5" t="s">
        <v>65</v>
      </c>
      <c r="B141" s="5" t="s">
        <v>20</v>
      </c>
      <c r="C141" s="21">
        <v>92039</v>
      </c>
      <c r="D141" s="21">
        <v>19124</v>
      </c>
      <c r="E141" s="21">
        <v>150608</v>
      </c>
      <c r="F141" s="21">
        <v>79941</v>
      </c>
      <c r="G141" s="21">
        <v>3788</v>
      </c>
      <c r="H141" s="21">
        <v>89357</v>
      </c>
    </row>
    <row r="142" spans="1:8" x14ac:dyDescent="0.25">
      <c r="A142" s="5" t="s">
        <v>65</v>
      </c>
      <c r="B142" s="5" t="s">
        <v>21</v>
      </c>
      <c r="C142" s="21">
        <v>96459</v>
      </c>
      <c r="D142" s="21">
        <v>19124</v>
      </c>
      <c r="E142" s="21">
        <v>155179</v>
      </c>
      <c r="F142" s="21">
        <v>79963</v>
      </c>
      <c r="G142" s="21">
        <v>3815</v>
      </c>
      <c r="H142" s="21">
        <v>89534</v>
      </c>
    </row>
    <row r="143" spans="1:8" x14ac:dyDescent="0.25">
      <c r="A143" s="5" t="s">
        <v>65</v>
      </c>
      <c r="B143" s="5" t="s">
        <v>22</v>
      </c>
      <c r="C143" s="21">
        <v>96316</v>
      </c>
      <c r="D143" s="21">
        <v>24568</v>
      </c>
      <c r="E143" s="21">
        <v>152114</v>
      </c>
      <c r="F143" s="21">
        <v>72824</v>
      </c>
      <c r="G143" s="21">
        <v>4029</v>
      </c>
      <c r="H143" s="21">
        <v>84652</v>
      </c>
    </row>
    <row r="144" spans="1:8" x14ac:dyDescent="0.25">
      <c r="A144" s="5" t="s">
        <v>65</v>
      </c>
      <c r="B144" s="5" t="s">
        <v>23</v>
      </c>
      <c r="C144" s="21">
        <v>88591</v>
      </c>
      <c r="D144" s="21">
        <v>28677</v>
      </c>
      <c r="E144" s="21">
        <v>150491</v>
      </c>
      <c r="F144" s="21">
        <v>64338</v>
      </c>
      <c r="G144" s="21">
        <v>3847</v>
      </c>
      <c r="H144" s="21">
        <v>75902</v>
      </c>
    </row>
    <row r="145" spans="1:8" x14ac:dyDescent="0.25">
      <c r="A145" s="5" t="s">
        <v>65</v>
      </c>
      <c r="B145" s="5" t="s">
        <v>24</v>
      </c>
      <c r="C145" s="21">
        <v>90907</v>
      </c>
      <c r="D145" s="21">
        <v>23469</v>
      </c>
      <c r="E145" s="21">
        <v>151145</v>
      </c>
      <c r="F145" s="21">
        <v>59354</v>
      </c>
      <c r="G145" s="21">
        <v>3865</v>
      </c>
      <c r="H145" s="21">
        <v>74540</v>
      </c>
    </row>
    <row r="146" spans="1:8" x14ac:dyDescent="0.25">
      <c r="A146" s="5" t="s">
        <v>65</v>
      </c>
      <c r="B146" s="5" t="s">
        <v>25</v>
      </c>
      <c r="C146" s="21">
        <v>75501</v>
      </c>
      <c r="D146" s="21">
        <v>20648</v>
      </c>
      <c r="E146" s="21">
        <v>135313</v>
      </c>
      <c r="F146" s="21">
        <v>61814</v>
      </c>
      <c r="G146" s="21">
        <v>3875</v>
      </c>
      <c r="H146" s="21">
        <v>73726</v>
      </c>
    </row>
    <row r="147" spans="1:8" x14ac:dyDescent="0.25">
      <c r="A147" s="5" t="s">
        <v>65</v>
      </c>
      <c r="B147" s="5" t="s">
        <v>26</v>
      </c>
      <c r="C147" s="21">
        <v>80059</v>
      </c>
      <c r="D147" s="21">
        <v>19065</v>
      </c>
      <c r="E147" s="21">
        <v>136576</v>
      </c>
      <c r="F147" s="21">
        <v>62907</v>
      </c>
      <c r="G147" s="21">
        <v>4030</v>
      </c>
      <c r="H147" s="21">
        <v>77366</v>
      </c>
    </row>
    <row r="148" spans="1:8" x14ac:dyDescent="0.25">
      <c r="A148" s="5" t="s">
        <v>65</v>
      </c>
      <c r="B148" s="5" t="s">
        <v>27</v>
      </c>
      <c r="C148" s="21">
        <v>82466</v>
      </c>
      <c r="D148" s="21">
        <v>19592</v>
      </c>
      <c r="E148" s="21">
        <v>140961</v>
      </c>
      <c r="F148" s="21">
        <v>63114</v>
      </c>
      <c r="G148" s="21">
        <v>4273</v>
      </c>
      <c r="H148" s="21">
        <v>77363</v>
      </c>
    </row>
    <row r="149" spans="1:8" x14ac:dyDescent="0.25">
      <c r="A149" s="5" t="s">
        <v>65</v>
      </c>
      <c r="B149" s="5" t="s">
        <v>28</v>
      </c>
      <c r="C149" s="21">
        <v>88606</v>
      </c>
      <c r="D149" s="21">
        <v>19094</v>
      </c>
      <c r="E149" s="21">
        <v>146042</v>
      </c>
      <c r="F149" s="21">
        <v>62118</v>
      </c>
      <c r="G149" s="21">
        <v>4273</v>
      </c>
      <c r="H149" s="21">
        <v>76063</v>
      </c>
    </row>
    <row r="150" spans="1:8" x14ac:dyDescent="0.25">
      <c r="A150" s="5" t="s">
        <v>65</v>
      </c>
      <c r="B150" s="5" t="s">
        <v>29</v>
      </c>
      <c r="C150" s="21">
        <v>83862</v>
      </c>
      <c r="D150" s="21">
        <v>14972</v>
      </c>
      <c r="E150" s="21">
        <v>136706</v>
      </c>
      <c r="F150" s="21">
        <v>62118</v>
      </c>
      <c r="G150" s="21">
        <v>4814</v>
      </c>
      <c r="H150" s="21">
        <v>75539</v>
      </c>
    </row>
    <row r="151" spans="1:8" x14ac:dyDescent="0.25">
      <c r="A151" s="5" t="s">
        <v>65</v>
      </c>
      <c r="B151" s="5" t="s">
        <v>30</v>
      </c>
      <c r="C151" s="21">
        <v>79050</v>
      </c>
      <c r="D151" s="21">
        <v>14975.010961860466</v>
      </c>
      <c r="E151" s="21">
        <v>120091.96264186046</v>
      </c>
      <c r="F151" s="21">
        <v>51860.410545116276</v>
      </c>
      <c r="G151" s="21">
        <v>6314.1214437209301</v>
      </c>
      <c r="H151" s="21">
        <v>66635.065205581399</v>
      </c>
    </row>
    <row r="152" spans="1:8" x14ac:dyDescent="0.25">
      <c r="A152" s="5" t="s">
        <v>65</v>
      </c>
      <c r="B152" s="5" t="s">
        <v>31</v>
      </c>
      <c r="C152" s="21">
        <v>76608.664439069762</v>
      </c>
      <c r="D152" s="21">
        <v>13111.139720930232</v>
      </c>
      <c r="E152" s="21">
        <v>121999.91061581395</v>
      </c>
      <c r="F152" s="21">
        <v>50157.017905116278</v>
      </c>
      <c r="G152" s="21">
        <v>9379.7870734883727</v>
      </c>
      <c r="H152" s="21">
        <v>67945.039404651165</v>
      </c>
    </row>
    <row r="153" spans="1:8" x14ac:dyDescent="0.25">
      <c r="A153" s="5" t="s">
        <v>65</v>
      </c>
      <c r="B153" s="5" t="s">
        <v>32</v>
      </c>
      <c r="C153" s="21">
        <v>58537.954701395349</v>
      </c>
      <c r="D153" s="21">
        <v>13434.695784186046</v>
      </c>
      <c r="E153" s="21">
        <v>105162.42842046512</v>
      </c>
      <c r="F153" s="21">
        <v>53434.280751627906</v>
      </c>
      <c r="G153" s="21">
        <v>8641.6249897674425</v>
      </c>
      <c r="H153" s="21">
        <v>70020.27681488372</v>
      </c>
    </row>
    <row r="154" spans="1:8" x14ac:dyDescent="0.25">
      <c r="A154" s="5" t="s">
        <v>65</v>
      </c>
      <c r="B154" s="5" t="s">
        <v>33</v>
      </c>
      <c r="C154" s="21">
        <v>70095.724874418607</v>
      </c>
      <c r="D154" s="21">
        <v>12494.557826976745</v>
      </c>
      <c r="E154" s="21">
        <v>114906.4996688372</v>
      </c>
      <c r="F154" s="21">
        <v>53623.910682790694</v>
      </c>
      <c r="G154" s="21">
        <v>8767.5592855813957</v>
      </c>
      <c r="H154" s="21">
        <v>69315.626262325575</v>
      </c>
    </row>
    <row r="155" spans="1:8" x14ac:dyDescent="0.25">
      <c r="A155" s="5" t="s">
        <v>65</v>
      </c>
      <c r="B155" s="5" t="s">
        <v>34</v>
      </c>
      <c r="C155" s="21">
        <v>63187.861856744188</v>
      </c>
      <c r="D155" s="21">
        <v>11094.574489302326</v>
      </c>
      <c r="E155" s="21">
        <v>107026.43856372093</v>
      </c>
      <c r="F155" s="21">
        <v>59347.893715348837</v>
      </c>
      <c r="G155" s="21">
        <v>9131.6842046511629</v>
      </c>
      <c r="H155" s="21">
        <v>75105.963706046517</v>
      </c>
    </row>
    <row r="156" spans="1:8" x14ac:dyDescent="0.25">
      <c r="A156" s="5" t="s">
        <v>65</v>
      </c>
      <c r="B156" s="5" t="s">
        <v>35</v>
      </c>
      <c r="C156" s="21">
        <v>66731.709186976746</v>
      </c>
      <c r="D156" s="21">
        <v>10235.757224186047</v>
      </c>
      <c r="E156" s="21">
        <v>110723.01588837209</v>
      </c>
      <c r="F156" s="21">
        <v>62257.663583255817</v>
      </c>
      <c r="G156" s="21">
        <v>9474.8849413953485</v>
      </c>
      <c r="H156" s="21">
        <v>78202.514559999996</v>
      </c>
    </row>
    <row r="157" spans="1:8" x14ac:dyDescent="0.25">
      <c r="A157" s="5" t="s">
        <v>65</v>
      </c>
      <c r="B157" s="5" t="s">
        <v>36</v>
      </c>
      <c r="C157" s="21">
        <v>66932.553257674415</v>
      </c>
      <c r="D157" s="21">
        <v>10340.26817488372</v>
      </c>
      <c r="E157" s="21">
        <v>111134.26271255813</v>
      </c>
      <c r="F157" s="21">
        <v>66031.953205581391</v>
      </c>
      <c r="G157" s="21">
        <v>9793.7875572093035</v>
      </c>
      <c r="H157" s="21">
        <v>82063.706798139538</v>
      </c>
    </row>
    <row r="158" spans="1:8" x14ac:dyDescent="0.25">
      <c r="A158" s="5" t="s">
        <v>65</v>
      </c>
      <c r="B158" s="5" t="s">
        <v>37</v>
      </c>
      <c r="C158" s="21">
        <v>63122.559471627908</v>
      </c>
      <c r="D158" s="21">
        <v>9295.049466046512</v>
      </c>
      <c r="E158" s="21">
        <v>107828.59220837209</v>
      </c>
      <c r="F158" s="21">
        <v>71393.529525581398</v>
      </c>
      <c r="G158" s="21">
        <v>10417.865413953488</v>
      </c>
      <c r="H158" s="21">
        <v>87849.312267906978</v>
      </c>
    </row>
    <row r="159" spans="1:8" x14ac:dyDescent="0.25">
      <c r="A159" s="5" t="s">
        <v>65</v>
      </c>
      <c r="B159" s="5" t="s">
        <v>38</v>
      </c>
      <c r="C159" s="21">
        <v>58133.679761860461</v>
      </c>
      <c r="D159" s="21">
        <v>8535.3783218604658</v>
      </c>
      <c r="E159" s="21">
        <v>101316.55915906977</v>
      </c>
      <c r="F159" s="21">
        <v>69870.901209302319</v>
      </c>
      <c r="G159" s="21">
        <v>10983.952409302325</v>
      </c>
      <c r="H159" s="21">
        <v>86611.10635162791</v>
      </c>
    </row>
    <row r="160" spans="1:8" x14ac:dyDescent="0.25">
      <c r="A160" s="5" t="s">
        <v>65</v>
      </c>
      <c r="B160" s="5" t="s">
        <v>39</v>
      </c>
      <c r="C160" s="21">
        <v>55560.800386976742</v>
      </c>
      <c r="D160" s="21">
        <v>7807.4646176744191</v>
      </c>
      <c r="E160" s="21">
        <v>95864.76705488372</v>
      </c>
      <c r="F160" s="21">
        <v>71908.979981395343</v>
      </c>
      <c r="G160" s="21">
        <v>11251.18159627907</v>
      </c>
      <c r="H160" s="21">
        <v>88689.275378604652</v>
      </c>
    </row>
    <row r="161" spans="1:8" x14ac:dyDescent="0.25">
      <c r="A161" s="5" t="s">
        <v>65</v>
      </c>
      <c r="B161" s="5" t="s">
        <v>40</v>
      </c>
      <c r="C161" s="21">
        <v>52877.262295813955</v>
      </c>
      <c r="D161" s="21">
        <v>6904.2230325581395</v>
      </c>
      <c r="E161" s="21">
        <v>89777.657183255811</v>
      </c>
      <c r="F161" s="21">
        <v>68363.590935813947</v>
      </c>
      <c r="G161" s="21">
        <v>11402.185800930232</v>
      </c>
      <c r="H161" s="21">
        <v>85373.333499534885</v>
      </c>
    </row>
    <row r="162" spans="1:8" x14ac:dyDescent="0.25">
      <c r="A162" s="5" t="s">
        <v>65</v>
      </c>
      <c r="B162" s="5" t="s">
        <v>41</v>
      </c>
      <c r="C162" s="21">
        <v>56763.205730232556</v>
      </c>
      <c r="D162" s="21">
        <v>6024.4384520930234</v>
      </c>
      <c r="E162" s="21">
        <v>96626.81408744186</v>
      </c>
      <c r="F162" s="21">
        <v>72932.555661395352</v>
      </c>
      <c r="G162" s="21">
        <v>11473.752982325581</v>
      </c>
      <c r="H162" s="21">
        <v>89527.437492093028</v>
      </c>
    </row>
    <row r="163" spans="1:8" x14ac:dyDescent="0.25">
      <c r="A163" s="5" t="s">
        <v>65</v>
      </c>
      <c r="B163" s="5" t="s">
        <v>42</v>
      </c>
      <c r="C163" s="21">
        <v>45999.394679069766</v>
      </c>
      <c r="D163" s="21">
        <v>7810.4273339534884</v>
      </c>
      <c r="E163" s="21">
        <v>88144.743784186052</v>
      </c>
      <c r="F163" s="21">
        <v>71107.317000930227</v>
      </c>
      <c r="G163" s="21">
        <v>11665.559464186046</v>
      </c>
      <c r="H163" s="21">
        <v>88182.268465116271</v>
      </c>
    </row>
    <row r="164" spans="1:8" x14ac:dyDescent="0.25">
      <c r="A164" s="5" t="s">
        <v>65</v>
      </c>
      <c r="B164" s="5" t="s">
        <v>43</v>
      </c>
      <c r="C164" s="21">
        <v>43335.888632558141</v>
      </c>
      <c r="D164" s="21">
        <v>7276.7990176744188</v>
      </c>
      <c r="E164" s="21">
        <v>84353.709454883719</v>
      </c>
      <c r="F164" s="21">
        <v>67866.382705116281</v>
      </c>
      <c r="G164" s="21">
        <v>11742.63759627907</v>
      </c>
      <c r="H164" s="21">
        <v>84786.177265116276</v>
      </c>
    </row>
    <row r="165" spans="1:8" x14ac:dyDescent="0.25">
      <c r="A165" s="5" t="s">
        <v>65</v>
      </c>
      <c r="B165" s="5" t="s">
        <v>44</v>
      </c>
      <c r="C165" s="21">
        <v>44641.524107906975</v>
      </c>
      <c r="D165" s="21">
        <v>5290.7405023255815</v>
      </c>
      <c r="E165" s="21">
        <v>82352.792126511631</v>
      </c>
      <c r="F165" s="21">
        <v>65454.565105116279</v>
      </c>
      <c r="G165" s="21">
        <v>11847.493759999999</v>
      </c>
      <c r="H165" s="21">
        <v>82495.813410232557</v>
      </c>
    </row>
    <row r="166" spans="1:8" x14ac:dyDescent="0.25">
      <c r="A166" s="5" t="s">
        <v>65</v>
      </c>
      <c r="B166" s="5" t="s">
        <v>45</v>
      </c>
      <c r="C166" s="21">
        <v>36414.121354418603</v>
      </c>
      <c r="D166" s="21">
        <v>5973.7780911627906</v>
      </c>
      <c r="E166" s="21">
        <v>74816.29226418605</v>
      </c>
      <c r="F166" s="21">
        <v>62402.904104186047</v>
      </c>
      <c r="G166" s="21">
        <v>11901.738939534884</v>
      </c>
      <c r="H166" s="21">
        <v>79434.067088372089</v>
      </c>
    </row>
    <row r="167" spans="1:8" x14ac:dyDescent="0.25">
      <c r="A167" s="5" t="s">
        <v>65</v>
      </c>
      <c r="B167" s="5" t="s">
        <v>46</v>
      </c>
      <c r="C167" s="21">
        <v>36480.827133023253</v>
      </c>
      <c r="D167" s="21">
        <v>5706.5113451162788</v>
      </c>
      <c r="E167" s="21">
        <v>76053.671166511631</v>
      </c>
      <c r="F167" s="21">
        <v>65185.166615813956</v>
      </c>
      <c r="G167" s="21">
        <v>11949.092651162791</v>
      </c>
      <c r="H167" s="21">
        <v>82201.229566511625</v>
      </c>
    </row>
    <row r="168" spans="1:8" x14ac:dyDescent="0.25">
      <c r="A168" s="5" t="s">
        <v>65</v>
      </c>
      <c r="B168" s="5" t="s">
        <v>47</v>
      </c>
      <c r="C168" s="21">
        <v>38819.684271627906</v>
      </c>
      <c r="D168" s="21">
        <v>6163.7604539534886</v>
      </c>
      <c r="E168" s="21">
        <v>77624.657458604648</v>
      </c>
      <c r="F168" s="21">
        <v>63694.465406511626</v>
      </c>
      <c r="G168" s="21">
        <v>12032.152476279069</v>
      </c>
      <c r="H168" s="21">
        <v>80791.722545116281</v>
      </c>
    </row>
    <row r="169" spans="1:8" x14ac:dyDescent="0.25">
      <c r="A169" s="5" t="s">
        <v>65</v>
      </c>
      <c r="B169" s="5" t="s">
        <v>48</v>
      </c>
      <c r="C169" s="21">
        <v>34008.243594418607</v>
      </c>
      <c r="D169" s="21">
        <v>5885.8487293023254</v>
      </c>
      <c r="E169" s="21">
        <v>71898.968677209297</v>
      </c>
      <c r="F169" s="21">
        <v>60949.614146976746</v>
      </c>
      <c r="G169" s="21">
        <v>12078.948814883721</v>
      </c>
      <c r="H169" s="21">
        <v>78259.536215813947</v>
      </c>
    </row>
    <row r="170" spans="1:8" x14ac:dyDescent="0.25">
      <c r="A170" s="5" t="s">
        <v>65</v>
      </c>
      <c r="B170" s="5" t="s">
        <v>49</v>
      </c>
      <c r="C170" s="21">
        <v>30568.869291162791</v>
      </c>
      <c r="D170" s="21">
        <v>5430.2396948837213</v>
      </c>
      <c r="E170" s="21">
        <v>67061.978485581392</v>
      </c>
      <c r="F170" s="21">
        <v>59149.35522976744</v>
      </c>
      <c r="G170" s="21">
        <v>12062.342734883721</v>
      </c>
      <c r="H170" s="21">
        <v>76414.88011906977</v>
      </c>
    </row>
    <row r="171" spans="1:8" x14ac:dyDescent="0.25">
      <c r="A171" s="5" t="s">
        <v>65</v>
      </c>
      <c r="B171" s="5" t="s">
        <v>50</v>
      </c>
      <c r="C171" s="21">
        <v>32987.809466046514</v>
      </c>
      <c r="D171" s="21">
        <v>4895.7640483720934</v>
      </c>
      <c r="E171" s="21">
        <v>68800.856215813954</v>
      </c>
      <c r="F171" s="21">
        <v>59706.472260465118</v>
      </c>
      <c r="G171" s="21">
        <v>12066.726846511629</v>
      </c>
      <c r="H171" s="21">
        <v>77523.039642790696</v>
      </c>
    </row>
    <row r="172" spans="1:8" x14ac:dyDescent="0.25">
      <c r="A172" s="5" t="s">
        <v>65</v>
      </c>
      <c r="B172" s="5" t="s">
        <v>51</v>
      </c>
      <c r="C172" s="21">
        <v>32904.09811348837</v>
      </c>
      <c r="D172" s="21">
        <v>4836.0654586046512</v>
      </c>
      <c r="E172" s="21">
        <v>69076.008245581397</v>
      </c>
      <c r="F172" s="21">
        <v>60063.056439069769</v>
      </c>
      <c r="G172" s="21">
        <v>12087.369540465115</v>
      </c>
      <c r="H172" s="21">
        <v>78018.019051162788</v>
      </c>
    </row>
    <row r="173" spans="1:8" x14ac:dyDescent="0.25">
      <c r="A173" s="5" t="s">
        <v>65</v>
      </c>
      <c r="B173" s="5" t="s">
        <v>52</v>
      </c>
      <c r="C173" s="21">
        <v>29333.892807441862</v>
      </c>
      <c r="D173" s="21">
        <v>4020.9154083720932</v>
      </c>
      <c r="E173" s="21">
        <v>63314.443988837207</v>
      </c>
      <c r="F173" s="21">
        <v>59829.466046511625</v>
      </c>
      <c r="G173" s="21">
        <v>12182.347639069767</v>
      </c>
      <c r="H173" s="21">
        <v>77885.953012093029</v>
      </c>
    </row>
    <row r="174" spans="1:8" x14ac:dyDescent="0.25">
      <c r="A174" s="5" t="s">
        <v>65</v>
      </c>
      <c r="B174" s="5" t="s">
        <v>53</v>
      </c>
      <c r="C174" s="21">
        <v>31509.82545860465</v>
      </c>
      <c r="D174" s="21">
        <v>3867.6613953488372</v>
      </c>
      <c r="E174" s="21">
        <v>61953.415843720926</v>
      </c>
      <c r="F174" s="21">
        <v>51965.912573023255</v>
      </c>
      <c r="G174" s="21">
        <v>12634.209376744186</v>
      </c>
      <c r="H174" s="21">
        <v>70832.248848372095</v>
      </c>
    </row>
    <row r="175" spans="1:8" x14ac:dyDescent="0.25">
      <c r="A175" s="5" t="s">
        <v>65</v>
      </c>
      <c r="B175" s="5" t="s">
        <v>54</v>
      </c>
      <c r="C175" s="21">
        <v>33679.075207441863</v>
      </c>
      <c r="D175" s="21">
        <v>3682.3478920930229</v>
      </c>
      <c r="E175" s="21">
        <v>61685.958474418607</v>
      </c>
      <c r="F175" s="21">
        <v>47054.449994418603</v>
      </c>
      <c r="G175" s="21">
        <v>12783.50816744186</v>
      </c>
      <c r="H175" s="21">
        <v>66117.311933023258</v>
      </c>
    </row>
    <row r="176" spans="1:8" x14ac:dyDescent="0.25">
      <c r="A176" s="5" t="s">
        <v>65</v>
      </c>
      <c r="B176" s="5" t="s">
        <v>55</v>
      </c>
      <c r="C176" s="21">
        <v>34604.002314418605</v>
      </c>
      <c r="D176" s="21">
        <v>4381.7758065116277</v>
      </c>
      <c r="E176" s="21">
        <v>61271.742020465113</v>
      </c>
      <c r="F176" s="21">
        <v>41718.899475348837</v>
      </c>
      <c r="G176" s="21">
        <v>12858.032520930232</v>
      </c>
      <c r="H176" s="21">
        <v>61224.692115348837</v>
      </c>
    </row>
    <row r="177" spans="1:8" x14ac:dyDescent="0.25">
      <c r="A177" s="5" t="s">
        <v>65</v>
      </c>
      <c r="B177" s="5" t="s">
        <v>56</v>
      </c>
      <c r="C177" s="21">
        <v>33955.167077209306</v>
      </c>
      <c r="D177" s="21">
        <v>3794.3684837209303</v>
      </c>
      <c r="E177" s="21">
        <v>60536.331773023252</v>
      </c>
      <c r="F177" s="21">
        <v>42603.851743255815</v>
      </c>
      <c r="G177" s="21">
        <v>12919.187475348837</v>
      </c>
      <c r="H177" s="21">
        <v>62425.36782883721</v>
      </c>
    </row>
    <row r="178" spans="1:8" x14ac:dyDescent="0.25">
      <c r="A178" s="5" t="s">
        <v>65</v>
      </c>
      <c r="B178" s="5" t="s">
        <v>57</v>
      </c>
      <c r="C178" s="21">
        <v>37573.447560930232</v>
      </c>
      <c r="D178" s="21">
        <v>3841.0317693023253</v>
      </c>
      <c r="E178" s="21">
        <v>64330.543598139535</v>
      </c>
      <c r="F178" s="21">
        <v>42031.088089302328</v>
      </c>
      <c r="G178" s="21">
        <v>13022.288818604651</v>
      </c>
      <c r="H178" s="21">
        <v>61945.304744186047</v>
      </c>
    </row>
    <row r="179" spans="1:8" x14ac:dyDescent="0.25">
      <c r="A179" s="5" t="s">
        <v>65</v>
      </c>
      <c r="B179" s="5" t="s">
        <v>58</v>
      </c>
      <c r="C179" s="21">
        <v>36732.808461395347</v>
      </c>
      <c r="D179" s="21">
        <v>3482.8817190697673</v>
      </c>
      <c r="E179" s="21">
        <v>63170.044405581393</v>
      </c>
      <c r="F179" s="21">
        <v>41339.037097674416</v>
      </c>
      <c r="G179" s="21">
        <v>13110.435274418604</v>
      </c>
      <c r="H179" s="21">
        <v>61824.22301767442</v>
      </c>
    </row>
    <row r="180" spans="1:8" x14ac:dyDescent="0.25">
      <c r="A180" s="5" t="s">
        <v>65</v>
      </c>
      <c r="B180" s="5" t="s">
        <v>59</v>
      </c>
      <c r="C180" s="21">
        <v>36587.049711627908</v>
      </c>
      <c r="D180" s="21">
        <v>3476.9778232558137</v>
      </c>
      <c r="E180" s="21">
        <v>61613.897279999997</v>
      </c>
      <c r="F180" s="21">
        <v>39639.729473488369</v>
      </c>
      <c r="G180" s="21">
        <v>13110.435274418604</v>
      </c>
      <c r="H180" s="21">
        <v>59819.947103255814</v>
      </c>
    </row>
    <row r="181" spans="1:8" x14ac:dyDescent="0.25">
      <c r="A181" s="5" t="s">
        <v>65</v>
      </c>
      <c r="B181" s="5" t="s">
        <v>60</v>
      </c>
      <c r="C181" s="21">
        <v>37827.204666046513</v>
      </c>
      <c r="D181" s="21">
        <v>3384.8581730232559</v>
      </c>
      <c r="E181" s="21">
        <v>63591.759657674418</v>
      </c>
      <c r="F181" s="21">
        <v>39563.477105116282</v>
      </c>
      <c r="G181" s="21">
        <v>13204.8256</v>
      </c>
      <c r="H181" s="21">
        <v>60450.410991627905</v>
      </c>
    </row>
    <row r="182" spans="1:8" x14ac:dyDescent="0.25">
      <c r="A182" s="5" t="s">
        <v>65</v>
      </c>
      <c r="B182" s="5" t="s">
        <v>61</v>
      </c>
      <c r="C182" s="21">
        <v>34860.698619534887</v>
      </c>
      <c r="D182" s="21">
        <v>3590.9729190697672</v>
      </c>
      <c r="E182" s="21">
        <v>61173.18202790698</v>
      </c>
      <c r="F182" s="21">
        <v>37878.351575813955</v>
      </c>
      <c r="G182" s="21">
        <v>13231.862213953487</v>
      </c>
      <c r="H182" s="21">
        <v>59731.987006511627</v>
      </c>
    </row>
    <row r="183" spans="1:8" x14ac:dyDescent="0.25">
      <c r="A183" s="5" t="s">
        <v>65</v>
      </c>
      <c r="B183" s="5" t="s">
        <v>62</v>
      </c>
      <c r="C183" s="21">
        <v>32159.725425116278</v>
      </c>
      <c r="D183" s="21">
        <v>3612.5874976744185</v>
      </c>
      <c r="E183" s="21">
        <v>60077.759364688376</v>
      </c>
      <c r="F183" s="21">
        <v>35958.279657674415</v>
      </c>
      <c r="G183" s="21">
        <v>13248.898827906976</v>
      </c>
      <c r="H183" s="21">
        <v>59229.449250232559</v>
      </c>
    </row>
    <row r="184" spans="1:8" x14ac:dyDescent="0.25">
      <c r="A184" s="5" t="s">
        <v>65</v>
      </c>
      <c r="B184" s="5" t="s">
        <v>123</v>
      </c>
      <c r="C184" s="21">
        <v>32906.952297674419</v>
      </c>
      <c r="D184" s="21">
        <v>3423.056930232558</v>
      </c>
      <c r="E184" s="21">
        <v>61014.127248520934</v>
      </c>
      <c r="F184" s="21">
        <v>36400.075996279069</v>
      </c>
      <c r="G184" s="21">
        <v>13252.337860465115</v>
      </c>
      <c r="H184" s="21">
        <v>59484.808542586048</v>
      </c>
    </row>
    <row r="185" spans="1:8" x14ac:dyDescent="0.25">
      <c r="A185" s="5" t="s">
        <v>66</v>
      </c>
      <c r="B185" s="5" t="s">
        <v>3</v>
      </c>
      <c r="C185" s="21">
        <v>46079.584622828399</v>
      </c>
      <c r="D185" s="21">
        <v>31248.482976187694</v>
      </c>
      <c r="E185" s="21">
        <v>152038.05216725444</v>
      </c>
      <c r="F185" s="21">
        <v>56879.369540300599</v>
      </c>
      <c r="G185" s="21">
        <v>32215.555288533749</v>
      </c>
      <c r="H185" s="21">
        <v>133881.98458095003</v>
      </c>
    </row>
    <row r="186" spans="1:8" x14ac:dyDescent="0.25">
      <c r="A186" s="5" t="s">
        <v>66</v>
      </c>
      <c r="B186" s="5" t="s">
        <v>4</v>
      </c>
      <c r="C186" s="21">
        <v>46367</v>
      </c>
      <c r="D186" s="21">
        <v>32066</v>
      </c>
      <c r="E186" s="21">
        <v>152284</v>
      </c>
      <c r="F186" s="21">
        <v>57305</v>
      </c>
      <c r="G186" s="21">
        <v>39111</v>
      </c>
      <c r="H186" s="21">
        <v>139016</v>
      </c>
    </row>
    <row r="187" spans="1:8" x14ac:dyDescent="0.25">
      <c r="A187" s="5" t="s">
        <v>66</v>
      </c>
      <c r="B187" s="5" t="s">
        <v>5</v>
      </c>
      <c r="C187" s="21">
        <v>46466.594598401352</v>
      </c>
      <c r="D187" s="21">
        <v>33550.419087233895</v>
      </c>
      <c r="E187" s="21">
        <v>154076.66817657274</v>
      </c>
      <c r="F187" s="21">
        <v>58838.67976454895</v>
      </c>
      <c r="G187" s="21">
        <v>42891.412778996062</v>
      </c>
      <c r="H187" s="21">
        <v>142060.30020171875</v>
      </c>
    </row>
    <row r="188" spans="1:8" x14ac:dyDescent="0.25">
      <c r="A188" s="5" t="s">
        <v>66</v>
      </c>
      <c r="B188" s="5" t="s">
        <v>6</v>
      </c>
      <c r="C188" s="21">
        <v>46499.248565090325</v>
      </c>
      <c r="D188" s="21">
        <v>35931.783983361762</v>
      </c>
      <c r="E188" s="21">
        <v>158324.29810938193</v>
      </c>
      <c r="F188" s="21">
        <v>60924.157692631474</v>
      </c>
      <c r="G188" s="21">
        <v>45715.071344888704</v>
      </c>
      <c r="H188" s="21">
        <v>146666.1247340352</v>
      </c>
    </row>
    <row r="189" spans="1:8" x14ac:dyDescent="0.25">
      <c r="A189" s="5" t="s">
        <v>66</v>
      </c>
      <c r="B189" s="5" t="s">
        <v>7</v>
      </c>
      <c r="C189" s="21">
        <v>39965</v>
      </c>
      <c r="D189" s="21">
        <v>44231</v>
      </c>
      <c r="E189" s="21">
        <v>166205</v>
      </c>
      <c r="F189" s="21">
        <v>58795</v>
      </c>
      <c r="G189" s="21">
        <v>43137</v>
      </c>
      <c r="H189" s="21">
        <v>144445</v>
      </c>
    </row>
    <row r="190" spans="1:8" x14ac:dyDescent="0.25">
      <c r="A190" s="5" t="s">
        <v>66</v>
      </c>
      <c r="B190" s="5" t="s">
        <v>8</v>
      </c>
      <c r="C190" s="21">
        <v>38706</v>
      </c>
      <c r="D190" s="21">
        <v>44171</v>
      </c>
      <c r="E190" s="21">
        <v>166681</v>
      </c>
      <c r="F190" s="21">
        <v>58944</v>
      </c>
      <c r="G190" s="21">
        <v>44764</v>
      </c>
      <c r="H190" s="21">
        <v>146911</v>
      </c>
    </row>
    <row r="191" spans="1:8" x14ac:dyDescent="0.25">
      <c r="A191" s="5" t="s">
        <v>66</v>
      </c>
      <c r="B191" s="5" t="s">
        <v>9</v>
      </c>
      <c r="C191" s="21">
        <v>40775</v>
      </c>
      <c r="D191" s="21">
        <v>41412</v>
      </c>
      <c r="E191" s="21">
        <v>167484</v>
      </c>
      <c r="F191" s="21">
        <v>63705</v>
      </c>
      <c r="G191" s="21">
        <v>44959</v>
      </c>
      <c r="H191" s="21">
        <v>152767</v>
      </c>
    </row>
    <row r="192" spans="1:8" x14ac:dyDescent="0.25">
      <c r="A192" s="5" t="s">
        <v>66</v>
      </c>
      <c r="B192" s="5" t="s">
        <v>10</v>
      </c>
      <c r="C192" s="21">
        <v>40691</v>
      </c>
      <c r="D192" s="21">
        <v>39263</v>
      </c>
      <c r="E192" s="21">
        <v>167635</v>
      </c>
      <c r="F192" s="21">
        <v>64698</v>
      </c>
      <c r="G192" s="21">
        <v>46670</v>
      </c>
      <c r="H192" s="21">
        <v>155393</v>
      </c>
    </row>
    <row r="193" spans="1:8" x14ac:dyDescent="0.25">
      <c r="A193" s="5" t="s">
        <v>66</v>
      </c>
      <c r="B193" s="5" t="s">
        <v>11</v>
      </c>
      <c r="C193" s="21">
        <v>40775</v>
      </c>
      <c r="D193" s="21">
        <v>41413</v>
      </c>
      <c r="E193" s="21">
        <v>169459</v>
      </c>
      <c r="F193" s="21">
        <v>67065</v>
      </c>
      <c r="G193" s="21">
        <v>46943</v>
      </c>
      <c r="H193" s="21">
        <v>156632</v>
      </c>
    </row>
    <row r="194" spans="1:8" x14ac:dyDescent="0.25">
      <c r="A194" s="5" t="s">
        <v>66</v>
      </c>
      <c r="B194" s="5" t="s">
        <v>12</v>
      </c>
      <c r="C194" s="21">
        <v>40530</v>
      </c>
      <c r="D194" s="21">
        <v>43815</v>
      </c>
      <c r="E194" s="21">
        <v>171275</v>
      </c>
      <c r="F194" s="21">
        <v>71618</v>
      </c>
      <c r="G194" s="21">
        <v>46958</v>
      </c>
      <c r="H194" s="21">
        <v>163438</v>
      </c>
    </row>
    <row r="195" spans="1:8" x14ac:dyDescent="0.25">
      <c r="A195" s="5" t="s">
        <v>66</v>
      </c>
      <c r="B195" s="5" t="s">
        <v>13</v>
      </c>
      <c r="C195" s="21">
        <v>39732</v>
      </c>
      <c r="D195" s="21">
        <v>42833</v>
      </c>
      <c r="E195" s="21">
        <v>186896</v>
      </c>
      <c r="F195" s="21">
        <v>70009</v>
      </c>
      <c r="G195" s="21">
        <v>48319</v>
      </c>
      <c r="H195" s="21">
        <v>163961</v>
      </c>
    </row>
    <row r="196" spans="1:8" x14ac:dyDescent="0.25">
      <c r="A196" s="5" t="s">
        <v>66</v>
      </c>
      <c r="B196" s="5" t="s">
        <v>14</v>
      </c>
      <c r="C196" s="21">
        <v>41008</v>
      </c>
      <c r="D196" s="21">
        <v>32526</v>
      </c>
      <c r="E196" s="21">
        <v>181654</v>
      </c>
      <c r="F196" s="21">
        <v>70865</v>
      </c>
      <c r="G196" s="21">
        <v>50878</v>
      </c>
      <c r="H196" s="21">
        <v>172987</v>
      </c>
    </row>
    <row r="197" spans="1:8" x14ac:dyDescent="0.25">
      <c r="A197" s="5" t="s">
        <v>66</v>
      </c>
      <c r="B197" s="5" t="s">
        <v>15</v>
      </c>
      <c r="C197" s="21">
        <v>49886</v>
      </c>
      <c r="D197" s="21">
        <v>37838</v>
      </c>
      <c r="E197" s="21">
        <v>194947</v>
      </c>
      <c r="F197" s="21">
        <v>78272</v>
      </c>
      <c r="G197" s="21">
        <v>51411</v>
      </c>
      <c r="H197" s="21">
        <v>177205</v>
      </c>
    </row>
    <row r="198" spans="1:8" x14ac:dyDescent="0.25">
      <c r="A198" s="5" t="s">
        <v>66</v>
      </c>
      <c r="B198" s="5" t="s">
        <v>16</v>
      </c>
      <c r="C198" s="21">
        <v>50081</v>
      </c>
      <c r="D198" s="21">
        <v>37107</v>
      </c>
      <c r="E198" s="21">
        <v>194084</v>
      </c>
      <c r="F198" s="21">
        <v>75705</v>
      </c>
      <c r="G198" s="21">
        <v>54281</v>
      </c>
      <c r="H198" s="21">
        <v>176436</v>
      </c>
    </row>
    <row r="199" spans="1:8" x14ac:dyDescent="0.25">
      <c r="A199" s="5" t="s">
        <v>66</v>
      </c>
      <c r="B199" s="5" t="s">
        <v>17</v>
      </c>
      <c r="C199" s="21">
        <v>50033</v>
      </c>
      <c r="D199" s="21">
        <v>37120</v>
      </c>
      <c r="E199" s="21">
        <v>196801</v>
      </c>
      <c r="F199" s="21">
        <v>74839</v>
      </c>
      <c r="G199" s="21">
        <v>55444</v>
      </c>
      <c r="H199" s="21">
        <v>175258</v>
      </c>
    </row>
    <row r="200" spans="1:8" x14ac:dyDescent="0.25">
      <c r="A200" s="5" t="s">
        <v>66</v>
      </c>
      <c r="B200" s="5" t="s">
        <v>18</v>
      </c>
      <c r="C200" s="21">
        <v>50034</v>
      </c>
      <c r="D200" s="21">
        <v>39008</v>
      </c>
      <c r="E200" s="21">
        <v>196426</v>
      </c>
      <c r="F200" s="21">
        <v>70120</v>
      </c>
      <c r="G200" s="21">
        <v>56412</v>
      </c>
      <c r="H200" s="21">
        <v>170536</v>
      </c>
    </row>
    <row r="201" spans="1:8" x14ac:dyDescent="0.25">
      <c r="A201" s="5" t="s">
        <v>66</v>
      </c>
      <c r="B201" s="5" t="s">
        <v>19</v>
      </c>
      <c r="C201" s="21">
        <v>55533.017838291154</v>
      </c>
      <c r="D201" s="21">
        <v>40520.47527995659</v>
      </c>
      <c r="E201" s="21">
        <v>204448.24882837551</v>
      </c>
      <c r="F201" s="21">
        <v>88563.320852449309</v>
      </c>
      <c r="G201" s="21">
        <v>60891.996566523609</v>
      </c>
      <c r="H201" s="21">
        <v>202187.97572887375</v>
      </c>
    </row>
    <row r="202" spans="1:8" x14ac:dyDescent="0.25">
      <c r="A202" s="5" t="s">
        <v>66</v>
      </c>
      <c r="B202" s="5" t="s">
        <v>20</v>
      </c>
      <c r="C202" s="21">
        <v>55211.68691233782</v>
      </c>
      <c r="D202" s="21">
        <v>40925.587864436879</v>
      </c>
      <c r="E202" s="21">
        <v>208223.93522766512</v>
      </c>
      <c r="F202" s="21">
        <v>85068.320852449309</v>
      </c>
      <c r="G202" s="21">
        <v>64586.763060529818</v>
      </c>
      <c r="H202" s="21">
        <v>200711.36127472745</v>
      </c>
    </row>
    <row r="203" spans="1:8" x14ac:dyDescent="0.25">
      <c r="A203" s="5" t="s">
        <v>66</v>
      </c>
      <c r="B203" s="5" t="s">
        <v>21</v>
      </c>
      <c r="C203" s="21">
        <v>55097.426491046324</v>
      </c>
      <c r="D203" s="21">
        <v>42650.700448917174</v>
      </c>
      <c r="E203" s="21">
        <v>212193.42541561837</v>
      </c>
      <c r="F203" s="21">
        <v>85143.320852449309</v>
      </c>
      <c r="G203" s="21">
        <v>65602.450318188552</v>
      </c>
      <c r="H203" s="21">
        <v>197357.70053771397</v>
      </c>
    </row>
    <row r="204" spans="1:8" x14ac:dyDescent="0.25">
      <c r="A204" s="5" t="s">
        <v>66</v>
      </c>
      <c r="B204" s="5" t="s">
        <v>22</v>
      </c>
      <c r="C204" s="21">
        <v>57017.453337279861</v>
      </c>
      <c r="D204" s="21">
        <v>43493.379951655072</v>
      </c>
      <c r="E204" s="21">
        <v>214743.02986532485</v>
      </c>
      <c r="F204" s="21">
        <v>67461.276424448719</v>
      </c>
      <c r="G204" s="21">
        <v>65860.254688964531</v>
      </c>
      <c r="H204" s="21">
        <v>167984.69964974595</v>
      </c>
    </row>
    <row r="205" spans="1:8" x14ac:dyDescent="0.25">
      <c r="A205" s="5" t="s">
        <v>66</v>
      </c>
      <c r="B205" s="5" t="s">
        <v>23</v>
      </c>
      <c r="C205" s="21">
        <v>61984.750915100391</v>
      </c>
      <c r="D205" s="21">
        <v>48167.603611070001</v>
      </c>
      <c r="E205" s="21">
        <v>217855.25904987421</v>
      </c>
      <c r="F205" s="21">
        <v>68357.356706625229</v>
      </c>
      <c r="G205" s="21">
        <v>67939.641744363864</v>
      </c>
      <c r="H205" s="21">
        <v>168255.90020225939</v>
      </c>
    </row>
    <row r="206" spans="1:8" x14ac:dyDescent="0.25">
      <c r="A206" s="5" t="s">
        <v>66</v>
      </c>
      <c r="B206" s="5" t="s">
        <v>24</v>
      </c>
      <c r="C206" s="21">
        <v>54711.200927433281</v>
      </c>
      <c r="D206" s="21">
        <v>38598.541443441369</v>
      </c>
      <c r="E206" s="21">
        <v>201749.99403088156</v>
      </c>
      <c r="F206" s="21">
        <v>62849.358610823343</v>
      </c>
      <c r="G206" s="21">
        <v>68139.320664989398</v>
      </c>
      <c r="H206" s="21">
        <v>165310.22771446896</v>
      </c>
    </row>
    <row r="207" spans="1:8" x14ac:dyDescent="0.25">
      <c r="A207" s="5" t="s">
        <v>66</v>
      </c>
      <c r="B207" s="5" t="s">
        <v>25</v>
      </c>
      <c r="C207" s="21">
        <v>44603.656326772238</v>
      </c>
      <c r="D207" s="21">
        <v>34633.350017266042</v>
      </c>
      <c r="E207" s="21">
        <v>194824.36926643975</v>
      </c>
      <c r="F207" s="21">
        <v>65726.271037442653</v>
      </c>
      <c r="G207" s="21">
        <v>68731.937417986279</v>
      </c>
      <c r="H207" s="21">
        <v>173311.8345518228</v>
      </c>
    </row>
    <row r="208" spans="1:8" x14ac:dyDescent="0.25">
      <c r="A208" s="5" t="s">
        <v>66</v>
      </c>
      <c r="B208" s="5" t="s">
        <v>26</v>
      </c>
      <c r="C208" s="21">
        <v>39267.712456218243</v>
      </c>
      <c r="D208" s="21">
        <v>33001.254827092889</v>
      </c>
      <c r="E208" s="21">
        <v>182423.92543041785</v>
      </c>
      <c r="F208" s="21">
        <v>62541.45675102363</v>
      </c>
      <c r="G208" s="21">
        <v>68822.229677864932</v>
      </c>
      <c r="H208" s="21">
        <v>173460.80375906467</v>
      </c>
    </row>
    <row r="209" spans="1:8" x14ac:dyDescent="0.25">
      <c r="A209" s="5" t="s">
        <v>66</v>
      </c>
      <c r="B209" s="5" t="s">
        <v>27</v>
      </c>
      <c r="C209" s="21">
        <v>39450.182092644667</v>
      </c>
      <c r="D209" s="21">
        <v>31771.342400473583</v>
      </c>
      <c r="E209" s="21">
        <v>184348.65049578215</v>
      </c>
      <c r="F209" s="21">
        <v>64576.155364806866</v>
      </c>
      <c r="G209" s="21">
        <v>77367.1447289231</v>
      </c>
      <c r="H209" s="21">
        <v>184126.44132011247</v>
      </c>
    </row>
    <row r="210" spans="1:8" x14ac:dyDescent="0.25">
      <c r="A210" s="5" t="s">
        <v>66</v>
      </c>
      <c r="B210" s="5" t="s">
        <v>28</v>
      </c>
      <c r="C210" s="21">
        <v>41683.916748063733</v>
      </c>
      <c r="D210" s="21">
        <v>32365.153273148833</v>
      </c>
      <c r="E210" s="21">
        <v>185275.98490454344</v>
      </c>
      <c r="F210" s="21">
        <v>64822.958226037197</v>
      </c>
      <c r="G210" s="21">
        <v>77367.1447289231</v>
      </c>
      <c r="H210" s="21">
        <v>183715.21877559074</v>
      </c>
    </row>
    <row r="211" spans="1:8" x14ac:dyDescent="0.25">
      <c r="A211" s="5" t="s">
        <v>66</v>
      </c>
      <c r="B211" s="5" t="s">
        <v>29</v>
      </c>
      <c r="C211" s="21">
        <v>42088.461092200683</v>
      </c>
      <c r="D211" s="21">
        <v>30377.296906911353</v>
      </c>
      <c r="E211" s="21">
        <v>179502.1111439988</v>
      </c>
      <c r="F211" s="21">
        <v>64947.958226037197</v>
      </c>
      <c r="G211" s="21">
        <v>82126.874648512661</v>
      </c>
      <c r="H211" s="21">
        <v>188311.94679098218</v>
      </c>
    </row>
    <row r="212" spans="1:8" x14ac:dyDescent="0.25">
      <c r="A212" s="5" t="s">
        <v>66</v>
      </c>
      <c r="B212" s="5" t="s">
        <v>30</v>
      </c>
      <c r="C212" s="21">
        <v>41339.992965319914</v>
      </c>
      <c r="D212" s="21">
        <v>31506.359888622763</v>
      </c>
      <c r="E212" s="21">
        <v>183489.5256454403</v>
      </c>
      <c r="F212" s="21">
        <v>64306.475070923385</v>
      </c>
      <c r="G212" s="21">
        <v>90171.931323980854</v>
      </c>
      <c r="H212" s="21">
        <v>194798.31390226274</v>
      </c>
    </row>
    <row r="213" spans="1:8" x14ac:dyDescent="0.25">
      <c r="A213" s="5" t="s">
        <v>66</v>
      </c>
      <c r="B213" s="5" t="s">
        <v>31</v>
      </c>
      <c r="C213" s="21">
        <v>38859.977217610183</v>
      </c>
      <c r="D213" s="21">
        <v>27518.433200217059</v>
      </c>
      <c r="E213" s="21">
        <v>176171.72593238103</v>
      </c>
      <c r="F213" s="21">
        <v>60366.134267178924</v>
      </c>
      <c r="G213" s="21">
        <v>102070.26895648128</v>
      </c>
      <c r="H213" s="21">
        <v>202721.01008627497</v>
      </c>
    </row>
    <row r="214" spans="1:8" x14ac:dyDescent="0.25">
      <c r="A214" s="5" t="s">
        <v>66</v>
      </c>
      <c r="B214" s="5" t="s">
        <v>32</v>
      </c>
      <c r="C214" s="21">
        <v>38571.756156994328</v>
      </c>
      <c r="D214" s="21">
        <v>27227.25676087731</v>
      </c>
      <c r="E214" s="21">
        <v>184890.69599469271</v>
      </c>
      <c r="F214" s="21">
        <v>63285.450244707412</v>
      </c>
      <c r="G214" s="21">
        <v>108814.96699437186</v>
      </c>
      <c r="H214" s="21">
        <v>212896.03127090959</v>
      </c>
    </row>
    <row r="215" spans="1:8" x14ac:dyDescent="0.25">
      <c r="A215" s="5" t="s">
        <v>66</v>
      </c>
      <c r="B215" s="5" t="s">
        <v>33</v>
      </c>
      <c r="C215" s="21">
        <v>39345.84432509102</v>
      </c>
      <c r="D215" s="21">
        <v>26225.704808115635</v>
      </c>
      <c r="E215" s="21">
        <v>191122.94755192898</v>
      </c>
      <c r="F215" s="21">
        <v>62238.410450390802</v>
      </c>
      <c r="G215" s="21">
        <v>111327.29433150096</v>
      </c>
      <c r="H215" s="21">
        <v>214628.70870553283</v>
      </c>
    </row>
    <row r="216" spans="1:8" x14ac:dyDescent="0.25">
      <c r="A216" s="5" t="s">
        <v>66</v>
      </c>
      <c r="B216" s="5" t="s">
        <v>34</v>
      </c>
      <c r="C216" s="21">
        <v>34206.183146562478</v>
      </c>
      <c r="D216" s="21">
        <v>21329.997891204577</v>
      </c>
      <c r="E216" s="21">
        <v>180333.15376861763</v>
      </c>
      <c r="F216" s="21">
        <v>62875.912703564303</v>
      </c>
      <c r="G216" s="21">
        <v>127719.7860748932</v>
      </c>
      <c r="H216" s="21">
        <v>236546.4909129235</v>
      </c>
    </row>
    <row r="217" spans="1:8" x14ac:dyDescent="0.25">
      <c r="A217" s="5" t="s">
        <v>66</v>
      </c>
      <c r="B217" s="5" t="s">
        <v>35</v>
      </c>
      <c r="C217" s="21">
        <v>32881.803177495342</v>
      </c>
      <c r="D217" s="21">
        <v>21889.605392142861</v>
      </c>
      <c r="E217" s="21">
        <v>184168.98255126239</v>
      </c>
      <c r="F217" s="21">
        <v>65350.921658073901</v>
      </c>
      <c r="G217" s="21">
        <v>132126.64713899145</v>
      </c>
      <c r="H217" s="21">
        <v>243227.08711209195</v>
      </c>
    </row>
    <row r="218" spans="1:8" x14ac:dyDescent="0.25">
      <c r="A218" s="5" t="s">
        <v>66</v>
      </c>
      <c r="B218" s="5" t="s">
        <v>36</v>
      </c>
      <c r="C218" s="21">
        <v>34047.365634749935</v>
      </c>
      <c r="D218" s="21">
        <v>19113.689298125599</v>
      </c>
      <c r="E218" s="21">
        <v>182741.76844020167</v>
      </c>
      <c r="F218" s="21">
        <v>62423.209844090969</v>
      </c>
      <c r="G218" s="21">
        <v>134702.84380943183</v>
      </c>
      <c r="H218" s="21">
        <v>247582.84551203513</v>
      </c>
    </row>
    <row r="219" spans="1:8" x14ac:dyDescent="0.25">
      <c r="A219" s="5" t="s">
        <v>66</v>
      </c>
      <c r="B219" s="5" t="s">
        <v>37</v>
      </c>
      <c r="C219" s="21">
        <v>30374.293187087762</v>
      </c>
      <c r="D219" s="21">
        <v>17824.198467633963</v>
      </c>
      <c r="E219" s="21">
        <v>153917.12929707425</v>
      </c>
      <c r="F219" s="21">
        <v>59265.209246407183</v>
      </c>
      <c r="G219" s="21">
        <v>135973.16629088647</v>
      </c>
      <c r="H219" s="21">
        <v>245838.35506593183</v>
      </c>
    </row>
    <row r="220" spans="1:8" x14ac:dyDescent="0.25">
      <c r="A220" s="5" t="s">
        <v>66</v>
      </c>
      <c r="B220" s="5" t="s">
        <v>38</v>
      </c>
      <c r="C220" s="21">
        <v>27788.124037982932</v>
      </c>
      <c r="D220" s="21">
        <v>16376.064792342164</v>
      </c>
      <c r="E220" s="21">
        <v>152245.82365747954</v>
      </c>
      <c r="F220" s="21">
        <v>59268.683841468104</v>
      </c>
      <c r="G220" s="21">
        <v>138651.75210254651</v>
      </c>
      <c r="H220" s="21">
        <v>249594.52491000071</v>
      </c>
    </row>
    <row r="221" spans="1:8" x14ac:dyDescent="0.25">
      <c r="A221" s="5" t="s">
        <v>66</v>
      </c>
      <c r="B221" s="5" t="s">
        <v>39</v>
      </c>
      <c r="C221" s="21">
        <v>29013.278529689112</v>
      </c>
      <c r="D221" s="21">
        <v>15416.00382633871</v>
      </c>
      <c r="E221" s="21">
        <v>152322.82479427123</v>
      </c>
      <c r="F221" s="21">
        <v>59011.467415906467</v>
      </c>
      <c r="G221" s="21">
        <v>139998.92228078182</v>
      </c>
      <c r="H221" s="21">
        <v>251273.58004796293</v>
      </c>
    </row>
    <row r="222" spans="1:8" x14ac:dyDescent="0.25">
      <c r="A222" s="5" t="s">
        <v>66</v>
      </c>
      <c r="B222" s="5" t="s">
        <v>40</v>
      </c>
      <c r="C222" s="21">
        <v>27654.344367408808</v>
      </c>
      <c r="D222" s="21">
        <v>15146.32308411425</v>
      </c>
      <c r="E222" s="21">
        <v>151102.73625947293</v>
      </c>
      <c r="F222" s="21">
        <v>54801.162851070403</v>
      </c>
      <c r="G222" s="21">
        <v>137330.62104631681</v>
      </c>
      <c r="H222" s="21">
        <v>247149.34456179253</v>
      </c>
    </row>
    <row r="223" spans="1:8" x14ac:dyDescent="0.25">
      <c r="A223" s="5" t="s">
        <v>66</v>
      </c>
      <c r="B223" s="5" t="s">
        <v>41</v>
      </c>
      <c r="C223" s="21">
        <v>28813.01466574318</v>
      </c>
      <c r="D223" s="21">
        <v>13903.331054347986</v>
      </c>
      <c r="E223" s="21">
        <v>153758.11192980869</v>
      </c>
      <c r="F223" s="21">
        <v>54280.640146548671</v>
      </c>
      <c r="G223" s="21">
        <v>138451.25417333373</v>
      </c>
      <c r="H223" s="21">
        <v>247656.3378131534</v>
      </c>
    </row>
    <row r="224" spans="1:8" x14ac:dyDescent="0.25">
      <c r="A224" s="5" t="s">
        <v>66</v>
      </c>
      <c r="B224" s="5" t="s">
        <v>42</v>
      </c>
      <c r="C224" s="21">
        <v>28655.803707475705</v>
      </c>
      <c r="D224" s="21">
        <v>13589.290606436387</v>
      </c>
      <c r="E224" s="21">
        <v>159697.91892913741</v>
      </c>
      <c r="F224" s="21">
        <v>54523.706597514079</v>
      </c>
      <c r="G224" s="21">
        <v>139761.70469633426</v>
      </c>
      <c r="H224" s="21">
        <v>249500.64425577427</v>
      </c>
    </row>
    <row r="225" spans="1:8" x14ac:dyDescent="0.25">
      <c r="A225" s="5" t="s">
        <v>66</v>
      </c>
      <c r="B225" s="5" t="s">
        <v>43</v>
      </c>
      <c r="C225" s="21">
        <v>24333.462710386266</v>
      </c>
      <c r="D225" s="21">
        <v>15865.384647997238</v>
      </c>
      <c r="E225" s="21">
        <v>160308.45663604719</v>
      </c>
      <c r="F225" s="21">
        <v>55212.067702001084</v>
      </c>
      <c r="G225" s="21">
        <v>140168.73900031217</v>
      </c>
      <c r="H225" s="21">
        <v>251335.72197940308</v>
      </c>
    </row>
    <row r="226" spans="1:8" x14ac:dyDescent="0.25">
      <c r="A226" s="5" t="s">
        <v>66</v>
      </c>
      <c r="B226" s="5" t="s">
        <v>44</v>
      </c>
      <c r="C226" s="21">
        <v>17051.56217746179</v>
      </c>
      <c r="D226" s="21">
        <v>13486.576293637216</v>
      </c>
      <c r="E226" s="21">
        <v>156468.87899187452</v>
      </c>
      <c r="F226" s="21">
        <v>55077.754107636727</v>
      </c>
      <c r="G226" s="21">
        <v>140850.50009127997</v>
      </c>
      <c r="H226" s="21">
        <v>255623.18952135206</v>
      </c>
    </row>
    <row r="227" spans="1:8" x14ac:dyDescent="0.25">
      <c r="A227" s="5" t="s">
        <v>66</v>
      </c>
      <c r="B227" s="5" t="s">
        <v>45</v>
      </c>
      <c r="C227" s="21">
        <v>17510.524064705638</v>
      </c>
      <c r="D227" s="21">
        <v>12624.030904621577</v>
      </c>
      <c r="E227" s="21">
        <v>154058.40046970904</v>
      </c>
      <c r="F227" s="21">
        <v>59948.129224966506</v>
      </c>
      <c r="G227" s="21">
        <v>141353.22048615658</v>
      </c>
      <c r="H227" s="21">
        <v>263273.9209914144</v>
      </c>
    </row>
    <row r="228" spans="1:8" x14ac:dyDescent="0.25">
      <c r="A228" s="5" t="s">
        <v>66</v>
      </c>
      <c r="B228" s="5" t="s">
        <v>46</v>
      </c>
      <c r="C228" s="21">
        <v>18772.44443438133</v>
      </c>
      <c r="D228" s="21">
        <v>14045.180906199399</v>
      </c>
      <c r="E228" s="21">
        <v>166958.42264417306</v>
      </c>
      <c r="F228" s="21">
        <v>62473.637875630011</v>
      </c>
      <c r="G228" s="21">
        <v>141870.01877543289</v>
      </c>
      <c r="H228" s="21">
        <v>268176.81388102571</v>
      </c>
    </row>
    <row r="229" spans="1:8" x14ac:dyDescent="0.25">
      <c r="A229" s="5" t="s">
        <v>66</v>
      </c>
      <c r="B229" s="5" t="s">
        <v>47</v>
      </c>
      <c r="C229" s="21">
        <v>19492.047229477383</v>
      </c>
      <c r="D229" s="21">
        <v>15064.780908485225</v>
      </c>
      <c r="E229" s="21">
        <v>171247.32593706003</v>
      </c>
      <c r="F229" s="21">
        <v>60898.803943885163</v>
      </c>
      <c r="G229" s="21">
        <v>142053.14333063469</v>
      </c>
      <c r="H229" s="21">
        <v>270761.96512485266</v>
      </c>
    </row>
    <row r="230" spans="1:8" x14ac:dyDescent="0.25">
      <c r="A230" s="5" t="s">
        <v>66</v>
      </c>
      <c r="B230" s="5" t="s">
        <v>48</v>
      </c>
      <c r="C230" s="21">
        <v>18805.998473825268</v>
      </c>
      <c r="D230" s="21">
        <v>14444.415386861625</v>
      </c>
      <c r="E230" s="21">
        <v>174201.76245210518</v>
      </c>
      <c r="F230" s="21">
        <v>60175.44793930561</v>
      </c>
      <c r="G230" s="21">
        <v>142196.21543445357</v>
      </c>
      <c r="H230" s="21">
        <v>270506.26137809956</v>
      </c>
    </row>
    <row r="231" spans="1:8" x14ac:dyDescent="0.25">
      <c r="A231" s="5" t="s">
        <v>66</v>
      </c>
      <c r="B231" s="5" t="s">
        <v>49</v>
      </c>
      <c r="C231" s="21">
        <v>15331.573416797593</v>
      </c>
      <c r="D231" s="21">
        <v>13751.484540741751</v>
      </c>
      <c r="E231" s="21">
        <v>173652.14769271258</v>
      </c>
      <c r="F231" s="21">
        <v>62337.893597699964</v>
      </c>
      <c r="G231" s="21">
        <v>142774.10716923288</v>
      </c>
      <c r="H231" s="21">
        <v>272602.29944773443</v>
      </c>
    </row>
    <row r="232" spans="1:8" x14ac:dyDescent="0.25">
      <c r="A232" s="5" t="s">
        <v>66</v>
      </c>
      <c r="B232" s="5" t="s">
        <v>50</v>
      </c>
      <c r="C232" s="21">
        <v>14118.313170214002</v>
      </c>
      <c r="D232" s="21">
        <v>12716.063193469292</v>
      </c>
      <c r="E232" s="21">
        <v>173610.78885834228</v>
      </c>
      <c r="F232" s="21">
        <v>59043.877668661633</v>
      </c>
      <c r="G232" s="21">
        <v>142875.15563962708</v>
      </c>
      <c r="H232" s="21">
        <v>275646.41747979517</v>
      </c>
    </row>
    <row r="233" spans="1:8" x14ac:dyDescent="0.25">
      <c r="A233" s="5" t="s">
        <v>66</v>
      </c>
      <c r="B233" s="5" t="s">
        <v>51</v>
      </c>
      <c r="C233" s="21">
        <v>15726.848735029154</v>
      </c>
      <c r="D233" s="21">
        <v>10459.186945831187</v>
      </c>
      <c r="E233" s="21">
        <v>188186.9009934839</v>
      </c>
      <c r="F233" s="21">
        <v>60201.599060203043</v>
      </c>
      <c r="G233" s="21">
        <v>143057.91889152228</v>
      </c>
      <c r="H233" s="21">
        <v>274889.39689822105</v>
      </c>
    </row>
    <row r="234" spans="1:8" x14ac:dyDescent="0.25">
      <c r="A234" s="5" t="s">
        <v>66</v>
      </c>
      <c r="B234" s="5" t="s">
        <v>52</v>
      </c>
      <c r="C234" s="21">
        <v>14933.017556812392</v>
      </c>
      <c r="D234" s="21">
        <v>11082.070506660353</v>
      </c>
      <c r="E234" s="21">
        <v>185609.85022319097</v>
      </c>
      <c r="F234" s="21">
        <v>59668.400454244984</v>
      </c>
      <c r="G234" s="21">
        <v>143714.31328171754</v>
      </c>
      <c r="H234" s="21">
        <v>276032.10294765449</v>
      </c>
    </row>
    <row r="235" spans="1:8" x14ac:dyDescent="0.25">
      <c r="A235" s="5" t="s">
        <v>66</v>
      </c>
      <c r="B235" s="5" t="s">
        <v>53</v>
      </c>
      <c r="C235" s="21">
        <v>16146.098076806473</v>
      </c>
      <c r="D235" s="21">
        <v>11694.619934290367</v>
      </c>
      <c r="E235" s="21">
        <v>193680.66909181868</v>
      </c>
      <c r="F235" s="21">
        <v>55381.937558094221</v>
      </c>
      <c r="G235" s="21">
        <v>143428.06917076811</v>
      </c>
      <c r="H235" s="21">
        <v>284178.35254719033</v>
      </c>
    </row>
    <row r="236" spans="1:8" x14ac:dyDescent="0.25">
      <c r="A236" s="5" t="s">
        <v>66</v>
      </c>
      <c r="B236" s="5" t="s">
        <v>54</v>
      </c>
      <c r="C236" s="21">
        <v>12743.601293610775</v>
      </c>
      <c r="D236" s="21">
        <v>11192.229737056483</v>
      </c>
      <c r="E236" s="21">
        <v>178408.91794005624</v>
      </c>
      <c r="F236" s="21">
        <v>51371.552089090423</v>
      </c>
      <c r="G236" s="21">
        <v>143912.55441419961</v>
      </c>
      <c r="H236" s="21">
        <v>277129.63262881077</v>
      </c>
    </row>
    <row r="237" spans="1:8" x14ac:dyDescent="0.25">
      <c r="A237" s="5" t="s">
        <v>66</v>
      </c>
      <c r="B237" s="5" t="s">
        <v>55</v>
      </c>
      <c r="C237" s="21">
        <v>12665.021314977259</v>
      </c>
      <c r="D237" s="21">
        <v>12516.175500761483</v>
      </c>
      <c r="E237" s="21">
        <v>171395.2221027762</v>
      </c>
      <c r="F237" s="21">
        <v>49285.353449138573</v>
      </c>
      <c r="G237" s="21">
        <v>144516.13608601844</v>
      </c>
      <c r="H237" s="21">
        <v>276139.49564600625</v>
      </c>
    </row>
    <row r="238" spans="1:8" x14ac:dyDescent="0.25">
      <c r="A238" s="5" t="s">
        <v>66</v>
      </c>
      <c r="B238" s="5" t="s">
        <v>56</v>
      </c>
      <c r="C238" s="21">
        <v>17360.650729261703</v>
      </c>
      <c r="D238" s="21">
        <v>10756.092309652215</v>
      </c>
      <c r="E238" s="21">
        <v>188981.08622787471</v>
      </c>
      <c r="F238" s="21">
        <v>42113.725894775394</v>
      </c>
      <c r="G238" s="21">
        <v>145074.24823858161</v>
      </c>
      <c r="H238" s="21">
        <v>265333.93193997967</v>
      </c>
    </row>
    <row r="239" spans="1:8" x14ac:dyDescent="0.25">
      <c r="A239" s="5" t="s">
        <v>66</v>
      </c>
      <c r="B239" s="5" t="s">
        <v>57</v>
      </c>
      <c r="C239" s="21">
        <v>16249.315701495929</v>
      </c>
      <c r="D239" s="21">
        <v>10712.736317755216</v>
      </c>
      <c r="E239" s="21">
        <v>188567.22739336709</v>
      </c>
      <c r="F239" s="21">
        <v>42195.189231393022</v>
      </c>
      <c r="G239" s="21">
        <v>146146.36354614177</v>
      </c>
      <c r="H239" s="21">
        <v>267971.36767898971</v>
      </c>
    </row>
    <row r="240" spans="1:8" x14ac:dyDescent="0.25">
      <c r="A240" s="5" t="s">
        <v>66</v>
      </c>
      <c r="B240" s="5" t="s">
        <v>58</v>
      </c>
      <c r="C240" s="21">
        <v>22434.671733252824</v>
      </c>
      <c r="D240" s="21">
        <v>11076.662353055301</v>
      </c>
      <c r="E240" s="21">
        <v>160207.88461417236</v>
      </c>
      <c r="F240" s="21">
        <v>42112.606051948103</v>
      </c>
      <c r="G240" s="21">
        <v>146270.73863072172</v>
      </c>
      <c r="H240" s="21">
        <v>273253.03762251255</v>
      </c>
    </row>
    <row r="241" spans="1:8" x14ac:dyDescent="0.25">
      <c r="A241" s="5" t="s">
        <v>66</v>
      </c>
      <c r="B241" s="5" t="s">
        <v>59</v>
      </c>
      <c r="C241" s="21">
        <v>18524.249080337428</v>
      </c>
      <c r="D241" s="21">
        <v>10339.51515609886</v>
      </c>
      <c r="E241" s="21">
        <v>155249.51464795068</v>
      </c>
      <c r="F241" s="21">
        <v>41490.090034111396</v>
      </c>
      <c r="G241" s="21">
        <v>146270.73863072172</v>
      </c>
      <c r="H241" s="21">
        <v>264045.71026476682</v>
      </c>
    </row>
    <row r="242" spans="1:8" x14ac:dyDescent="0.25">
      <c r="A242" s="5" t="s">
        <v>66</v>
      </c>
      <c r="B242" s="5" t="s">
        <v>60</v>
      </c>
      <c r="C242" s="21">
        <v>16282.104620005328</v>
      </c>
      <c r="D242" s="21">
        <v>10471.765290922402</v>
      </c>
      <c r="E242" s="21">
        <v>151691.68021888688</v>
      </c>
      <c r="F242" s="21">
        <v>40404.002602688772</v>
      </c>
      <c r="G242" s="21">
        <v>146996.47090622858</v>
      </c>
      <c r="H242" s="21">
        <v>261060.03683718259</v>
      </c>
    </row>
    <row r="243" spans="1:8" x14ac:dyDescent="0.25">
      <c r="A243" s="5" t="s">
        <v>66</v>
      </c>
      <c r="B243" s="5" t="s">
        <v>61</v>
      </c>
      <c r="C243" s="21">
        <v>17860.300024672091</v>
      </c>
      <c r="D243" s="21">
        <v>11698.2271137637</v>
      </c>
      <c r="E243" s="21">
        <v>158384.32135195303</v>
      </c>
      <c r="F243" s="21">
        <v>40025.035092079917</v>
      </c>
      <c r="G243" s="21">
        <v>147177.74947338761</v>
      </c>
      <c r="H243" s="21">
        <v>264442.16840176884</v>
      </c>
    </row>
    <row r="244" spans="1:8" x14ac:dyDescent="0.25">
      <c r="A244" s="5" t="s">
        <v>66</v>
      </c>
      <c r="B244" s="5" t="s">
        <v>62</v>
      </c>
      <c r="C244" s="21">
        <v>16991.200829887821</v>
      </c>
      <c r="D244" s="21">
        <v>11237.32000258892</v>
      </c>
      <c r="E244" s="21">
        <v>158008.5498527461</v>
      </c>
      <c r="F244" s="21">
        <v>40256.757002074693</v>
      </c>
      <c r="G244" s="21">
        <v>147286.37262147499</v>
      </c>
      <c r="H244" s="21">
        <v>264884.92898187321</v>
      </c>
    </row>
    <row r="245" spans="1:8" x14ac:dyDescent="0.25">
      <c r="A245" s="5" t="s">
        <v>66</v>
      </c>
      <c r="B245" s="5" t="s">
        <v>123</v>
      </c>
      <c r="C245" s="21">
        <v>17779.692300811996</v>
      </c>
      <c r="D245" s="21">
        <v>11626.26603964284</v>
      </c>
      <c r="E245" s="21">
        <v>159535.22211446191</v>
      </c>
      <c r="F245" s="21">
        <v>38674.27983846717</v>
      </c>
      <c r="G245" s="21">
        <v>147304.47863971189</v>
      </c>
      <c r="H245" s="21">
        <v>263839.86000862444</v>
      </c>
    </row>
    <row r="246" spans="1:8" x14ac:dyDescent="0.25">
      <c r="A246" s="5" t="s">
        <v>68</v>
      </c>
      <c r="B246" s="5" t="s">
        <v>3</v>
      </c>
      <c r="C246" s="21">
        <v>73945.772921060081</v>
      </c>
      <c r="D246" s="21">
        <v>16095.901993316666</v>
      </c>
      <c r="E246" s="21">
        <v>137232.00351053159</v>
      </c>
      <c r="F246" s="21">
        <v>40462.219689562058</v>
      </c>
      <c r="G246" s="21">
        <v>10677.564961398661</v>
      </c>
      <c r="H246" s="21">
        <v>73367.550982342698</v>
      </c>
    </row>
    <row r="247" spans="1:8" x14ac:dyDescent="0.25">
      <c r="A247" s="5" t="s">
        <v>68</v>
      </c>
      <c r="B247" s="5" t="s">
        <v>4</v>
      </c>
      <c r="C247" s="21">
        <v>74407</v>
      </c>
      <c r="D247" s="21">
        <v>16517</v>
      </c>
      <c r="E247" s="21">
        <v>137454</v>
      </c>
      <c r="F247" s="21">
        <v>40765</v>
      </c>
      <c r="G247" s="21">
        <v>12963</v>
      </c>
      <c r="H247" s="21">
        <v>76181</v>
      </c>
    </row>
    <row r="248" spans="1:8" x14ac:dyDescent="0.25">
      <c r="A248" s="5" t="s">
        <v>68</v>
      </c>
      <c r="B248" s="5" t="s">
        <v>5</v>
      </c>
      <c r="C248" s="21">
        <v>74566.82347969999</v>
      </c>
      <c r="D248" s="21">
        <v>17281.615170705489</v>
      </c>
      <c r="E248" s="21">
        <v>139072.09127382145</v>
      </c>
      <c r="F248" s="21">
        <v>41856.012225841339</v>
      </c>
      <c r="G248" s="21">
        <v>14215.984859863618</v>
      </c>
      <c r="H248" s="21">
        <v>77849.281591091218</v>
      </c>
    </row>
    <row r="249" spans="1:8" x14ac:dyDescent="0.25">
      <c r="A249" s="5" t="s">
        <v>68</v>
      </c>
      <c r="B249" s="5" t="s">
        <v>6</v>
      </c>
      <c r="C249" s="21">
        <v>74619.224620585228</v>
      </c>
      <c r="D249" s="21">
        <v>18508.241628303695</v>
      </c>
      <c r="E249" s="21">
        <v>142906.0707121364</v>
      </c>
      <c r="F249" s="21">
        <v>43339.556554229508</v>
      </c>
      <c r="G249" s="21">
        <v>15151.861876295472</v>
      </c>
      <c r="H249" s="21">
        <v>80373.281121335211</v>
      </c>
    </row>
    <row r="250" spans="1:8" x14ac:dyDescent="0.25">
      <c r="A250" s="5" t="s">
        <v>68</v>
      </c>
      <c r="B250" s="5" t="s">
        <v>7</v>
      </c>
      <c r="C250" s="21">
        <v>77894</v>
      </c>
      <c r="D250" s="21">
        <v>17732</v>
      </c>
      <c r="E250" s="21">
        <v>139813</v>
      </c>
      <c r="F250" s="21">
        <v>44172</v>
      </c>
      <c r="G250" s="21">
        <v>15889</v>
      </c>
      <c r="H250" s="21">
        <v>82377</v>
      </c>
    </row>
    <row r="251" spans="1:8" x14ac:dyDescent="0.25">
      <c r="A251" s="5" t="s">
        <v>68</v>
      </c>
      <c r="B251" s="5" t="s">
        <v>8</v>
      </c>
      <c r="C251" s="21">
        <v>74150</v>
      </c>
      <c r="D251" s="21">
        <v>15481</v>
      </c>
      <c r="E251" s="21">
        <v>135632</v>
      </c>
      <c r="F251" s="21">
        <v>44890</v>
      </c>
      <c r="G251" s="21">
        <v>17668</v>
      </c>
      <c r="H251" s="21">
        <v>82654</v>
      </c>
    </row>
    <row r="252" spans="1:8" x14ac:dyDescent="0.25">
      <c r="A252" s="5" t="s">
        <v>68</v>
      </c>
      <c r="B252" s="5" t="s">
        <v>9</v>
      </c>
      <c r="C252" s="21">
        <v>83584</v>
      </c>
      <c r="D252" s="21">
        <v>13010</v>
      </c>
      <c r="E252" s="21">
        <v>142414</v>
      </c>
      <c r="F252" s="21">
        <v>44951</v>
      </c>
      <c r="G252" s="21">
        <v>18525</v>
      </c>
      <c r="H252" s="21">
        <v>84773</v>
      </c>
    </row>
    <row r="253" spans="1:8" x14ac:dyDescent="0.25">
      <c r="A253" s="5" t="s">
        <v>68</v>
      </c>
      <c r="B253" s="5" t="s">
        <v>10</v>
      </c>
      <c r="C253" s="21">
        <v>83560</v>
      </c>
      <c r="D253" s="21">
        <v>13680</v>
      </c>
      <c r="E253" s="21">
        <v>147401</v>
      </c>
      <c r="F253" s="21">
        <v>46403</v>
      </c>
      <c r="G253" s="21">
        <v>19438</v>
      </c>
      <c r="H253" s="21">
        <v>90357</v>
      </c>
    </row>
    <row r="254" spans="1:8" x14ac:dyDescent="0.25">
      <c r="A254" s="5" t="s">
        <v>68</v>
      </c>
      <c r="B254" s="5" t="s">
        <v>11</v>
      </c>
      <c r="C254" s="21">
        <v>83040</v>
      </c>
      <c r="D254" s="21">
        <v>11381</v>
      </c>
      <c r="E254" s="21">
        <v>145195</v>
      </c>
      <c r="F254" s="21">
        <v>46966</v>
      </c>
      <c r="G254" s="21">
        <v>19684</v>
      </c>
      <c r="H254" s="21">
        <v>81782</v>
      </c>
    </row>
    <row r="255" spans="1:8" x14ac:dyDescent="0.25">
      <c r="A255" s="5" t="s">
        <v>68</v>
      </c>
      <c r="B255" s="5" t="s">
        <v>12</v>
      </c>
      <c r="C255" s="21">
        <v>83460</v>
      </c>
      <c r="D255" s="21">
        <v>13568</v>
      </c>
      <c r="E255" s="21">
        <v>148629</v>
      </c>
      <c r="F255" s="21">
        <v>51740</v>
      </c>
      <c r="G255" s="21">
        <v>21423</v>
      </c>
      <c r="H255" s="21">
        <v>98407</v>
      </c>
    </row>
    <row r="256" spans="1:8" x14ac:dyDescent="0.25">
      <c r="A256" s="5" t="s">
        <v>68</v>
      </c>
      <c r="B256" s="5" t="s">
        <v>13</v>
      </c>
      <c r="C256" s="21">
        <v>84172</v>
      </c>
      <c r="D256" s="21">
        <v>16105</v>
      </c>
      <c r="E256" s="21">
        <v>154380</v>
      </c>
      <c r="F256" s="21">
        <v>59132</v>
      </c>
      <c r="G256" s="21">
        <v>22102</v>
      </c>
      <c r="H256" s="21">
        <v>107241</v>
      </c>
    </row>
    <row r="257" spans="1:8" x14ac:dyDescent="0.25">
      <c r="A257" s="5" t="s">
        <v>68</v>
      </c>
      <c r="B257" s="5" t="s">
        <v>14</v>
      </c>
      <c r="C257" s="21">
        <v>85987</v>
      </c>
      <c r="D257" s="21">
        <v>23072</v>
      </c>
      <c r="E257" s="21">
        <v>163372</v>
      </c>
      <c r="F257" s="21">
        <v>59273</v>
      </c>
      <c r="G257" s="21">
        <v>24584</v>
      </c>
      <c r="H257" s="21">
        <v>109378</v>
      </c>
    </row>
    <row r="258" spans="1:8" x14ac:dyDescent="0.25">
      <c r="A258" s="5" t="s">
        <v>68</v>
      </c>
      <c r="B258" s="5" t="s">
        <v>15</v>
      </c>
      <c r="C258" s="21">
        <v>93994</v>
      </c>
      <c r="D258" s="21">
        <v>15181</v>
      </c>
      <c r="E258" s="21">
        <v>162430</v>
      </c>
      <c r="F258" s="21">
        <v>62784</v>
      </c>
      <c r="G258" s="21">
        <v>24584</v>
      </c>
      <c r="H258" s="21">
        <v>114069</v>
      </c>
    </row>
    <row r="259" spans="1:8" x14ac:dyDescent="0.25">
      <c r="A259" s="5" t="s">
        <v>68</v>
      </c>
      <c r="B259" s="5" t="s">
        <v>16</v>
      </c>
      <c r="C259" s="21">
        <v>93691</v>
      </c>
      <c r="D259" s="21">
        <v>15552</v>
      </c>
      <c r="E259" s="21">
        <v>162567</v>
      </c>
      <c r="F259" s="21">
        <v>63758</v>
      </c>
      <c r="G259" s="21">
        <v>26140</v>
      </c>
      <c r="H259" s="21">
        <v>117994</v>
      </c>
    </row>
    <row r="260" spans="1:8" x14ac:dyDescent="0.25">
      <c r="A260" s="5" t="s">
        <v>68</v>
      </c>
      <c r="B260" s="5" t="s">
        <v>17</v>
      </c>
      <c r="C260" s="21">
        <v>93961</v>
      </c>
      <c r="D260" s="21">
        <v>14500</v>
      </c>
      <c r="E260" s="21">
        <v>159898</v>
      </c>
      <c r="F260" s="21">
        <v>64687</v>
      </c>
      <c r="G260" s="21">
        <v>26459</v>
      </c>
      <c r="H260" s="21">
        <v>116983</v>
      </c>
    </row>
    <row r="261" spans="1:8" x14ac:dyDescent="0.25">
      <c r="A261" s="5" t="s">
        <v>68</v>
      </c>
      <c r="B261" s="5" t="s">
        <v>18</v>
      </c>
      <c r="C261" s="21">
        <v>93691</v>
      </c>
      <c r="D261" s="21">
        <v>13500</v>
      </c>
      <c r="E261" s="21">
        <v>159358</v>
      </c>
      <c r="F261" s="21">
        <v>70352</v>
      </c>
      <c r="G261" s="21">
        <v>26996</v>
      </c>
      <c r="H261" s="21">
        <v>125403</v>
      </c>
    </row>
    <row r="262" spans="1:8" x14ac:dyDescent="0.25">
      <c r="A262" s="5" t="s">
        <v>68</v>
      </c>
      <c r="B262" s="5" t="s">
        <v>19</v>
      </c>
      <c r="C262" s="21">
        <v>88721.982161708846</v>
      </c>
      <c r="D262" s="21">
        <v>12512.524720043411</v>
      </c>
      <c r="E262" s="21">
        <v>152608.75117162449</v>
      </c>
      <c r="F262" s="21">
        <v>57053.679147550691</v>
      </c>
      <c r="G262" s="21">
        <v>24174.003433476395</v>
      </c>
      <c r="H262" s="21">
        <v>100970.02427112624</v>
      </c>
    </row>
    <row r="263" spans="1:8" x14ac:dyDescent="0.25">
      <c r="A263" s="5" t="s">
        <v>68</v>
      </c>
      <c r="B263" s="5" t="s">
        <v>20</v>
      </c>
      <c r="C263" s="21">
        <v>89112.313087662173</v>
      </c>
      <c r="D263" s="21">
        <v>12637.41213556312</v>
      </c>
      <c r="E263" s="21">
        <v>158617.06477233485</v>
      </c>
      <c r="F263" s="21">
        <v>57053.679147550691</v>
      </c>
      <c r="G263" s="21">
        <v>22733.236939470178</v>
      </c>
      <c r="H263" s="21">
        <v>99130.638725272554</v>
      </c>
    </row>
    <row r="264" spans="1:8" x14ac:dyDescent="0.25">
      <c r="A264" s="5" t="s">
        <v>68</v>
      </c>
      <c r="B264" s="5" t="s">
        <v>21</v>
      </c>
      <c r="C264" s="21">
        <v>90383.573508953676</v>
      </c>
      <c r="D264" s="21">
        <v>12764.299551082828</v>
      </c>
      <c r="E264" s="21">
        <v>159716.57458438163</v>
      </c>
      <c r="F264" s="21">
        <v>57232.679147550691</v>
      </c>
      <c r="G264" s="21">
        <v>22978.549681811455</v>
      </c>
      <c r="H264" s="21">
        <v>99091.299462286028</v>
      </c>
    </row>
    <row r="265" spans="1:8" x14ac:dyDescent="0.25">
      <c r="A265" s="5" t="s">
        <v>68</v>
      </c>
      <c r="B265" s="5" t="s">
        <v>22</v>
      </c>
      <c r="C265" s="21">
        <v>102031.54666272014</v>
      </c>
      <c r="D265" s="21">
        <v>18981.620048344925</v>
      </c>
      <c r="E265" s="21">
        <v>180550.97013467515</v>
      </c>
      <c r="F265" s="21">
        <v>52904.723575551281</v>
      </c>
      <c r="G265" s="21">
        <v>26204.745311035469</v>
      </c>
      <c r="H265" s="21">
        <v>90503.300350254052</v>
      </c>
    </row>
    <row r="266" spans="1:8" x14ac:dyDescent="0.25">
      <c r="A266" s="5" t="s">
        <v>68</v>
      </c>
      <c r="B266" s="5" t="s">
        <v>23</v>
      </c>
      <c r="C266" s="21">
        <v>102313.24908489961</v>
      </c>
      <c r="D266" s="21">
        <v>16187.396388929999</v>
      </c>
      <c r="E266" s="21">
        <v>177152.74095012579</v>
      </c>
      <c r="F266" s="21">
        <v>56295.643293374771</v>
      </c>
      <c r="G266" s="21">
        <v>23523.358255636129</v>
      </c>
      <c r="H266" s="21">
        <v>90488.099797740608</v>
      </c>
    </row>
    <row r="267" spans="1:8" x14ac:dyDescent="0.25">
      <c r="A267" s="5" t="s">
        <v>68</v>
      </c>
      <c r="B267" s="5" t="s">
        <v>24</v>
      </c>
      <c r="C267" s="21">
        <v>101864.79907256672</v>
      </c>
      <c r="D267" s="21">
        <v>16833.458556558631</v>
      </c>
      <c r="E267" s="21">
        <v>184458.00596911844</v>
      </c>
      <c r="F267" s="21">
        <v>60011.641389176657</v>
      </c>
      <c r="G267" s="21">
        <v>23830.679335010605</v>
      </c>
      <c r="H267" s="21">
        <v>95591.772285531057</v>
      </c>
    </row>
    <row r="268" spans="1:8" x14ac:dyDescent="0.25">
      <c r="A268" s="5" t="s">
        <v>68</v>
      </c>
      <c r="B268" s="5" t="s">
        <v>25</v>
      </c>
      <c r="C268" s="21">
        <v>101842.34367322776</v>
      </c>
      <c r="D268" s="21">
        <v>15814.649982733956</v>
      </c>
      <c r="E268" s="21">
        <v>185092.63073356025</v>
      </c>
      <c r="F268" s="21">
        <v>64062.728962557347</v>
      </c>
      <c r="G268" s="21">
        <v>24312.062582013714</v>
      </c>
      <c r="H268" s="21">
        <v>104702.1654481772</v>
      </c>
    </row>
    <row r="269" spans="1:8" x14ac:dyDescent="0.25">
      <c r="A269" s="5" t="s">
        <v>68</v>
      </c>
      <c r="B269" s="5" t="s">
        <v>26</v>
      </c>
      <c r="C269" s="21">
        <v>102641.28754378176</v>
      </c>
      <c r="D269" s="21">
        <v>14895.745172907109</v>
      </c>
      <c r="E269" s="21">
        <v>181425.07456958215</v>
      </c>
      <c r="F269" s="21">
        <v>63069.54324897637</v>
      </c>
      <c r="G269" s="21">
        <v>24539.770322135071</v>
      </c>
      <c r="H269" s="21">
        <v>106043.19624093533</v>
      </c>
    </row>
    <row r="270" spans="1:8" x14ac:dyDescent="0.25">
      <c r="A270" s="5" t="s">
        <v>68</v>
      </c>
      <c r="B270" s="5" t="s">
        <v>27</v>
      </c>
      <c r="C270" s="21">
        <v>104258.81790735533</v>
      </c>
      <c r="D270" s="21">
        <v>14517.657599526417</v>
      </c>
      <c r="E270" s="21">
        <v>182795.34950421785</v>
      </c>
      <c r="F270" s="21">
        <v>64036.844635193134</v>
      </c>
      <c r="G270" s="21">
        <v>26647.855271076907</v>
      </c>
      <c r="H270" s="21">
        <v>108439.55867988753</v>
      </c>
    </row>
    <row r="271" spans="1:8" x14ac:dyDescent="0.25">
      <c r="A271" s="5" t="s">
        <v>68</v>
      </c>
      <c r="B271" s="5" t="s">
        <v>28</v>
      </c>
      <c r="C271" s="21">
        <v>102585.08325193626</v>
      </c>
      <c r="D271" s="21">
        <v>14211.846726851167</v>
      </c>
      <c r="E271" s="21">
        <v>180370.01509545656</v>
      </c>
      <c r="F271" s="21">
        <v>65616.041773962803</v>
      </c>
      <c r="G271" s="21">
        <v>26647.855271076907</v>
      </c>
      <c r="H271" s="21">
        <v>109666.78122440925</v>
      </c>
    </row>
    <row r="272" spans="1:8" x14ac:dyDescent="0.25">
      <c r="A272" s="5" t="s">
        <v>68</v>
      </c>
      <c r="B272" s="5" t="s">
        <v>29</v>
      </c>
      <c r="C272" s="21">
        <v>97766.538907799317</v>
      </c>
      <c r="D272" s="21">
        <v>12870.703093088649</v>
      </c>
      <c r="E272" s="21">
        <v>173005.8888560012</v>
      </c>
      <c r="F272" s="21">
        <v>66215.041773962803</v>
      </c>
      <c r="G272" s="21">
        <v>29928.125351487346</v>
      </c>
      <c r="H272" s="21">
        <v>114646.05320901782</v>
      </c>
    </row>
    <row r="273" spans="1:8" x14ac:dyDescent="0.25">
      <c r="A273" s="5" t="s">
        <v>68</v>
      </c>
      <c r="B273" s="5" t="s">
        <v>30</v>
      </c>
      <c r="C273" s="21">
        <v>88265.007034680079</v>
      </c>
      <c r="D273" s="21">
        <v>13866.362671377239</v>
      </c>
      <c r="E273" s="21">
        <v>164699.97995455973</v>
      </c>
      <c r="F273" s="21">
        <v>65177.74316907661</v>
      </c>
      <c r="G273" s="21">
        <v>31747.404356019139</v>
      </c>
      <c r="H273" s="21">
        <v>113575.42273773726</v>
      </c>
    </row>
    <row r="274" spans="1:8" x14ac:dyDescent="0.25">
      <c r="A274" s="5" t="s">
        <v>68</v>
      </c>
      <c r="B274" s="5" t="s">
        <v>31</v>
      </c>
      <c r="C274" s="21">
        <v>90793.603262389821</v>
      </c>
      <c r="D274" s="21">
        <v>12106.934799782943</v>
      </c>
      <c r="E274" s="21">
        <v>163511.19214761897</v>
      </c>
      <c r="F274" s="21">
        <v>58535.162052821077</v>
      </c>
      <c r="G274" s="21">
        <v>39788.802403518726</v>
      </c>
      <c r="H274" s="21">
        <v>117516.53231372502</v>
      </c>
    </row>
    <row r="275" spans="1:8" x14ac:dyDescent="0.25">
      <c r="A275" s="5" t="s">
        <v>68</v>
      </c>
      <c r="B275" s="5" t="s">
        <v>32</v>
      </c>
      <c r="C275" s="21">
        <v>86371.883203005666</v>
      </c>
      <c r="D275" s="21">
        <v>11971.084359122689</v>
      </c>
      <c r="E275" s="21">
        <v>160237.83968530729</v>
      </c>
      <c r="F275" s="21">
        <v>62973.356475292589</v>
      </c>
      <c r="G275" s="21">
        <v>43670.102765628137</v>
      </c>
      <c r="H275" s="21">
        <v>124279.06856909044</v>
      </c>
    </row>
    <row r="276" spans="1:8" x14ac:dyDescent="0.25">
      <c r="A276" s="5" t="s">
        <v>68</v>
      </c>
      <c r="B276" s="5" t="s">
        <v>33</v>
      </c>
      <c r="C276" s="21">
        <v>82163.35727490898</v>
      </c>
      <c r="D276" s="21">
        <v>11557.516951884367</v>
      </c>
      <c r="E276" s="21">
        <v>157469.03740807105</v>
      </c>
      <c r="F276" s="21">
        <v>62326.960109609201</v>
      </c>
      <c r="G276" s="21">
        <v>48325.892548499032</v>
      </c>
      <c r="H276" s="21">
        <v>127824.95817446716</v>
      </c>
    </row>
    <row r="277" spans="1:8" x14ac:dyDescent="0.25">
      <c r="A277" s="5" t="s">
        <v>68</v>
      </c>
      <c r="B277" s="5" t="s">
        <v>34</v>
      </c>
      <c r="C277" s="21">
        <v>80838.32949343753</v>
      </c>
      <c r="D277" s="21">
        <v>9763.901948795421</v>
      </c>
      <c r="E277" s="21">
        <v>155221.68527138239</v>
      </c>
      <c r="F277" s="21">
        <v>68641.496256435697</v>
      </c>
      <c r="G277" s="21">
        <v>57395.770725106806</v>
      </c>
      <c r="H277" s="21">
        <v>143358.75964707651</v>
      </c>
    </row>
    <row r="278" spans="1:8" x14ac:dyDescent="0.25">
      <c r="A278" s="5" t="s">
        <v>68</v>
      </c>
      <c r="B278" s="5" t="s">
        <v>35</v>
      </c>
      <c r="C278" s="21">
        <v>72255.528662504657</v>
      </c>
      <c r="D278" s="21">
        <v>9135.1440478571367</v>
      </c>
      <c r="E278" s="21">
        <v>147723.2446487376</v>
      </c>
      <c r="F278" s="21">
        <v>72392.766021926102</v>
      </c>
      <c r="G278" s="21">
        <v>61474.486941008538</v>
      </c>
      <c r="H278" s="21">
        <v>150487.83256790804</v>
      </c>
    </row>
    <row r="279" spans="1:8" x14ac:dyDescent="0.25">
      <c r="A279" s="5" t="s">
        <v>68</v>
      </c>
      <c r="B279" s="5" t="s">
        <v>36</v>
      </c>
      <c r="C279" s="21">
        <v>70735.098045250052</v>
      </c>
      <c r="D279" s="21">
        <v>8662.0406218744029</v>
      </c>
      <c r="E279" s="21">
        <v>145486.83699979834</v>
      </c>
      <c r="F279" s="21">
        <v>69094.990795909034</v>
      </c>
      <c r="G279" s="21">
        <v>64700.384350568202</v>
      </c>
      <c r="H279" s="21">
        <v>150842.68120796487</v>
      </c>
    </row>
    <row r="280" spans="1:8" x14ac:dyDescent="0.25">
      <c r="A280" s="5" t="s">
        <v>68</v>
      </c>
      <c r="B280" s="5" t="s">
        <v>37</v>
      </c>
      <c r="C280" s="21">
        <v>64043.261692912245</v>
      </c>
      <c r="D280" s="21">
        <v>7923.2053723660401</v>
      </c>
      <c r="E280" s="21">
        <v>131056.69886292575</v>
      </c>
      <c r="F280" s="21">
        <v>69088.592353592816</v>
      </c>
      <c r="G280" s="21">
        <v>67485.822509113525</v>
      </c>
      <c r="H280" s="21">
        <v>152740.59085406817</v>
      </c>
    </row>
    <row r="281" spans="1:8" x14ac:dyDescent="0.25">
      <c r="A281" s="5" t="s">
        <v>68</v>
      </c>
      <c r="B281" s="5" t="s">
        <v>38</v>
      </c>
      <c r="C281" s="21">
        <v>65923.084922017078</v>
      </c>
      <c r="D281" s="21">
        <v>7501.0158476578363</v>
      </c>
      <c r="E281" s="21">
        <v>131698.95298252045</v>
      </c>
      <c r="F281" s="21">
        <v>67466.908158531893</v>
      </c>
      <c r="G281" s="21">
        <v>70392.513497453503</v>
      </c>
      <c r="H281" s="21">
        <v>153961.5186099993</v>
      </c>
    </row>
    <row r="282" spans="1:8" x14ac:dyDescent="0.25">
      <c r="A282" s="5" t="s">
        <v>68</v>
      </c>
      <c r="B282" s="5" t="s">
        <v>39</v>
      </c>
      <c r="C282" s="21">
        <v>66993.84691031088</v>
      </c>
      <c r="D282" s="21">
        <v>6785.8499336612895</v>
      </c>
      <c r="E282" s="21">
        <v>132856.44976572879</v>
      </c>
      <c r="F282" s="21">
        <v>68487.735784093529</v>
      </c>
      <c r="G282" s="21">
        <v>72556.23515921818</v>
      </c>
      <c r="H282" s="21">
        <v>157587.0388320371</v>
      </c>
    </row>
    <row r="283" spans="1:8" x14ac:dyDescent="0.25">
      <c r="A283" s="5" t="s">
        <v>68</v>
      </c>
      <c r="B283" s="5" t="s">
        <v>40</v>
      </c>
      <c r="C283" s="21">
        <v>61980.55675259119</v>
      </c>
      <c r="D283" s="21">
        <v>6880.4353158857484</v>
      </c>
      <c r="E283" s="21">
        <v>126969.49222052706</v>
      </c>
      <c r="F283" s="21">
        <v>67011.068188929596</v>
      </c>
      <c r="G283" s="21">
        <v>61229.053193683198</v>
      </c>
      <c r="H283" s="21">
        <v>145592.03751820748</v>
      </c>
    </row>
    <row r="284" spans="1:8" x14ac:dyDescent="0.25">
      <c r="A284" s="5" t="s">
        <v>68</v>
      </c>
      <c r="B284" s="5" t="s">
        <v>41</v>
      </c>
      <c r="C284" s="21">
        <v>60910.519734256821</v>
      </c>
      <c r="D284" s="21">
        <v>6326.0871856520153</v>
      </c>
      <c r="E284" s="21">
        <v>126005.7930301913</v>
      </c>
      <c r="F284" s="21">
        <v>64409.618093451332</v>
      </c>
      <c r="G284" s="21">
        <v>61840.504866666277</v>
      </c>
      <c r="H284" s="21">
        <v>142221.26154684662</v>
      </c>
    </row>
    <row r="285" spans="1:8" x14ac:dyDescent="0.25">
      <c r="A285" s="5" t="s">
        <v>68</v>
      </c>
      <c r="B285" s="5" t="s">
        <v>42</v>
      </c>
      <c r="C285" s="21">
        <v>57418.6714925243</v>
      </c>
      <c r="D285" s="21">
        <v>5947.015953563613</v>
      </c>
      <c r="E285" s="21">
        <v>126286.36619086262</v>
      </c>
      <c r="F285" s="21">
        <v>65828.881242485921</v>
      </c>
      <c r="G285" s="21">
        <v>62322.355463665728</v>
      </c>
      <c r="H285" s="21">
        <v>145300.37974422573</v>
      </c>
    </row>
    <row r="286" spans="1:8" x14ac:dyDescent="0.25">
      <c r="A286" s="5" t="s">
        <v>68</v>
      </c>
      <c r="B286" s="5" t="s">
        <v>43</v>
      </c>
      <c r="C286" s="21">
        <v>54957.052489613736</v>
      </c>
      <c r="D286" s="21">
        <v>6480.7123120027627</v>
      </c>
      <c r="E286" s="21">
        <v>123719.68512395285</v>
      </c>
      <c r="F286" s="21">
        <v>69584.40301799892</v>
      </c>
      <c r="G286" s="21">
        <v>62770.386439687834</v>
      </c>
      <c r="H286" s="21">
        <v>148997.50842059692</v>
      </c>
    </row>
    <row r="287" spans="1:8" x14ac:dyDescent="0.25">
      <c r="A287" s="5" t="s">
        <v>68</v>
      </c>
      <c r="B287" s="5" t="s">
        <v>44</v>
      </c>
      <c r="C287" s="21">
        <v>46925.083262538203</v>
      </c>
      <c r="D287" s="21">
        <v>7509.5373063627849</v>
      </c>
      <c r="E287" s="21">
        <v>121087.1072481255</v>
      </c>
      <c r="F287" s="21">
        <v>68773.303812363272</v>
      </c>
      <c r="G287" s="21">
        <v>63192.677188720045</v>
      </c>
      <c r="H287" s="21">
        <v>150737.69591864792</v>
      </c>
    </row>
    <row r="288" spans="1:8" x14ac:dyDescent="0.25">
      <c r="A288" s="5" t="s">
        <v>68</v>
      </c>
      <c r="B288" s="5" t="s">
        <v>45</v>
      </c>
      <c r="C288" s="21">
        <v>50460.874975294362</v>
      </c>
      <c r="D288" s="21">
        <v>6355.9134153784216</v>
      </c>
      <c r="E288" s="21">
        <v>121731.73809029096</v>
      </c>
      <c r="F288" s="21">
        <v>65792.9088550335</v>
      </c>
      <c r="G288" s="21">
        <v>63465.001913843422</v>
      </c>
      <c r="H288" s="21">
        <v>147743.97980858566</v>
      </c>
    </row>
    <row r="289" spans="1:8" x14ac:dyDescent="0.25">
      <c r="A289" s="5" t="s">
        <v>68</v>
      </c>
      <c r="B289" s="5" t="s">
        <v>46</v>
      </c>
      <c r="C289" s="21">
        <v>43585.704685618672</v>
      </c>
      <c r="D289" s="21">
        <v>6608.0197338006019</v>
      </c>
      <c r="E289" s="21">
        <v>122092.38471582695</v>
      </c>
      <c r="F289" s="21">
        <v>72611.648204369994</v>
      </c>
      <c r="G289" s="21">
        <v>63638.245224567116</v>
      </c>
      <c r="H289" s="21">
        <v>155562.30867897428</v>
      </c>
    </row>
    <row r="290" spans="1:8" x14ac:dyDescent="0.25">
      <c r="A290" s="5" t="s">
        <v>68</v>
      </c>
      <c r="B290" s="5" t="s">
        <v>47</v>
      </c>
      <c r="C290" s="21">
        <v>38092.962050522612</v>
      </c>
      <c r="D290" s="21">
        <v>6688.6770115147747</v>
      </c>
      <c r="E290" s="21">
        <v>118065.20718293996</v>
      </c>
      <c r="F290" s="21">
        <v>71925.490136114837</v>
      </c>
      <c r="G290" s="21">
        <v>63878.174749365295</v>
      </c>
      <c r="H290" s="21">
        <v>155991.38911514735</v>
      </c>
    </row>
    <row r="291" spans="1:8" x14ac:dyDescent="0.25">
      <c r="A291" s="5" t="s">
        <v>68</v>
      </c>
      <c r="B291" s="5" t="s">
        <v>48</v>
      </c>
      <c r="C291" s="21">
        <v>33738.671286174729</v>
      </c>
      <c r="D291" s="21">
        <v>7339.4111731383755</v>
      </c>
      <c r="E291" s="21">
        <v>119356.96106789484</v>
      </c>
      <c r="F291" s="21">
        <v>67547.814780694403</v>
      </c>
      <c r="G291" s="21">
        <v>63953.100405546444</v>
      </c>
      <c r="H291" s="21">
        <v>151808.29350190045</v>
      </c>
    </row>
    <row r="292" spans="1:8" x14ac:dyDescent="0.25">
      <c r="A292" s="5" t="s">
        <v>68</v>
      </c>
      <c r="B292" s="5" t="s">
        <v>49</v>
      </c>
      <c r="C292" s="21">
        <v>32791.16450320241</v>
      </c>
      <c r="D292" s="21">
        <v>7150.9519392582506</v>
      </c>
      <c r="E292" s="21">
        <v>119304.61678728746</v>
      </c>
      <c r="F292" s="21">
        <v>65937.070882300031</v>
      </c>
      <c r="G292" s="21">
        <v>64004.222430767106</v>
      </c>
      <c r="H292" s="21">
        <v>150447.25607226559</v>
      </c>
    </row>
    <row r="293" spans="1:8" x14ac:dyDescent="0.25">
      <c r="A293" s="5" t="s">
        <v>68</v>
      </c>
      <c r="B293" s="5" t="s">
        <v>50</v>
      </c>
      <c r="C293" s="21">
        <v>30108.370669786</v>
      </c>
      <c r="D293" s="21">
        <v>7038.3444865307092</v>
      </c>
      <c r="E293" s="21">
        <v>116406.72602165774</v>
      </c>
      <c r="F293" s="21">
        <v>62596.053531338366</v>
      </c>
      <c r="G293" s="21">
        <v>64183.146760372947</v>
      </c>
      <c r="H293" s="21">
        <v>148425.95596020482</v>
      </c>
    </row>
    <row r="294" spans="1:8" x14ac:dyDescent="0.25">
      <c r="A294" s="5" t="s">
        <v>68</v>
      </c>
      <c r="B294" s="5" t="s">
        <v>51</v>
      </c>
      <c r="C294" s="21">
        <v>28746.539744970843</v>
      </c>
      <c r="D294" s="21">
        <v>5521.3701741688128</v>
      </c>
      <c r="E294" s="21">
        <v>121638.2487665161</v>
      </c>
      <c r="F294" s="21">
        <v>63346.357419796957</v>
      </c>
      <c r="G294" s="21">
        <v>64155.392148477731</v>
      </c>
      <c r="H294" s="21">
        <v>148823.08630177891</v>
      </c>
    </row>
    <row r="295" spans="1:8" x14ac:dyDescent="0.25">
      <c r="A295" s="5" t="s">
        <v>68</v>
      </c>
      <c r="B295" s="5" t="s">
        <v>52</v>
      </c>
      <c r="C295" s="21">
        <v>25491.035563187608</v>
      </c>
      <c r="D295" s="21">
        <v>6891.4472533396483</v>
      </c>
      <c r="E295" s="21">
        <v>116160.63969680904</v>
      </c>
      <c r="F295" s="21">
        <v>63177.43954575502</v>
      </c>
      <c r="G295" s="21">
        <v>64668.036798282476</v>
      </c>
      <c r="H295" s="21">
        <v>148690.23497234553</v>
      </c>
    </row>
    <row r="296" spans="1:8" x14ac:dyDescent="0.25">
      <c r="A296" s="5" t="s">
        <v>68</v>
      </c>
      <c r="B296" s="5" t="s">
        <v>53</v>
      </c>
      <c r="C296" s="21">
        <v>22441.739043193527</v>
      </c>
      <c r="D296" s="21">
        <v>7473.6200657096351</v>
      </c>
      <c r="E296" s="21">
        <v>112714.78978818134</v>
      </c>
      <c r="F296" s="21">
        <v>59206.091881905777</v>
      </c>
      <c r="G296" s="21">
        <v>64972.878029231913</v>
      </c>
      <c r="H296" s="21">
        <v>147432.58953280965</v>
      </c>
    </row>
    <row r="297" spans="1:8" x14ac:dyDescent="0.25">
      <c r="A297" s="5" t="s">
        <v>68</v>
      </c>
      <c r="B297" s="5" t="s">
        <v>54</v>
      </c>
      <c r="C297" s="21">
        <v>12759.039026389226</v>
      </c>
      <c r="D297" s="21">
        <v>6358.9408229435157</v>
      </c>
      <c r="E297" s="21">
        <v>98683.544459943761</v>
      </c>
      <c r="F297" s="21">
        <v>53197.176870909578</v>
      </c>
      <c r="G297" s="21">
        <v>65403.400785800404</v>
      </c>
      <c r="H297" s="21">
        <v>142270.05089118917</v>
      </c>
    </row>
    <row r="298" spans="1:8" x14ac:dyDescent="0.25">
      <c r="A298" s="5" t="s">
        <v>68</v>
      </c>
      <c r="B298" s="5" t="s">
        <v>55</v>
      </c>
      <c r="C298" s="21">
        <v>13367.836605022743</v>
      </c>
      <c r="D298" s="21">
        <v>7143.8897792385187</v>
      </c>
      <c r="E298" s="21">
        <v>94179.814377223811</v>
      </c>
      <c r="F298" s="21">
        <v>49616.968790861429</v>
      </c>
      <c r="G298" s="21">
        <v>65779.790313981546</v>
      </c>
      <c r="H298" s="21">
        <v>139203.94851399379</v>
      </c>
    </row>
    <row r="299" spans="1:8" x14ac:dyDescent="0.25">
      <c r="A299" s="5" t="s">
        <v>68</v>
      </c>
      <c r="B299" s="5" t="s">
        <v>56</v>
      </c>
      <c r="C299" s="21">
        <v>11229.307990738296</v>
      </c>
      <c r="D299" s="21">
        <v>6410.9684903477882</v>
      </c>
      <c r="E299" s="21">
        <v>96127.520812125309</v>
      </c>
      <c r="F299" s="21">
        <v>47740.462265224603</v>
      </c>
      <c r="G299" s="21">
        <v>66267.738001418373</v>
      </c>
      <c r="H299" s="21">
        <v>137674.59350002033</v>
      </c>
    </row>
    <row r="300" spans="1:8" x14ac:dyDescent="0.25">
      <c r="A300" s="5" t="s">
        <v>68</v>
      </c>
      <c r="B300" s="5" t="s">
        <v>57</v>
      </c>
      <c r="C300" s="21">
        <v>9361.6398185040707</v>
      </c>
      <c r="D300" s="21">
        <v>6666.2233622447829</v>
      </c>
      <c r="E300" s="21">
        <v>94162.089726632927</v>
      </c>
      <c r="F300" s="21">
        <v>46125.811408606976</v>
      </c>
      <c r="G300" s="21">
        <v>66629.719653858221</v>
      </c>
      <c r="H300" s="21">
        <v>135963.4163210103</v>
      </c>
    </row>
    <row r="301" spans="1:8" x14ac:dyDescent="0.25">
      <c r="A301" s="5" t="s">
        <v>68</v>
      </c>
      <c r="B301" s="5" t="s">
        <v>58</v>
      </c>
      <c r="C301" s="21">
        <v>7971.2249067471757</v>
      </c>
      <c r="D301" s="21">
        <v>7343.2579669446995</v>
      </c>
      <c r="E301" s="21">
        <v>83865.109625827638</v>
      </c>
      <c r="F301" s="21">
        <v>49635.573148051895</v>
      </c>
      <c r="G301" s="21">
        <v>66905.434169278276</v>
      </c>
      <c r="H301" s="21">
        <v>141100.73133748744</v>
      </c>
    </row>
    <row r="302" spans="1:8" x14ac:dyDescent="0.25">
      <c r="A302" s="5" t="s">
        <v>68</v>
      </c>
      <c r="B302" s="5" t="s">
        <v>59</v>
      </c>
      <c r="C302" s="21">
        <v>4163.4805196625721</v>
      </c>
      <c r="D302" s="21">
        <v>6628.2192439011396</v>
      </c>
      <c r="E302" s="21">
        <v>77665.865192049328</v>
      </c>
      <c r="F302" s="21">
        <v>47030.848525888607</v>
      </c>
      <c r="G302" s="21">
        <v>66905.434169278276</v>
      </c>
      <c r="H302" s="21">
        <v>137031.8199752332</v>
      </c>
    </row>
    <row r="303" spans="1:8" x14ac:dyDescent="0.25">
      <c r="A303" s="5" t="s">
        <v>68</v>
      </c>
      <c r="B303" s="5" t="s">
        <v>60</v>
      </c>
      <c r="C303" s="21">
        <v>4177.6848199946717</v>
      </c>
      <c r="D303" s="21">
        <v>6177.860949077598</v>
      </c>
      <c r="E303" s="21">
        <v>77048.842661113114</v>
      </c>
      <c r="F303" s="21">
        <v>47719.991317311229</v>
      </c>
      <c r="G303" s="21">
        <v>67414.7658937714</v>
      </c>
      <c r="H303" s="21">
        <v>138094.86460281743</v>
      </c>
    </row>
    <row r="304" spans="1:8" x14ac:dyDescent="0.25">
      <c r="A304" s="5" t="s">
        <v>68</v>
      </c>
      <c r="B304" s="5" t="s">
        <v>61</v>
      </c>
      <c r="C304" s="21">
        <v>4776.5294153279065</v>
      </c>
      <c r="D304" s="21">
        <v>6818.4868062362984</v>
      </c>
      <c r="E304" s="21">
        <v>78976.529848046965</v>
      </c>
      <c r="F304" s="21">
        <v>46844.021867920084</v>
      </c>
      <c r="G304" s="21">
        <v>67718.509726612407</v>
      </c>
      <c r="H304" s="21">
        <v>139156.05047823119</v>
      </c>
    </row>
    <row r="305" spans="1:8" x14ac:dyDescent="0.25">
      <c r="A305" s="5" t="s">
        <v>68</v>
      </c>
      <c r="B305" s="5" t="s">
        <v>62</v>
      </c>
      <c r="C305" s="21">
        <v>6118.61005011218</v>
      </c>
      <c r="D305" s="21">
        <v>6466.3503974110799</v>
      </c>
      <c r="E305" s="21">
        <v>79378.215900853902</v>
      </c>
      <c r="F305" s="21">
        <v>45058.325877925308</v>
      </c>
      <c r="G305" s="21">
        <v>67849.908978524982</v>
      </c>
      <c r="H305" s="21">
        <v>137534.32797812676</v>
      </c>
    </row>
    <row r="306" spans="1:8" x14ac:dyDescent="0.25">
      <c r="A306" s="5" t="s">
        <v>68</v>
      </c>
      <c r="B306" s="5" t="s">
        <v>123</v>
      </c>
      <c r="C306" s="21">
        <v>4862.1524991880024</v>
      </c>
      <c r="D306" s="21">
        <v>6744.341960357161</v>
      </c>
      <c r="E306" s="21">
        <v>78492.969059938099</v>
      </c>
      <c r="F306" s="21">
        <v>46141.800801532831</v>
      </c>
      <c r="G306" s="21">
        <v>67881.809360288098</v>
      </c>
      <c r="H306" s="21">
        <v>138944.06402657554</v>
      </c>
    </row>
    <row r="307" spans="1:8" x14ac:dyDescent="0.25">
      <c r="A307" s="5" t="s">
        <v>69</v>
      </c>
      <c r="B307" s="5" t="s">
        <v>3</v>
      </c>
      <c r="C307" s="21">
        <v>98305.830252238928</v>
      </c>
      <c r="D307" s="21">
        <v>6241.7056527936811</v>
      </c>
      <c r="E307" s="21">
        <v>144224.69162864939</v>
      </c>
      <c r="F307" s="21">
        <v>32846.210571985474</v>
      </c>
      <c r="G307" s="21">
        <v>3839.2447955781186</v>
      </c>
      <c r="H307" s="21">
        <v>41150.970529718972</v>
      </c>
    </row>
    <row r="308" spans="1:8" x14ac:dyDescent="0.25">
      <c r="A308" s="5" t="s">
        <v>69</v>
      </c>
      <c r="B308" s="5" t="s">
        <v>4</v>
      </c>
      <c r="C308" s="21">
        <v>98919</v>
      </c>
      <c r="D308" s="21">
        <v>6405</v>
      </c>
      <c r="E308" s="21">
        <v>144458</v>
      </c>
      <c r="F308" s="21">
        <v>33092</v>
      </c>
      <c r="G308" s="21">
        <v>4661</v>
      </c>
      <c r="H308" s="21">
        <v>42729</v>
      </c>
    </row>
    <row r="309" spans="1:8" x14ac:dyDescent="0.25">
      <c r="A309" s="5" t="s">
        <v>69</v>
      </c>
      <c r="B309" s="5" t="s">
        <v>5</v>
      </c>
      <c r="C309" s="21">
        <v>99131.474347688301</v>
      </c>
      <c r="D309" s="21">
        <v>6701.5042179795764</v>
      </c>
      <c r="E309" s="21">
        <v>146158.54148466905</v>
      </c>
      <c r="F309" s="21">
        <v>33977.65623887015</v>
      </c>
      <c r="G309" s="21">
        <v>5111.525528953508</v>
      </c>
      <c r="H309" s="21">
        <v>43664.718933930199</v>
      </c>
    </row>
    <row r="310" spans="1:8" x14ac:dyDescent="0.25">
      <c r="A310" s="5" t="s">
        <v>69</v>
      </c>
      <c r="B310" s="5" t="s">
        <v>6</v>
      </c>
      <c r="C310" s="21">
        <v>99201.138068241838</v>
      </c>
      <c r="D310" s="21">
        <v>7177.1682284485787</v>
      </c>
      <c r="E310" s="21">
        <v>150187.88222193462</v>
      </c>
      <c r="F310" s="21">
        <v>35181.960149455728</v>
      </c>
      <c r="G310" s="21">
        <v>5448.0311814713568</v>
      </c>
      <c r="H310" s="21">
        <v>45080.399693276959</v>
      </c>
    </row>
    <row r="311" spans="1:8" x14ac:dyDescent="0.25">
      <c r="A311" s="5" t="s">
        <v>69</v>
      </c>
      <c r="B311" s="5" t="s">
        <v>7</v>
      </c>
      <c r="C311" s="21">
        <v>102197</v>
      </c>
      <c r="D311" s="21">
        <v>7632</v>
      </c>
      <c r="E311" s="21">
        <v>149284</v>
      </c>
      <c r="F311" s="21">
        <v>35977</v>
      </c>
      <c r="G311" s="21">
        <v>6260</v>
      </c>
      <c r="H311" s="21">
        <v>47558</v>
      </c>
    </row>
    <row r="312" spans="1:8" x14ac:dyDescent="0.25">
      <c r="A312" s="5" t="s">
        <v>69</v>
      </c>
      <c r="B312" s="5" t="s">
        <v>8</v>
      </c>
      <c r="C312" s="21">
        <v>93435</v>
      </c>
      <c r="D312" s="21">
        <v>7578</v>
      </c>
      <c r="E312" s="21">
        <v>139880</v>
      </c>
      <c r="F312" s="21">
        <v>37020</v>
      </c>
      <c r="G312" s="21">
        <v>6867</v>
      </c>
      <c r="H312" s="21">
        <v>49214</v>
      </c>
    </row>
    <row r="313" spans="1:8" x14ac:dyDescent="0.25">
      <c r="A313" s="5" t="s">
        <v>69</v>
      </c>
      <c r="B313" s="5" t="s">
        <v>9</v>
      </c>
      <c r="C313" s="21">
        <v>108218</v>
      </c>
      <c r="D313" s="21">
        <v>5240</v>
      </c>
      <c r="E313" s="21">
        <v>156744</v>
      </c>
      <c r="F313" s="21">
        <v>34673</v>
      </c>
      <c r="G313" s="21">
        <v>6897</v>
      </c>
      <c r="H313" s="21">
        <v>47290</v>
      </c>
    </row>
    <row r="314" spans="1:8" x14ac:dyDescent="0.25">
      <c r="A314" s="5" t="s">
        <v>69</v>
      </c>
      <c r="B314" s="5" t="s">
        <v>10</v>
      </c>
      <c r="C314" s="21">
        <v>108493</v>
      </c>
      <c r="D314" s="21">
        <v>4636</v>
      </c>
      <c r="E314" s="21">
        <v>154034</v>
      </c>
      <c r="F314" s="21">
        <v>35497</v>
      </c>
      <c r="G314" s="21">
        <v>7387</v>
      </c>
      <c r="H314" s="21">
        <v>48422</v>
      </c>
    </row>
    <row r="315" spans="1:8" x14ac:dyDescent="0.25">
      <c r="A315" s="5" t="s">
        <v>69</v>
      </c>
      <c r="B315" s="5" t="s">
        <v>11</v>
      </c>
      <c r="C315" s="21">
        <v>107586</v>
      </c>
      <c r="D315" s="21">
        <v>5107</v>
      </c>
      <c r="E315" s="21">
        <v>156462</v>
      </c>
      <c r="F315" s="21">
        <v>36835</v>
      </c>
      <c r="G315" s="21">
        <v>7564</v>
      </c>
      <c r="H315" s="21">
        <v>51069</v>
      </c>
    </row>
    <row r="316" spans="1:8" x14ac:dyDescent="0.25">
      <c r="A316" s="5" t="s">
        <v>69</v>
      </c>
      <c r="B316" s="5" t="s">
        <v>12</v>
      </c>
      <c r="C316" s="21">
        <v>108807</v>
      </c>
      <c r="D316" s="21">
        <v>4137</v>
      </c>
      <c r="E316" s="21">
        <v>157180</v>
      </c>
      <c r="F316" s="21">
        <v>37236</v>
      </c>
      <c r="G316" s="21">
        <v>7624</v>
      </c>
      <c r="H316" s="21">
        <v>51372</v>
      </c>
    </row>
    <row r="317" spans="1:8" x14ac:dyDescent="0.25">
      <c r="A317" s="5" t="s">
        <v>69</v>
      </c>
      <c r="B317" s="5" t="s">
        <v>13</v>
      </c>
      <c r="C317" s="21">
        <v>108844</v>
      </c>
      <c r="D317" s="21">
        <v>7243</v>
      </c>
      <c r="E317" s="21">
        <v>158861</v>
      </c>
      <c r="F317" s="21">
        <v>40958</v>
      </c>
      <c r="G317" s="21">
        <v>7680</v>
      </c>
      <c r="H317" s="21">
        <v>55189</v>
      </c>
    </row>
    <row r="318" spans="1:8" x14ac:dyDescent="0.25">
      <c r="A318" s="5" t="s">
        <v>69</v>
      </c>
      <c r="B318" s="5" t="s">
        <v>14</v>
      </c>
      <c r="C318" s="21">
        <v>108967</v>
      </c>
      <c r="D318" s="21">
        <v>10278</v>
      </c>
      <c r="E318" s="21">
        <v>164639</v>
      </c>
      <c r="F318" s="21">
        <v>41148</v>
      </c>
      <c r="G318" s="21">
        <v>7853</v>
      </c>
      <c r="H318" s="21">
        <v>55368</v>
      </c>
    </row>
    <row r="319" spans="1:8" x14ac:dyDescent="0.25">
      <c r="A319" s="5" t="s">
        <v>69</v>
      </c>
      <c r="B319" s="5" t="s">
        <v>15</v>
      </c>
      <c r="C319" s="21">
        <v>114371</v>
      </c>
      <c r="D319" s="21">
        <v>7287</v>
      </c>
      <c r="E319" s="21">
        <v>168828</v>
      </c>
      <c r="F319" s="21">
        <v>48916</v>
      </c>
      <c r="G319" s="21">
        <v>8076</v>
      </c>
      <c r="H319" s="21">
        <v>61751</v>
      </c>
    </row>
    <row r="320" spans="1:8" x14ac:dyDescent="0.25">
      <c r="A320" s="5" t="s">
        <v>69</v>
      </c>
      <c r="B320" s="5" t="s">
        <v>16</v>
      </c>
      <c r="C320" s="21">
        <v>113311</v>
      </c>
      <c r="D320" s="21">
        <v>7439</v>
      </c>
      <c r="E320" s="21">
        <v>170540</v>
      </c>
      <c r="F320" s="21">
        <v>50451</v>
      </c>
      <c r="G320" s="21">
        <v>8214</v>
      </c>
      <c r="H320" s="21">
        <v>65865</v>
      </c>
    </row>
    <row r="321" spans="1:8" x14ac:dyDescent="0.25">
      <c r="A321" s="5" t="s">
        <v>69</v>
      </c>
      <c r="B321" s="5" t="s">
        <v>17</v>
      </c>
      <c r="C321" s="21">
        <v>115267</v>
      </c>
      <c r="D321" s="21">
        <v>8262</v>
      </c>
      <c r="E321" s="21">
        <v>175082</v>
      </c>
      <c r="F321" s="21">
        <v>54861</v>
      </c>
      <c r="G321" s="21">
        <v>8402</v>
      </c>
      <c r="H321" s="21">
        <v>70659</v>
      </c>
    </row>
    <row r="322" spans="1:8" x14ac:dyDescent="0.25">
      <c r="A322" s="5" t="s">
        <v>69</v>
      </c>
      <c r="B322" s="5" t="s">
        <v>18</v>
      </c>
      <c r="C322" s="21">
        <v>115267</v>
      </c>
      <c r="D322" s="21">
        <v>8345</v>
      </c>
      <c r="E322" s="21">
        <v>174428</v>
      </c>
      <c r="F322" s="21">
        <v>54684</v>
      </c>
      <c r="G322" s="21">
        <v>8962</v>
      </c>
      <c r="H322" s="21">
        <v>70869</v>
      </c>
    </row>
    <row r="323" spans="1:8" x14ac:dyDescent="0.25">
      <c r="A323" s="5" t="s">
        <v>69</v>
      </c>
      <c r="B323" s="5" t="s">
        <v>19</v>
      </c>
      <c r="C323" s="21">
        <v>110492</v>
      </c>
      <c r="D323" s="21">
        <v>8345</v>
      </c>
      <c r="E323" s="21">
        <v>170008</v>
      </c>
      <c r="F323" s="21">
        <v>56869</v>
      </c>
      <c r="G323" s="21">
        <v>9762</v>
      </c>
      <c r="H323" s="21">
        <v>73774</v>
      </c>
    </row>
    <row r="324" spans="1:8" x14ac:dyDescent="0.25">
      <c r="A324" s="5" t="s">
        <v>69</v>
      </c>
      <c r="B324" s="5" t="s">
        <v>20</v>
      </c>
      <c r="C324" s="21">
        <v>109914</v>
      </c>
      <c r="D324" s="21">
        <v>8345</v>
      </c>
      <c r="E324" s="21">
        <v>178025</v>
      </c>
      <c r="F324" s="21">
        <v>56869</v>
      </c>
      <c r="G324" s="21">
        <v>8929</v>
      </c>
      <c r="H324" s="21">
        <v>72890</v>
      </c>
    </row>
    <row r="325" spans="1:8" x14ac:dyDescent="0.25">
      <c r="A325" s="5" t="s">
        <v>69</v>
      </c>
      <c r="B325" s="5" t="s">
        <v>21</v>
      </c>
      <c r="C325" s="21">
        <v>108966</v>
      </c>
      <c r="D325" s="21">
        <v>8617</v>
      </c>
      <c r="E325" s="21">
        <v>172889</v>
      </c>
      <c r="F325" s="21">
        <v>57328</v>
      </c>
      <c r="G325" s="21">
        <v>8952</v>
      </c>
      <c r="H325" s="21">
        <v>73468</v>
      </c>
    </row>
    <row r="326" spans="1:8" x14ac:dyDescent="0.25">
      <c r="A326" s="5" t="s">
        <v>69</v>
      </c>
      <c r="B326" s="5" t="s">
        <v>22</v>
      </c>
      <c r="C326" s="21">
        <v>126426</v>
      </c>
      <c r="D326" s="21">
        <v>12178</v>
      </c>
      <c r="E326" s="21">
        <v>186762</v>
      </c>
      <c r="F326" s="21">
        <v>50699</v>
      </c>
      <c r="G326" s="21">
        <v>7785</v>
      </c>
      <c r="H326" s="21">
        <v>60324</v>
      </c>
    </row>
    <row r="327" spans="1:8" x14ac:dyDescent="0.25">
      <c r="A327" s="5" t="s">
        <v>69</v>
      </c>
      <c r="B327" s="5" t="s">
        <v>23</v>
      </c>
      <c r="C327" s="21">
        <v>118065</v>
      </c>
      <c r="D327" s="21">
        <v>9225</v>
      </c>
      <c r="E327" s="21">
        <v>169778</v>
      </c>
      <c r="F327" s="21">
        <v>50030</v>
      </c>
      <c r="G327" s="21">
        <v>8924</v>
      </c>
      <c r="H327" s="21">
        <v>62795</v>
      </c>
    </row>
    <row r="328" spans="1:8" x14ac:dyDescent="0.25">
      <c r="A328" s="5" t="s">
        <v>69</v>
      </c>
      <c r="B328" s="5" t="s">
        <v>24</v>
      </c>
      <c r="C328" s="21">
        <v>119768</v>
      </c>
      <c r="D328" s="21">
        <v>7610</v>
      </c>
      <c r="E328" s="21">
        <v>171389</v>
      </c>
      <c r="F328" s="21">
        <v>49641</v>
      </c>
      <c r="G328" s="21">
        <v>8947</v>
      </c>
      <c r="H328" s="21">
        <v>62597</v>
      </c>
    </row>
    <row r="329" spans="1:8" x14ac:dyDescent="0.25">
      <c r="A329" s="5" t="s">
        <v>69</v>
      </c>
      <c r="B329" s="5" t="s">
        <v>25</v>
      </c>
      <c r="C329" s="21">
        <v>115787</v>
      </c>
      <c r="D329" s="21">
        <v>8681</v>
      </c>
      <c r="E329" s="21">
        <v>171748</v>
      </c>
      <c r="F329" s="21">
        <v>50690</v>
      </c>
      <c r="G329" s="21">
        <v>8950</v>
      </c>
      <c r="H329" s="21">
        <v>65812</v>
      </c>
    </row>
    <row r="330" spans="1:8" x14ac:dyDescent="0.25">
      <c r="A330" s="5" t="s">
        <v>69</v>
      </c>
      <c r="B330" s="5" t="s">
        <v>26</v>
      </c>
      <c r="C330" s="21">
        <v>110654</v>
      </c>
      <c r="D330" s="21">
        <v>6673</v>
      </c>
      <c r="E330" s="21">
        <v>161008</v>
      </c>
      <c r="F330" s="21">
        <v>53549</v>
      </c>
      <c r="G330" s="21">
        <v>8963</v>
      </c>
      <c r="H330" s="21">
        <v>67997</v>
      </c>
    </row>
    <row r="331" spans="1:8" x14ac:dyDescent="0.25">
      <c r="A331" s="5" t="s">
        <v>69</v>
      </c>
      <c r="B331" s="5" t="s">
        <v>27</v>
      </c>
      <c r="C331" s="21">
        <v>110314</v>
      </c>
      <c r="D331" s="21">
        <v>6191</v>
      </c>
      <c r="E331" s="21">
        <v>162208</v>
      </c>
      <c r="F331" s="21">
        <v>54030</v>
      </c>
      <c r="G331" s="21">
        <v>9386</v>
      </c>
      <c r="H331" s="21">
        <v>69247</v>
      </c>
    </row>
    <row r="332" spans="1:8" x14ac:dyDescent="0.25">
      <c r="A332" s="5" t="s">
        <v>69</v>
      </c>
      <c r="B332" s="5" t="s">
        <v>28</v>
      </c>
      <c r="C332" s="21">
        <v>115511</v>
      </c>
      <c r="D332" s="21">
        <v>6157</v>
      </c>
      <c r="E332" s="21">
        <v>167011</v>
      </c>
      <c r="F332" s="21">
        <v>57312</v>
      </c>
      <c r="G332" s="21">
        <v>9386</v>
      </c>
      <c r="H332" s="21">
        <v>72884</v>
      </c>
    </row>
    <row r="333" spans="1:8" x14ac:dyDescent="0.25">
      <c r="A333" s="5" t="s">
        <v>69</v>
      </c>
      <c r="B333" s="5" t="s">
        <v>29</v>
      </c>
      <c r="C333" s="21">
        <v>107711</v>
      </c>
      <c r="D333" s="21">
        <v>5493</v>
      </c>
      <c r="E333" s="21">
        <v>157111</v>
      </c>
      <c r="F333" s="21">
        <v>57312</v>
      </c>
      <c r="G333" s="21">
        <v>9445</v>
      </c>
      <c r="H333" s="21">
        <v>71744</v>
      </c>
    </row>
    <row r="334" spans="1:8" x14ac:dyDescent="0.25">
      <c r="A334" s="5" t="s">
        <v>69</v>
      </c>
      <c r="B334" s="5" t="s">
        <v>30</v>
      </c>
      <c r="C334" s="21">
        <v>103391</v>
      </c>
      <c r="D334" s="21">
        <v>5797</v>
      </c>
      <c r="E334" s="21">
        <v>152191</v>
      </c>
      <c r="F334" s="21">
        <v>58929</v>
      </c>
      <c r="G334" s="21">
        <v>10760</v>
      </c>
      <c r="H334" s="21">
        <v>74973</v>
      </c>
    </row>
    <row r="335" spans="1:8" x14ac:dyDescent="0.25">
      <c r="A335" s="5" t="s">
        <v>69</v>
      </c>
      <c r="B335" s="5" t="s">
        <v>31</v>
      </c>
      <c r="C335" s="21">
        <v>102540</v>
      </c>
      <c r="D335" s="21">
        <v>5688</v>
      </c>
      <c r="E335" s="21">
        <v>150524</v>
      </c>
      <c r="F335" s="21">
        <v>62438</v>
      </c>
      <c r="G335" s="21">
        <v>11019</v>
      </c>
      <c r="H335" s="21">
        <v>79209</v>
      </c>
    </row>
    <row r="336" spans="1:8" x14ac:dyDescent="0.25">
      <c r="A336" s="5" t="s">
        <v>69</v>
      </c>
      <c r="B336" s="5" t="s">
        <v>32</v>
      </c>
      <c r="C336" s="21">
        <v>95215</v>
      </c>
      <c r="D336" s="21">
        <v>5515</v>
      </c>
      <c r="E336" s="21">
        <v>143247</v>
      </c>
      <c r="F336" s="21">
        <v>60366</v>
      </c>
      <c r="G336" s="21">
        <v>9493</v>
      </c>
      <c r="H336" s="21">
        <v>75734</v>
      </c>
    </row>
    <row r="337" spans="1:8" x14ac:dyDescent="0.25">
      <c r="A337" s="5" t="s">
        <v>69</v>
      </c>
      <c r="B337" s="5" t="s">
        <v>33</v>
      </c>
      <c r="C337" s="21">
        <v>89527</v>
      </c>
      <c r="D337" s="21">
        <v>5446</v>
      </c>
      <c r="E337" s="21">
        <v>137443</v>
      </c>
      <c r="F337" s="21">
        <v>61200</v>
      </c>
      <c r="G337" s="21">
        <v>10048</v>
      </c>
      <c r="H337" s="21">
        <v>77339</v>
      </c>
    </row>
    <row r="338" spans="1:8" x14ac:dyDescent="0.25">
      <c r="A338" s="5" t="s">
        <v>69</v>
      </c>
      <c r="B338" s="5" t="s">
        <v>34</v>
      </c>
      <c r="C338" s="21">
        <v>84176</v>
      </c>
      <c r="D338" s="21">
        <v>4510</v>
      </c>
      <c r="E338" s="21">
        <v>131020</v>
      </c>
      <c r="F338" s="21">
        <v>69715</v>
      </c>
      <c r="G338" s="21">
        <v>8992</v>
      </c>
      <c r="H338" s="21">
        <v>84399</v>
      </c>
    </row>
    <row r="339" spans="1:8" x14ac:dyDescent="0.25">
      <c r="A339" s="5" t="s">
        <v>69</v>
      </c>
      <c r="B339" s="5" t="s">
        <v>35</v>
      </c>
      <c r="C339" s="21">
        <v>78862</v>
      </c>
      <c r="D339" s="21">
        <v>4424</v>
      </c>
      <c r="E339" s="21">
        <v>126374</v>
      </c>
      <c r="F339" s="21">
        <v>74198</v>
      </c>
      <c r="G339" s="21">
        <v>8784</v>
      </c>
      <c r="H339" s="21">
        <v>88479</v>
      </c>
    </row>
    <row r="340" spans="1:8" x14ac:dyDescent="0.25">
      <c r="A340" s="5" t="s">
        <v>69</v>
      </c>
      <c r="B340" s="5" t="s">
        <v>36</v>
      </c>
      <c r="C340" s="21">
        <v>74451</v>
      </c>
      <c r="D340" s="21">
        <v>4147</v>
      </c>
      <c r="E340" s="21">
        <v>123173</v>
      </c>
      <c r="F340" s="21">
        <v>77452</v>
      </c>
      <c r="G340" s="21">
        <v>7778</v>
      </c>
      <c r="H340" s="21">
        <v>90926</v>
      </c>
    </row>
    <row r="341" spans="1:8" x14ac:dyDescent="0.25">
      <c r="A341" s="5" t="s">
        <v>69</v>
      </c>
      <c r="B341" s="5" t="s">
        <v>37</v>
      </c>
      <c r="C341" s="21">
        <v>74038</v>
      </c>
      <c r="D341" s="21">
        <v>3756</v>
      </c>
      <c r="E341" s="21">
        <v>120871</v>
      </c>
      <c r="F341" s="21">
        <v>80856</v>
      </c>
      <c r="G341" s="21">
        <v>6861</v>
      </c>
      <c r="H341" s="21">
        <v>93584</v>
      </c>
    </row>
    <row r="342" spans="1:8" x14ac:dyDescent="0.25">
      <c r="A342" s="5" t="s">
        <v>69</v>
      </c>
      <c r="B342" s="5" t="s">
        <v>38</v>
      </c>
      <c r="C342" s="21">
        <v>69065</v>
      </c>
      <c r="D342" s="21">
        <v>3360</v>
      </c>
      <c r="E342" s="21">
        <v>114837</v>
      </c>
      <c r="F342" s="21">
        <v>84789</v>
      </c>
      <c r="G342" s="21">
        <v>6753</v>
      </c>
      <c r="H342" s="21">
        <v>96809</v>
      </c>
    </row>
    <row r="343" spans="1:8" x14ac:dyDescent="0.25">
      <c r="A343" s="5" t="s">
        <v>69</v>
      </c>
      <c r="B343" s="5" t="s">
        <v>39</v>
      </c>
      <c r="C343" s="21">
        <v>67151</v>
      </c>
      <c r="D343" s="21">
        <v>3101</v>
      </c>
      <c r="E343" s="21">
        <v>113158</v>
      </c>
      <c r="F343" s="21">
        <v>85600</v>
      </c>
      <c r="G343" s="21">
        <v>7571</v>
      </c>
      <c r="H343" s="21">
        <v>98590</v>
      </c>
    </row>
    <row r="344" spans="1:8" x14ac:dyDescent="0.25">
      <c r="A344" s="5" t="s">
        <v>69</v>
      </c>
      <c r="B344" s="5" t="s">
        <v>40</v>
      </c>
      <c r="C344" s="21">
        <v>63508</v>
      </c>
      <c r="D344" s="21">
        <v>3330</v>
      </c>
      <c r="E344" s="21">
        <v>115448</v>
      </c>
      <c r="F344" s="21">
        <v>87118</v>
      </c>
      <c r="G344" s="21">
        <v>12264</v>
      </c>
      <c r="H344" s="21">
        <v>104482</v>
      </c>
    </row>
    <row r="345" spans="1:8" x14ac:dyDescent="0.25">
      <c r="A345" s="5" t="s">
        <v>69</v>
      </c>
      <c r="B345" s="5" t="s">
        <v>41</v>
      </c>
      <c r="C345" s="21">
        <v>62144</v>
      </c>
      <c r="D345" s="21">
        <v>2714</v>
      </c>
      <c r="E345" s="21">
        <v>110067</v>
      </c>
      <c r="F345" s="21">
        <v>86206</v>
      </c>
      <c r="G345" s="21">
        <v>12493</v>
      </c>
      <c r="H345" s="21">
        <v>104678</v>
      </c>
    </row>
    <row r="346" spans="1:8" x14ac:dyDescent="0.25">
      <c r="A346" s="5" t="s">
        <v>69</v>
      </c>
      <c r="B346" s="5" t="s">
        <v>42</v>
      </c>
      <c r="C346" s="21">
        <v>58703</v>
      </c>
      <c r="D346" s="21">
        <v>2532</v>
      </c>
      <c r="E346" s="21">
        <v>108725</v>
      </c>
      <c r="F346" s="21">
        <v>85138</v>
      </c>
      <c r="G346" s="21">
        <v>12254</v>
      </c>
      <c r="H346" s="21">
        <v>103897</v>
      </c>
    </row>
    <row r="347" spans="1:8" x14ac:dyDescent="0.25">
      <c r="A347" s="5" t="s">
        <v>69</v>
      </c>
      <c r="B347" s="5" t="s">
        <v>43</v>
      </c>
      <c r="C347" s="21">
        <v>51544</v>
      </c>
      <c r="D347" s="21">
        <v>2558</v>
      </c>
      <c r="E347" s="21">
        <v>100432</v>
      </c>
      <c r="F347" s="21">
        <v>83978</v>
      </c>
      <c r="G347" s="21">
        <v>12543</v>
      </c>
      <c r="H347" s="21">
        <v>103643</v>
      </c>
    </row>
    <row r="348" spans="1:8" x14ac:dyDescent="0.25">
      <c r="A348" s="5" t="s">
        <v>69</v>
      </c>
      <c r="B348" s="5" t="s">
        <v>44</v>
      </c>
      <c r="C348" s="21">
        <v>40977</v>
      </c>
      <c r="D348" s="21">
        <v>2113</v>
      </c>
      <c r="E348" s="21">
        <v>86101</v>
      </c>
      <c r="F348" s="21">
        <v>76656</v>
      </c>
      <c r="G348" s="21">
        <v>13105</v>
      </c>
      <c r="H348" s="21">
        <v>98573</v>
      </c>
    </row>
    <row r="349" spans="1:8" x14ac:dyDescent="0.25">
      <c r="A349" s="5" t="s">
        <v>69</v>
      </c>
      <c r="B349" s="5" t="s">
        <v>45</v>
      </c>
      <c r="C349" s="21">
        <v>39215</v>
      </c>
      <c r="D349" s="21">
        <v>1809</v>
      </c>
      <c r="E349" s="21">
        <v>83994</v>
      </c>
      <c r="F349" s="21">
        <v>81171</v>
      </c>
      <c r="G349" s="21">
        <v>13290</v>
      </c>
      <c r="H349" s="21">
        <v>102418</v>
      </c>
    </row>
    <row r="350" spans="1:8" x14ac:dyDescent="0.25">
      <c r="A350" s="5" t="s">
        <v>69</v>
      </c>
      <c r="B350" s="5" t="s">
        <v>46</v>
      </c>
      <c r="C350" s="21">
        <v>42887</v>
      </c>
      <c r="D350" s="21">
        <v>1527</v>
      </c>
      <c r="E350" s="21">
        <v>90141</v>
      </c>
      <c r="F350" s="21">
        <v>88307</v>
      </c>
      <c r="G350" s="21">
        <v>13372</v>
      </c>
      <c r="H350" s="21">
        <v>108375</v>
      </c>
    </row>
    <row r="351" spans="1:8" x14ac:dyDescent="0.25">
      <c r="A351" s="5" t="s">
        <v>69</v>
      </c>
      <c r="B351" s="5" t="s">
        <v>47</v>
      </c>
      <c r="C351" s="21">
        <v>39384</v>
      </c>
      <c r="D351" s="21">
        <v>1637</v>
      </c>
      <c r="E351" s="21">
        <v>88591</v>
      </c>
      <c r="F351" s="21">
        <v>89472</v>
      </c>
      <c r="G351" s="21">
        <v>13373</v>
      </c>
      <c r="H351" s="21">
        <v>109237</v>
      </c>
    </row>
    <row r="352" spans="1:8" x14ac:dyDescent="0.25">
      <c r="A352" s="5" t="s">
        <v>69</v>
      </c>
      <c r="B352" s="5" t="s">
        <v>48</v>
      </c>
      <c r="C352" s="21">
        <v>37012</v>
      </c>
      <c r="D352" s="21">
        <v>1405</v>
      </c>
      <c r="E352" s="21">
        <v>86444</v>
      </c>
      <c r="F352" s="21">
        <v>85480</v>
      </c>
      <c r="G352" s="21">
        <v>13402</v>
      </c>
      <c r="H352" s="21">
        <v>105139</v>
      </c>
    </row>
    <row r="353" spans="1:8" x14ac:dyDescent="0.25">
      <c r="A353" s="5" t="s">
        <v>69</v>
      </c>
      <c r="B353" s="5" t="s">
        <v>49</v>
      </c>
      <c r="C353" s="21">
        <v>37274</v>
      </c>
      <c r="D353" s="21">
        <v>1376</v>
      </c>
      <c r="E353" s="21">
        <v>89808</v>
      </c>
      <c r="F353" s="21">
        <v>86068</v>
      </c>
      <c r="G353" s="21">
        <v>13396</v>
      </c>
      <c r="H353" s="21">
        <v>106076</v>
      </c>
    </row>
    <row r="354" spans="1:8" x14ac:dyDescent="0.25">
      <c r="A354" s="5" t="s">
        <v>69</v>
      </c>
      <c r="B354" s="5" t="s">
        <v>50</v>
      </c>
      <c r="C354" s="21">
        <v>34158</v>
      </c>
      <c r="D354" s="21">
        <v>1173</v>
      </c>
      <c r="E354" s="21">
        <v>88021</v>
      </c>
      <c r="F354" s="21">
        <v>87397</v>
      </c>
      <c r="G354" s="21">
        <v>13448</v>
      </c>
      <c r="H354" s="21">
        <v>107722</v>
      </c>
    </row>
    <row r="355" spans="1:8" x14ac:dyDescent="0.25">
      <c r="A355" s="5" t="s">
        <v>69</v>
      </c>
      <c r="B355" s="5" t="s">
        <v>51</v>
      </c>
      <c r="C355" s="21">
        <v>36351</v>
      </c>
      <c r="D355" s="21">
        <v>1972</v>
      </c>
      <c r="E355" s="21">
        <v>93461</v>
      </c>
      <c r="F355" s="21">
        <v>85115</v>
      </c>
      <c r="G355" s="21">
        <v>13504</v>
      </c>
      <c r="H355" s="21">
        <v>105395</v>
      </c>
    </row>
    <row r="356" spans="1:8" x14ac:dyDescent="0.25">
      <c r="A356" s="5" t="s">
        <v>69</v>
      </c>
      <c r="B356" s="5" t="s">
        <v>52</v>
      </c>
      <c r="C356" s="21">
        <v>31074</v>
      </c>
      <c r="D356" s="21">
        <v>1417</v>
      </c>
      <c r="E356" s="21">
        <v>87069</v>
      </c>
      <c r="F356" s="21">
        <v>85366</v>
      </c>
      <c r="G356" s="21">
        <v>14057</v>
      </c>
      <c r="H356" s="21">
        <v>106118</v>
      </c>
    </row>
    <row r="357" spans="1:8" x14ac:dyDescent="0.25">
      <c r="A357" s="5" t="s">
        <v>69</v>
      </c>
      <c r="B357" s="5" t="s">
        <v>53</v>
      </c>
      <c r="C357" s="21">
        <v>27311</v>
      </c>
      <c r="D357" s="21">
        <v>1454</v>
      </c>
      <c r="E357" s="21">
        <v>76398</v>
      </c>
      <c r="F357" s="21">
        <v>84454</v>
      </c>
      <c r="G357" s="21">
        <v>14480</v>
      </c>
      <c r="H357" s="21">
        <v>106047</v>
      </c>
    </row>
    <row r="358" spans="1:8" x14ac:dyDescent="0.25">
      <c r="A358" s="5" t="s">
        <v>69</v>
      </c>
      <c r="B358" s="5" t="s">
        <v>54</v>
      </c>
      <c r="C358" s="21">
        <v>24422</v>
      </c>
      <c r="D358" s="21">
        <v>1521</v>
      </c>
      <c r="E358" s="21">
        <v>70493</v>
      </c>
      <c r="F358" s="21">
        <v>81697</v>
      </c>
      <c r="G358" s="21">
        <v>14790</v>
      </c>
      <c r="H358" s="21">
        <v>103728</v>
      </c>
    </row>
    <row r="359" spans="1:8" x14ac:dyDescent="0.25">
      <c r="A359" s="5" t="s">
        <v>69</v>
      </c>
      <c r="B359" s="5" t="s">
        <v>55</v>
      </c>
      <c r="C359" s="21">
        <v>27928</v>
      </c>
      <c r="D359" s="21">
        <v>1117</v>
      </c>
      <c r="E359" s="21">
        <v>74408</v>
      </c>
      <c r="F359" s="21">
        <v>76753</v>
      </c>
      <c r="G359" s="21">
        <v>14690</v>
      </c>
      <c r="H359" s="21">
        <v>98936</v>
      </c>
    </row>
    <row r="360" spans="1:8" x14ac:dyDescent="0.25">
      <c r="A360" s="5" t="s">
        <v>69</v>
      </c>
      <c r="B360" s="5" t="s">
        <v>56</v>
      </c>
      <c r="C360" s="21">
        <v>25439</v>
      </c>
      <c r="D360" s="21">
        <v>924</v>
      </c>
      <c r="E360" s="21">
        <v>70423</v>
      </c>
      <c r="F360" s="21">
        <v>77509</v>
      </c>
      <c r="G360" s="21">
        <v>15017</v>
      </c>
      <c r="H360" s="21">
        <v>99634</v>
      </c>
    </row>
    <row r="361" spans="1:8" x14ac:dyDescent="0.25">
      <c r="A361" s="5" t="s">
        <v>69</v>
      </c>
      <c r="B361" s="5" t="s">
        <v>57</v>
      </c>
      <c r="C361" s="21">
        <v>20259</v>
      </c>
      <c r="D361" s="21">
        <v>1362</v>
      </c>
      <c r="E361" s="21">
        <v>63249</v>
      </c>
      <c r="F361" s="21">
        <v>75364</v>
      </c>
      <c r="G361" s="21">
        <v>15410</v>
      </c>
      <c r="H361" s="21">
        <v>97967</v>
      </c>
    </row>
    <row r="362" spans="1:8" x14ac:dyDescent="0.25">
      <c r="A362" s="5" t="s">
        <v>69</v>
      </c>
      <c r="B362" s="5" t="s">
        <v>58</v>
      </c>
      <c r="C362" s="21">
        <v>21172</v>
      </c>
      <c r="D362" s="21">
        <v>1431</v>
      </c>
      <c r="E362" s="21">
        <v>69178</v>
      </c>
      <c r="F362" s="21">
        <v>89677</v>
      </c>
      <c r="G362" s="21">
        <v>15460</v>
      </c>
      <c r="H362" s="21">
        <v>112109</v>
      </c>
    </row>
    <row r="363" spans="1:8" x14ac:dyDescent="0.25">
      <c r="A363" s="5" t="s">
        <v>69</v>
      </c>
      <c r="B363" s="5" t="s">
        <v>59</v>
      </c>
      <c r="C363" s="21">
        <v>23098</v>
      </c>
      <c r="D363" s="21">
        <v>1262</v>
      </c>
      <c r="E363" s="21">
        <v>68044</v>
      </c>
      <c r="F363" s="21">
        <v>86476</v>
      </c>
      <c r="G363" s="21">
        <v>15460</v>
      </c>
      <c r="H363" s="21">
        <v>109136</v>
      </c>
    </row>
    <row r="364" spans="1:8" x14ac:dyDescent="0.25">
      <c r="A364" s="5" t="s">
        <v>69</v>
      </c>
      <c r="B364" s="5" t="s">
        <v>60</v>
      </c>
      <c r="C364" s="21">
        <v>22274</v>
      </c>
      <c r="D364" s="21">
        <v>1290</v>
      </c>
      <c r="E364" s="21">
        <v>67773</v>
      </c>
      <c r="F364" s="21">
        <v>87177</v>
      </c>
      <c r="G364" s="21">
        <v>15550</v>
      </c>
      <c r="H364" s="21">
        <v>109845</v>
      </c>
    </row>
    <row r="365" spans="1:8" x14ac:dyDescent="0.25">
      <c r="A365" s="5" t="s">
        <v>69</v>
      </c>
      <c r="B365" s="5" t="s">
        <v>61</v>
      </c>
      <c r="C365" s="21">
        <v>24151</v>
      </c>
      <c r="D365" s="21">
        <v>1441</v>
      </c>
      <c r="E365" s="21">
        <v>68852</v>
      </c>
      <c r="F365" s="21">
        <v>83221</v>
      </c>
      <c r="G365" s="21">
        <v>15630</v>
      </c>
      <c r="H365" s="21">
        <v>105945</v>
      </c>
    </row>
    <row r="366" spans="1:8" x14ac:dyDescent="0.25">
      <c r="A366" s="5" t="s">
        <v>69</v>
      </c>
      <c r="B366" s="5" t="s">
        <v>62</v>
      </c>
      <c r="C366" s="21">
        <v>24625</v>
      </c>
      <c r="D366" s="21">
        <v>1290</v>
      </c>
      <c r="E366" s="21">
        <v>69745.09</v>
      </c>
      <c r="F366" s="21">
        <v>81602</v>
      </c>
      <c r="G366" s="21">
        <v>15660</v>
      </c>
      <c r="H366" s="21">
        <v>104530</v>
      </c>
    </row>
    <row r="367" spans="1:8" x14ac:dyDescent="0.25">
      <c r="A367" s="5" t="s">
        <v>69</v>
      </c>
      <c r="B367" s="5" t="s">
        <v>123</v>
      </c>
      <c r="C367" s="21">
        <v>21100</v>
      </c>
      <c r="D367" s="21">
        <v>1172</v>
      </c>
      <c r="E367" s="21">
        <v>67013</v>
      </c>
      <c r="F367" s="21">
        <v>80504</v>
      </c>
      <c r="G367" s="21">
        <v>15660</v>
      </c>
      <c r="H367" s="21">
        <v>103965.05</v>
      </c>
    </row>
    <row r="368" spans="1:8" x14ac:dyDescent="0.25">
      <c r="A368" s="5" t="s">
        <v>70</v>
      </c>
      <c r="B368" s="5" t="s">
        <v>3</v>
      </c>
      <c r="C368" s="21">
        <v>187339.49442664257</v>
      </c>
      <c r="D368" s="21">
        <v>3258.7453088121888</v>
      </c>
      <c r="E368" s="21">
        <v>257702.12226733964</v>
      </c>
      <c r="F368" s="21">
        <v>4642.2617806471671</v>
      </c>
      <c r="G368" s="21">
        <v>2874.6973474721381</v>
      </c>
      <c r="H368" s="21">
        <v>39325.954986321805</v>
      </c>
    </row>
    <row r="369" spans="1:8" x14ac:dyDescent="0.25">
      <c r="A369" s="5" t="s">
        <v>70</v>
      </c>
      <c r="B369" s="5" t="s">
        <v>4</v>
      </c>
      <c r="C369" s="21">
        <v>188508</v>
      </c>
      <c r="D369" s="21">
        <v>3344</v>
      </c>
      <c r="E369" s="21">
        <v>258119</v>
      </c>
      <c r="F369" s="21">
        <v>4677</v>
      </c>
      <c r="G369" s="21">
        <v>3490</v>
      </c>
      <c r="H369" s="21">
        <v>40834</v>
      </c>
    </row>
    <row r="370" spans="1:8" x14ac:dyDescent="0.25">
      <c r="A370" s="5" t="s">
        <v>70</v>
      </c>
      <c r="B370" s="5" t="s">
        <v>5</v>
      </c>
      <c r="C370" s="21">
        <v>188912.908200993</v>
      </c>
      <c r="D370" s="21">
        <v>3498.8025144299299</v>
      </c>
      <c r="E370" s="21">
        <v>261157.54454222883</v>
      </c>
      <c r="F370" s="21">
        <v>4802.1726770577689</v>
      </c>
      <c r="G370" s="21">
        <v>3827.3383600188254</v>
      </c>
      <c r="H370" s="21">
        <v>41728.220481361735</v>
      </c>
    </row>
    <row r="371" spans="1:8" x14ac:dyDescent="0.25">
      <c r="A371" s="5" t="s">
        <v>70</v>
      </c>
      <c r="B371" s="5" t="s">
        <v>6</v>
      </c>
      <c r="C371" s="21">
        <v>189045.66498820382</v>
      </c>
      <c r="D371" s="21">
        <v>3747.1429439394292</v>
      </c>
      <c r="E371" s="21">
        <v>268357.21089343296</v>
      </c>
      <c r="F371" s="21">
        <v>4972.3808660402656</v>
      </c>
      <c r="G371" s="21">
        <v>4079.3024722881432</v>
      </c>
      <c r="H371" s="21">
        <v>43081.116831081265</v>
      </c>
    </row>
    <row r="372" spans="1:8" x14ac:dyDescent="0.25">
      <c r="A372" s="5" t="s">
        <v>70</v>
      </c>
      <c r="B372" s="5" t="s">
        <v>7</v>
      </c>
      <c r="C372" s="21">
        <v>192100</v>
      </c>
      <c r="D372" s="21">
        <v>3351</v>
      </c>
      <c r="E372" s="21">
        <v>262114</v>
      </c>
      <c r="F372" s="21">
        <v>18488</v>
      </c>
      <c r="G372" s="21">
        <v>5064</v>
      </c>
      <c r="H372" s="21">
        <v>56524</v>
      </c>
    </row>
    <row r="373" spans="1:8" x14ac:dyDescent="0.25">
      <c r="A373" s="5" t="s">
        <v>70</v>
      </c>
      <c r="B373" s="5" t="s">
        <v>8</v>
      </c>
      <c r="C373" s="21">
        <v>191204</v>
      </c>
      <c r="D373" s="21">
        <v>3311</v>
      </c>
      <c r="E373" s="21">
        <v>261936</v>
      </c>
      <c r="F373" s="21">
        <v>18765</v>
      </c>
      <c r="G373" s="21">
        <v>5900</v>
      </c>
      <c r="H373" s="21">
        <v>56572</v>
      </c>
    </row>
    <row r="374" spans="1:8" x14ac:dyDescent="0.25">
      <c r="A374" s="5" t="s">
        <v>70</v>
      </c>
      <c r="B374" s="5" t="s">
        <v>9</v>
      </c>
      <c r="C374" s="21">
        <v>194439</v>
      </c>
      <c r="D374" s="21">
        <v>2394</v>
      </c>
      <c r="E374" s="21">
        <v>269215</v>
      </c>
      <c r="F374" s="21">
        <v>20335</v>
      </c>
      <c r="G374" s="21">
        <v>6320</v>
      </c>
      <c r="H374" s="21">
        <v>59911</v>
      </c>
    </row>
    <row r="375" spans="1:8" x14ac:dyDescent="0.25">
      <c r="A375" s="5" t="s">
        <v>70</v>
      </c>
      <c r="B375" s="5" t="s">
        <v>10</v>
      </c>
      <c r="C375" s="21">
        <v>194862</v>
      </c>
      <c r="D375" s="21">
        <v>2648</v>
      </c>
      <c r="E375" s="21">
        <v>266734</v>
      </c>
      <c r="F375" s="21">
        <v>20929</v>
      </c>
      <c r="G375" s="21">
        <v>4977</v>
      </c>
      <c r="H375" s="21">
        <v>57672</v>
      </c>
    </row>
    <row r="376" spans="1:8" x14ac:dyDescent="0.25">
      <c r="A376" s="5" t="s">
        <v>70</v>
      </c>
      <c r="B376" s="5" t="s">
        <v>11</v>
      </c>
      <c r="C376" s="21">
        <v>194666</v>
      </c>
      <c r="D376" s="21">
        <v>6276</v>
      </c>
      <c r="E376" s="21">
        <v>271877</v>
      </c>
      <c r="F376" s="21">
        <v>21589</v>
      </c>
      <c r="G376" s="21">
        <v>7296</v>
      </c>
      <c r="H376" s="21">
        <v>61228</v>
      </c>
    </row>
    <row r="377" spans="1:8" x14ac:dyDescent="0.25">
      <c r="A377" s="5" t="s">
        <v>70</v>
      </c>
      <c r="B377" s="5" t="s">
        <v>12</v>
      </c>
      <c r="C377" s="21">
        <v>195121</v>
      </c>
      <c r="D377" s="21">
        <v>6476</v>
      </c>
      <c r="E377" s="21">
        <v>271540</v>
      </c>
      <c r="F377" s="21">
        <v>22903</v>
      </c>
      <c r="G377" s="21">
        <v>7384</v>
      </c>
      <c r="H377" s="21">
        <v>66684</v>
      </c>
    </row>
    <row r="378" spans="1:8" x14ac:dyDescent="0.25">
      <c r="A378" s="5" t="s">
        <v>70</v>
      </c>
      <c r="B378" s="5" t="s">
        <v>13</v>
      </c>
      <c r="C378" s="21">
        <v>194826</v>
      </c>
      <c r="D378" s="21">
        <v>7124</v>
      </c>
      <c r="E378" s="21">
        <v>277714</v>
      </c>
      <c r="F378" s="21">
        <v>25650</v>
      </c>
      <c r="G378" s="21">
        <v>7490</v>
      </c>
      <c r="H378" s="21">
        <v>68025</v>
      </c>
    </row>
    <row r="379" spans="1:8" x14ac:dyDescent="0.25">
      <c r="A379" s="5" t="s">
        <v>70</v>
      </c>
      <c r="B379" s="5" t="s">
        <v>14</v>
      </c>
      <c r="C379" s="21">
        <v>196968</v>
      </c>
      <c r="D379" s="21">
        <v>10757</v>
      </c>
      <c r="E379" s="21">
        <v>286600</v>
      </c>
      <c r="F379" s="21">
        <v>27658</v>
      </c>
      <c r="G379" s="21">
        <v>7972</v>
      </c>
      <c r="H379" s="21">
        <v>72423</v>
      </c>
    </row>
    <row r="380" spans="1:8" x14ac:dyDescent="0.25">
      <c r="A380" s="5" t="s">
        <v>70</v>
      </c>
      <c r="B380" s="5" t="s">
        <v>15</v>
      </c>
      <c r="C380" s="21">
        <v>211352</v>
      </c>
      <c r="D380" s="21">
        <v>22111</v>
      </c>
      <c r="E380" s="21">
        <v>309879</v>
      </c>
      <c r="F380" s="21">
        <v>32911</v>
      </c>
      <c r="G380" s="21">
        <v>8190</v>
      </c>
      <c r="H380" s="21">
        <v>73751</v>
      </c>
    </row>
    <row r="381" spans="1:8" x14ac:dyDescent="0.25">
      <c r="A381" s="5" t="s">
        <v>70</v>
      </c>
      <c r="B381" s="5" t="s">
        <v>16</v>
      </c>
      <c r="C381" s="21">
        <v>211326</v>
      </c>
      <c r="D381" s="21">
        <v>20628</v>
      </c>
      <c r="E381" s="21">
        <v>309604</v>
      </c>
      <c r="F381" s="21">
        <v>34063</v>
      </c>
      <c r="G381" s="21">
        <v>8637</v>
      </c>
      <c r="H381" s="21">
        <v>79276</v>
      </c>
    </row>
    <row r="382" spans="1:8" x14ac:dyDescent="0.25">
      <c r="A382" s="5" t="s">
        <v>70</v>
      </c>
      <c r="B382" s="5" t="s">
        <v>17</v>
      </c>
      <c r="C382" s="21">
        <v>201137.43045182261</v>
      </c>
      <c r="D382" s="21">
        <v>15059.836200711001</v>
      </c>
      <c r="E382" s="21">
        <v>295153.5756715915</v>
      </c>
      <c r="F382" s="21">
        <v>36300.462166922152</v>
      </c>
      <c r="G382" s="21">
        <v>4935.9455823358667</v>
      </c>
      <c r="H382" s="21">
        <v>86485.630423556533</v>
      </c>
    </row>
    <row r="383" spans="1:8" x14ac:dyDescent="0.25">
      <c r="A383" s="5" t="s">
        <v>70</v>
      </c>
      <c r="B383" s="5" t="s">
        <v>18</v>
      </c>
      <c r="C383" s="21">
        <v>201112.43384103585</v>
      </c>
      <c r="D383" s="21">
        <v>16240.237410717198</v>
      </c>
      <c r="E383" s="21">
        <v>295126.87979028735</v>
      </c>
      <c r="F383" s="21">
        <v>36912.033565985017</v>
      </c>
      <c r="G383" s="21">
        <v>9585.6698601915577</v>
      </c>
      <c r="H383" s="21">
        <v>93334.585072785194</v>
      </c>
    </row>
    <row r="384" spans="1:8" x14ac:dyDescent="0.25">
      <c r="A384" s="5" t="s">
        <v>70</v>
      </c>
      <c r="B384" s="5" t="s">
        <v>19</v>
      </c>
      <c r="C384" s="21">
        <v>200658.13412532752</v>
      </c>
      <c r="D384" s="21">
        <v>16823.2374107172</v>
      </c>
      <c r="E384" s="21">
        <v>295570.70419262256</v>
      </c>
      <c r="F384" s="21">
        <v>37280.569243773309</v>
      </c>
      <c r="G384" s="21">
        <v>11063.093693943447</v>
      </c>
      <c r="H384" s="21">
        <v>95883.70726656013</v>
      </c>
    </row>
    <row r="385" spans="1:8" x14ac:dyDescent="0.25">
      <c r="A385" s="5" t="s">
        <v>70</v>
      </c>
      <c r="B385" s="5" t="s">
        <v>20</v>
      </c>
      <c r="C385" s="21">
        <v>201563.68528423732</v>
      </c>
      <c r="D385" s="21">
        <v>17435.2374107172</v>
      </c>
      <c r="E385" s="21">
        <v>297345.49442560039</v>
      </c>
      <c r="F385" s="21">
        <v>38452.569243773309</v>
      </c>
      <c r="G385" s="21">
        <v>11049.200042399139</v>
      </c>
      <c r="H385" s="21">
        <v>97630.955961971238</v>
      </c>
    </row>
    <row r="386" spans="1:8" x14ac:dyDescent="0.25">
      <c r="A386" s="5" t="s">
        <v>70</v>
      </c>
      <c r="B386" s="5" t="s">
        <v>21</v>
      </c>
      <c r="C386" s="21">
        <v>203464.22627550742</v>
      </c>
      <c r="D386" s="21">
        <v>18086.570377134907</v>
      </c>
      <c r="E386" s="21">
        <v>301333.25672135071</v>
      </c>
      <c r="F386" s="21">
        <v>38712.521153365298</v>
      </c>
      <c r="G386" s="21">
        <v>11453.716667753824</v>
      </c>
      <c r="H386" s="21">
        <v>98713.424496917913</v>
      </c>
    </row>
    <row r="387" spans="1:8" x14ac:dyDescent="0.25">
      <c r="A387" s="5" t="s">
        <v>70</v>
      </c>
      <c r="B387" s="5" t="s">
        <v>22</v>
      </c>
      <c r="C387" s="21">
        <v>191991.95944631074</v>
      </c>
      <c r="D387" s="21">
        <v>13620.168248480699</v>
      </c>
      <c r="E387" s="21">
        <v>289044.69382657664</v>
      </c>
      <c r="F387" s="21">
        <v>31000.168675189983</v>
      </c>
      <c r="G387" s="21">
        <v>10943.683234945587</v>
      </c>
      <c r="H387" s="21">
        <v>87922.111865779545</v>
      </c>
    </row>
    <row r="388" spans="1:8" x14ac:dyDescent="0.25">
      <c r="A388" s="5" t="s">
        <v>70</v>
      </c>
      <c r="B388" s="5" t="s">
        <v>23</v>
      </c>
      <c r="C388" s="21">
        <v>189275.92317058588</v>
      </c>
      <c r="D388" s="21">
        <v>13801.713452485787</v>
      </c>
      <c r="E388" s="21">
        <v>283927.3380461607</v>
      </c>
      <c r="F388" s="21">
        <v>31755.127640433559</v>
      </c>
      <c r="G388" s="21">
        <v>12471.890982572866</v>
      </c>
      <c r="H388" s="21">
        <v>81595.071836643736</v>
      </c>
    </row>
    <row r="389" spans="1:8" x14ac:dyDescent="0.25">
      <c r="A389" s="5" t="s">
        <v>70</v>
      </c>
      <c r="B389" s="5" t="s">
        <v>24</v>
      </c>
      <c r="C389" s="21">
        <v>189528.07871019645</v>
      </c>
      <c r="D389" s="21">
        <v>18032.166783536089</v>
      </c>
      <c r="E389" s="21">
        <v>292045.8992857376</v>
      </c>
      <c r="F389" s="21">
        <v>32016.719287803178</v>
      </c>
      <c r="G389" s="21">
        <v>12631.874036506746</v>
      </c>
      <c r="H389" s="21">
        <v>81300.803447376151</v>
      </c>
    </row>
    <row r="390" spans="1:8" x14ac:dyDescent="0.25">
      <c r="A390" s="5" t="s">
        <v>70</v>
      </c>
      <c r="B390" s="5" t="s">
        <v>25</v>
      </c>
      <c r="C390" s="21">
        <v>190650.18158246632</v>
      </c>
      <c r="D390" s="21">
        <v>20005.020318971983</v>
      </c>
      <c r="E390" s="21">
        <v>293841.35079579923</v>
      </c>
      <c r="F390" s="21">
        <v>31955.553311481468</v>
      </c>
      <c r="G390" s="21">
        <v>12864.637433003925</v>
      </c>
      <c r="H390" s="21">
        <v>83117.053061435261</v>
      </c>
    </row>
    <row r="391" spans="1:8" x14ac:dyDescent="0.25">
      <c r="A391" s="5" t="s">
        <v>70</v>
      </c>
      <c r="B391" s="5" t="s">
        <v>26</v>
      </c>
      <c r="C391" s="21">
        <v>194738.06616711782</v>
      </c>
      <c r="D391" s="21">
        <v>16021.872753661002</v>
      </c>
      <c r="E391" s="21">
        <v>295843.99255297176</v>
      </c>
      <c r="F391" s="21">
        <v>33754.494871334922</v>
      </c>
      <c r="G391" s="21">
        <v>12938.471361555939</v>
      </c>
      <c r="H391" s="21">
        <v>83957.757376363021</v>
      </c>
    </row>
    <row r="392" spans="1:8" x14ac:dyDescent="0.25">
      <c r="A392" s="5" t="s">
        <v>70</v>
      </c>
      <c r="B392" s="5" t="s">
        <v>27</v>
      </c>
      <c r="C392" s="21">
        <v>199584.15767587489</v>
      </c>
      <c r="D392" s="21">
        <v>16253.923591859366</v>
      </c>
      <c r="E392" s="21">
        <v>303213.7611678245</v>
      </c>
      <c r="F392" s="21">
        <v>34848.948384484087</v>
      </c>
      <c r="G392" s="21">
        <v>14927.130515964905</v>
      </c>
      <c r="H392" s="21">
        <v>84086.434759683849</v>
      </c>
    </row>
    <row r="393" spans="1:8" x14ac:dyDescent="0.25">
      <c r="A393" s="5" t="s">
        <v>70</v>
      </c>
      <c r="B393" s="5" t="s">
        <v>28</v>
      </c>
      <c r="C393" s="21">
        <v>196619.26805496667</v>
      </c>
      <c r="D393" s="21">
        <v>16322.52833675788</v>
      </c>
      <c r="E393" s="21">
        <v>298447.57247263083</v>
      </c>
      <c r="F393" s="21">
        <v>34460.540031853714</v>
      </c>
      <c r="G393" s="21">
        <v>14927.130515964905</v>
      </c>
      <c r="H393" s="21">
        <v>85316.380350173393</v>
      </c>
    </row>
    <row r="394" spans="1:8" x14ac:dyDescent="0.25">
      <c r="A394" s="5" t="s">
        <v>70</v>
      </c>
      <c r="B394" s="5" t="s">
        <v>29</v>
      </c>
      <c r="C394" s="21">
        <v>188805.18799669505</v>
      </c>
      <c r="D394" s="21">
        <v>16353.221842623094</v>
      </c>
      <c r="E394" s="21">
        <v>287222.31727601838</v>
      </c>
      <c r="F394" s="21">
        <v>35840.671933944315</v>
      </c>
      <c r="G394" s="21">
        <v>17718.897301675308</v>
      </c>
      <c r="H394" s="21">
        <v>90217.209147342452</v>
      </c>
    </row>
    <row r="395" spans="1:8" x14ac:dyDescent="0.25">
      <c r="A395" s="5" t="s">
        <v>70</v>
      </c>
      <c r="B395" s="5" t="s">
        <v>30</v>
      </c>
      <c r="C395" s="21">
        <v>182933.13194014112</v>
      </c>
      <c r="D395" s="21">
        <v>16569.825946098736</v>
      </c>
      <c r="E395" s="21">
        <v>283509.63650348433</v>
      </c>
      <c r="F395" s="21">
        <v>35292.628515595272</v>
      </c>
      <c r="G395" s="21">
        <v>14445.004291553874</v>
      </c>
      <c r="H395" s="21">
        <v>85778.708003109263</v>
      </c>
    </row>
    <row r="396" spans="1:8" x14ac:dyDescent="0.25">
      <c r="A396" s="5" t="s">
        <v>70</v>
      </c>
      <c r="B396" s="5" t="s">
        <v>31</v>
      </c>
      <c r="C396" s="21">
        <v>180899.39208603764</v>
      </c>
      <c r="D396" s="21">
        <v>15652.530078927628</v>
      </c>
      <c r="E396" s="21">
        <v>279084.3202140613</v>
      </c>
      <c r="F396" s="21">
        <v>37904.628697694141</v>
      </c>
      <c r="G396" s="21">
        <v>16742.516886272464</v>
      </c>
      <c r="H396" s="21">
        <v>92930.14896502615</v>
      </c>
    </row>
    <row r="397" spans="1:8" x14ac:dyDescent="0.25">
      <c r="A397" s="5" t="s">
        <v>70</v>
      </c>
      <c r="B397" s="5" t="s">
        <v>32</v>
      </c>
      <c r="C397" s="21">
        <v>173903.0270647837</v>
      </c>
      <c r="D397" s="21">
        <v>14922.525224769794</v>
      </c>
      <c r="E397" s="21">
        <v>269680.04038246197</v>
      </c>
      <c r="F397" s="21">
        <v>38952.140009566981</v>
      </c>
      <c r="G397" s="21">
        <v>18835.371332202689</v>
      </c>
      <c r="H397" s="21">
        <v>95640.534416685696</v>
      </c>
    </row>
    <row r="398" spans="1:8" x14ac:dyDescent="0.25">
      <c r="A398" s="5" t="s">
        <v>70</v>
      </c>
      <c r="B398" s="5" t="s">
        <v>33</v>
      </c>
      <c r="C398" s="21">
        <v>167283.36498048552</v>
      </c>
      <c r="D398" s="21">
        <v>14107.412739310525</v>
      </c>
      <c r="E398" s="21">
        <v>263563.75632997404</v>
      </c>
      <c r="F398" s="21">
        <v>38714.07790298207</v>
      </c>
      <c r="G398" s="21">
        <v>21037.007039344226</v>
      </c>
      <c r="H398" s="21">
        <v>99543.483119163328</v>
      </c>
    </row>
    <row r="399" spans="1:8" x14ac:dyDescent="0.25">
      <c r="A399" s="5" t="s">
        <v>70</v>
      </c>
      <c r="B399" s="5" t="s">
        <v>34</v>
      </c>
      <c r="C399" s="21">
        <v>155920.92154800345</v>
      </c>
      <c r="D399" s="21">
        <v>14090.224685539719</v>
      </c>
      <c r="E399" s="21">
        <v>255518.90390343868</v>
      </c>
      <c r="F399" s="21">
        <v>44182.940219931945</v>
      </c>
      <c r="G399" s="21">
        <v>19901.39918245763</v>
      </c>
      <c r="H399" s="21">
        <v>104035.45627452899</v>
      </c>
    </row>
    <row r="400" spans="1:8" x14ac:dyDescent="0.25">
      <c r="A400" s="5" t="s">
        <v>70</v>
      </c>
      <c r="B400" s="5" t="s">
        <v>35</v>
      </c>
      <c r="C400" s="21">
        <v>152799.07159203332</v>
      </c>
      <c r="D400" s="21">
        <v>13656.208380896471</v>
      </c>
      <c r="E400" s="21">
        <v>254995.03205211833</v>
      </c>
      <c r="F400" s="21">
        <v>46962.57390767859</v>
      </c>
      <c r="G400" s="21">
        <v>22557.806070143397</v>
      </c>
      <c r="H400" s="21">
        <v>110738.77284117718</v>
      </c>
    </row>
    <row r="401" spans="1:8" x14ac:dyDescent="0.25">
      <c r="A401" s="5" t="s">
        <v>70</v>
      </c>
      <c r="B401" s="5" t="s">
        <v>36</v>
      </c>
      <c r="C401" s="21">
        <v>157642.71929595686</v>
      </c>
      <c r="D401" s="21">
        <v>13172.503883869846</v>
      </c>
      <c r="E401" s="21">
        <v>261304.49838557123</v>
      </c>
      <c r="F401" s="21">
        <v>51884.770109694182</v>
      </c>
      <c r="G401" s="21">
        <v>24434.484918408838</v>
      </c>
      <c r="H401" s="21">
        <v>119111.02684191643</v>
      </c>
    </row>
    <row r="402" spans="1:8" x14ac:dyDescent="0.25">
      <c r="A402" s="5" t="s">
        <v>70</v>
      </c>
      <c r="B402" s="5" t="s">
        <v>37</v>
      </c>
      <c r="C402" s="21">
        <v>156038.59692008304</v>
      </c>
      <c r="D402" s="21">
        <v>12232.748548644859</v>
      </c>
      <c r="E402" s="21">
        <v>260720.01565234881</v>
      </c>
      <c r="F402" s="21">
        <v>58532.693978778683</v>
      </c>
      <c r="G402" s="21">
        <v>28122.134728699868</v>
      </c>
      <c r="H402" s="21">
        <v>133103.73691334267</v>
      </c>
    </row>
    <row r="403" spans="1:8" x14ac:dyDescent="0.25">
      <c r="A403" s="5" t="s">
        <v>70</v>
      </c>
      <c r="B403" s="5" t="s">
        <v>38</v>
      </c>
      <c r="C403" s="21">
        <v>157104.0631665634</v>
      </c>
      <c r="D403" s="21">
        <v>12370.196566213323</v>
      </c>
      <c r="E403" s="21">
        <v>262854.80662187579</v>
      </c>
      <c r="F403" s="21">
        <v>56929.530932346199</v>
      </c>
      <c r="G403" s="21">
        <v>28821.440399312916</v>
      </c>
      <c r="H403" s="21">
        <v>134129.0733640999</v>
      </c>
    </row>
    <row r="404" spans="1:8" x14ac:dyDescent="0.25">
      <c r="A404" s="5" t="s">
        <v>70</v>
      </c>
      <c r="B404" s="5" t="s">
        <v>39</v>
      </c>
      <c r="C404" s="21">
        <v>156242.09238663665</v>
      </c>
      <c r="D404" s="21">
        <v>11962.780152310754</v>
      </c>
      <c r="E404" s="21">
        <v>264514.61371394712</v>
      </c>
      <c r="F404" s="21">
        <v>59233.140349303678</v>
      </c>
      <c r="G404" s="21">
        <v>29860.875224226216</v>
      </c>
      <c r="H404" s="21">
        <v>140341.99220508136</v>
      </c>
    </row>
    <row r="405" spans="1:8" x14ac:dyDescent="0.25">
      <c r="A405" s="5" t="s">
        <v>70</v>
      </c>
      <c r="B405" s="5" t="s">
        <v>40</v>
      </c>
      <c r="C405" s="21">
        <v>148508.08066707978</v>
      </c>
      <c r="D405" s="21">
        <v>12252.915079416849</v>
      </c>
      <c r="E405" s="21">
        <v>258648.28459606666</v>
      </c>
      <c r="F405" s="21">
        <v>64244.543570551075</v>
      </c>
      <c r="G405" s="21">
        <v>29861.296032962615</v>
      </c>
      <c r="H405" s="21">
        <v>149164.81724068578</v>
      </c>
    </row>
    <row r="406" spans="1:8" x14ac:dyDescent="0.25">
      <c r="A406" s="5" t="s">
        <v>70</v>
      </c>
      <c r="B406" s="5" t="s">
        <v>41</v>
      </c>
      <c r="C406" s="21">
        <v>148450.08790483023</v>
      </c>
      <c r="D406" s="21">
        <v>11195.140050335387</v>
      </c>
      <c r="E406" s="21">
        <v>251807.23559516433</v>
      </c>
      <c r="F406" s="21">
        <v>66788.413861800553</v>
      </c>
      <c r="G406" s="21">
        <v>30618.94694400052</v>
      </c>
      <c r="H406" s="21">
        <v>147463.26159181588</v>
      </c>
    </row>
    <row r="407" spans="1:8" x14ac:dyDescent="0.25">
      <c r="A407" s="5" t="s">
        <v>70</v>
      </c>
      <c r="B407" s="5" t="s">
        <v>42</v>
      </c>
      <c r="C407" s="21">
        <v>143188.09688475044</v>
      </c>
      <c r="D407" s="21">
        <v>10502.770443995087</v>
      </c>
      <c r="E407" s="21">
        <v>260282.85399204202</v>
      </c>
      <c r="F407" s="21">
        <v>69602.876901166514</v>
      </c>
      <c r="G407" s="21">
        <v>31274.169349227574</v>
      </c>
      <c r="H407" s="21">
        <v>150086.06034538991</v>
      </c>
    </row>
    <row r="408" spans="1:8" x14ac:dyDescent="0.25">
      <c r="A408" s="5" t="s">
        <v>70</v>
      </c>
      <c r="B408" s="5" t="s">
        <v>43</v>
      </c>
      <c r="C408" s="21">
        <v>134557.52044943089</v>
      </c>
      <c r="D408" s="21">
        <v>9192.624066403574</v>
      </c>
      <c r="E408" s="21">
        <v>241777.80746170488</v>
      </c>
      <c r="F408" s="21">
        <v>66751.355880978008</v>
      </c>
      <c r="G408" s="21">
        <v>32230.526040137851</v>
      </c>
      <c r="H408" s="21">
        <v>149341.5733994325</v>
      </c>
    </row>
    <row r="409" spans="1:8" x14ac:dyDescent="0.25">
      <c r="A409" s="5" t="s">
        <v>70</v>
      </c>
      <c r="B409" s="5" t="s">
        <v>44</v>
      </c>
      <c r="C409" s="21">
        <v>126576.58594522902</v>
      </c>
      <c r="D409" s="21">
        <v>9024.0417631518867</v>
      </c>
      <c r="E409" s="21">
        <v>235290.15004946565</v>
      </c>
      <c r="F409" s="21">
        <v>69433.668971440376</v>
      </c>
      <c r="G409" s="21">
        <v>33707.614983203421</v>
      </c>
      <c r="H409" s="21">
        <v>155364.30208027569</v>
      </c>
    </row>
    <row r="410" spans="1:8" x14ac:dyDescent="0.25">
      <c r="A410" s="5" t="s">
        <v>70</v>
      </c>
      <c r="B410" s="5" t="s">
        <v>45</v>
      </c>
      <c r="C410" s="21">
        <v>112214.45514388528</v>
      </c>
      <c r="D410" s="21">
        <v>8418.1481116075793</v>
      </c>
      <c r="E410" s="21">
        <v>214721.33169716143</v>
      </c>
      <c r="F410" s="21">
        <v>65226.906493591203</v>
      </c>
      <c r="G410" s="21">
        <v>34239.451659545783</v>
      </c>
      <c r="H410" s="21">
        <v>144414.69532413597</v>
      </c>
    </row>
    <row r="411" spans="1:8" x14ac:dyDescent="0.25">
      <c r="A411" s="5" t="s">
        <v>70</v>
      </c>
      <c r="B411" s="5" t="s">
        <v>46</v>
      </c>
      <c r="C411" s="21">
        <v>114387.07408705956</v>
      </c>
      <c r="D411" s="21">
        <v>8065.4444381026933</v>
      </c>
      <c r="E411" s="21">
        <v>216810.91445158343</v>
      </c>
      <c r="F411" s="21">
        <v>67212.774583346923</v>
      </c>
      <c r="G411" s="21">
        <v>34545.396790711326</v>
      </c>
      <c r="H411" s="21">
        <v>140405.63412804541</v>
      </c>
    </row>
    <row r="412" spans="1:8" x14ac:dyDescent="0.25">
      <c r="A412" s="5" t="s">
        <v>70</v>
      </c>
      <c r="B412" s="5" t="s">
        <v>47</v>
      </c>
      <c r="C412" s="21">
        <v>123314.90929845732</v>
      </c>
      <c r="D412" s="21">
        <v>8142.5107574225676</v>
      </c>
      <c r="E412" s="21">
        <v>225882.84327810575</v>
      </c>
      <c r="F412" s="21">
        <v>68393.781084548231</v>
      </c>
      <c r="G412" s="21">
        <v>34755.000894186967</v>
      </c>
      <c r="H412" s="21">
        <v>138508.15258254242</v>
      </c>
    </row>
    <row r="413" spans="1:8" x14ac:dyDescent="0.25">
      <c r="A413" s="5" t="s">
        <v>70</v>
      </c>
      <c r="B413" s="5" t="s">
        <v>48</v>
      </c>
      <c r="C413" s="21">
        <v>120419.44415272387</v>
      </c>
      <c r="D413" s="21">
        <v>7085.315465901308</v>
      </c>
      <c r="E413" s="21">
        <v>230007.20372242696</v>
      </c>
      <c r="F413" s="21">
        <v>71331.588453844728</v>
      </c>
      <c r="G413" s="21">
        <v>34817.76429068415</v>
      </c>
      <c r="H413" s="21">
        <v>143775.72270691325</v>
      </c>
    </row>
    <row r="414" spans="1:8" x14ac:dyDescent="0.25">
      <c r="A414" s="5" t="s">
        <v>70</v>
      </c>
      <c r="B414" s="5" t="s">
        <v>49</v>
      </c>
      <c r="C414" s="21">
        <v>119832.26141243491</v>
      </c>
      <c r="D414" s="21">
        <v>6344.6910271463203</v>
      </c>
      <c r="E414" s="21">
        <v>228595.59851820444</v>
      </c>
      <c r="F414" s="21">
        <v>74585.098664970705</v>
      </c>
      <c r="G414" s="21">
        <v>34911.115486013718</v>
      </c>
      <c r="H414" s="21">
        <v>147728.76731298174</v>
      </c>
    </row>
    <row r="415" spans="1:8" x14ac:dyDescent="0.25">
      <c r="A415" s="5" t="s">
        <v>70</v>
      </c>
      <c r="B415" s="5" t="s">
        <v>50</v>
      </c>
      <c r="C415" s="21">
        <v>108653.2218426231</v>
      </c>
      <c r="D415" s="21">
        <v>5231.4048682908797</v>
      </c>
      <c r="E415" s="21">
        <v>220086.19144841982</v>
      </c>
      <c r="F415" s="21">
        <v>77497.120647293516</v>
      </c>
      <c r="G415" s="21">
        <v>35557.97927606188</v>
      </c>
      <c r="H415" s="21">
        <v>151611.59143809183</v>
      </c>
    </row>
    <row r="416" spans="1:8" x14ac:dyDescent="0.25">
      <c r="A416" s="5" t="s">
        <v>70</v>
      </c>
      <c r="B416" s="5" t="s">
        <v>51</v>
      </c>
      <c r="C416" s="21">
        <v>114367.44681354164</v>
      </c>
      <c r="D416" s="21">
        <v>5194.5701162171272</v>
      </c>
      <c r="E416" s="21">
        <v>230073.3850928976</v>
      </c>
      <c r="F416" s="21">
        <v>78088.693970624998</v>
      </c>
      <c r="G416" s="21">
        <v>35927.103394105434</v>
      </c>
      <c r="H416" s="21">
        <v>149317.67671471904</v>
      </c>
    </row>
    <row r="417" spans="1:8" x14ac:dyDescent="0.25">
      <c r="A417" s="5" t="s">
        <v>70</v>
      </c>
      <c r="B417" s="5" t="s">
        <v>52</v>
      </c>
      <c r="C417" s="21">
        <v>116885.9103122316</v>
      </c>
      <c r="D417" s="21">
        <v>5059.5762532207036</v>
      </c>
      <c r="E417" s="21">
        <v>230522.53128839025</v>
      </c>
      <c r="F417" s="21">
        <v>78042.325187806448</v>
      </c>
      <c r="G417" s="21">
        <v>38446.510463890067</v>
      </c>
      <c r="H417" s="21">
        <v>153968.65527869281</v>
      </c>
    </row>
    <row r="418" spans="1:8" x14ac:dyDescent="0.25">
      <c r="A418" s="5" t="s">
        <v>70</v>
      </c>
      <c r="B418" s="5" t="s">
        <v>53</v>
      </c>
      <c r="C418" s="21">
        <v>112219.55847547916</v>
      </c>
      <c r="D418" s="21">
        <v>4848.5004076840287</v>
      </c>
      <c r="E418" s="21">
        <v>224019.70103443027</v>
      </c>
      <c r="F418" s="21">
        <v>82553.520297228839</v>
      </c>
      <c r="G418" s="21">
        <v>39898.743218855656</v>
      </c>
      <c r="H418" s="21">
        <v>165093.68770588044</v>
      </c>
    </row>
    <row r="419" spans="1:8" x14ac:dyDescent="0.25">
      <c r="A419" s="5" t="s">
        <v>70</v>
      </c>
      <c r="B419" s="5" t="s">
        <v>54</v>
      </c>
      <c r="C419" s="21">
        <v>101065.76320624464</v>
      </c>
      <c r="D419" s="21">
        <v>4639.39002859224</v>
      </c>
      <c r="E419" s="21">
        <v>207810.250918648</v>
      </c>
      <c r="F419" s="21">
        <v>81268.20886196362</v>
      </c>
      <c r="G419" s="21">
        <v>41440.665449050372</v>
      </c>
      <c r="H419" s="21">
        <v>165502.71216692214</v>
      </c>
    </row>
    <row r="420" spans="1:8" x14ac:dyDescent="0.25">
      <c r="A420" s="5" t="s">
        <v>70</v>
      </c>
      <c r="B420" s="5" t="s">
        <v>55</v>
      </c>
      <c r="C420" s="21">
        <v>98385.134918952419</v>
      </c>
      <c r="D420" s="21">
        <v>4701.4938113564458</v>
      </c>
      <c r="E420" s="21">
        <v>200342.94451963951</v>
      </c>
      <c r="F420" s="21">
        <v>80162.091704445382</v>
      </c>
      <c r="G420" s="21">
        <v>42200.967271126188</v>
      </c>
      <c r="H420" s="21">
        <v>162726.91799028081</v>
      </c>
    </row>
    <row r="421" spans="1:8" x14ac:dyDescent="0.25">
      <c r="A421" s="5" t="s">
        <v>70</v>
      </c>
      <c r="B421" s="5" t="s">
        <v>56</v>
      </c>
      <c r="C421" s="21">
        <v>102283.60922670494</v>
      </c>
      <c r="D421" s="21">
        <v>4000.6630899187894</v>
      </c>
      <c r="E421" s="21">
        <v>202295.14219475337</v>
      </c>
      <c r="F421" s="21">
        <v>78788.535414152619</v>
      </c>
      <c r="G421" s="21">
        <v>43160.349792896515</v>
      </c>
      <c r="H421" s="21">
        <v>160311.22191872413</v>
      </c>
    </row>
    <row r="422" spans="1:8" x14ac:dyDescent="0.25">
      <c r="A422" s="5" t="s">
        <v>70</v>
      </c>
      <c r="B422" s="5" t="s">
        <v>57</v>
      </c>
      <c r="C422" s="21">
        <v>89294.733986171355</v>
      </c>
      <c r="D422" s="21">
        <v>3571.2718654533992</v>
      </c>
      <c r="E422" s="21">
        <v>189429.58261037365</v>
      </c>
      <c r="F422" s="21">
        <v>77858.983708946223</v>
      </c>
      <c r="G422" s="21">
        <v>44307.21165867606</v>
      </c>
      <c r="H422" s="21">
        <v>161365.24738538644</v>
      </c>
    </row>
    <row r="423" spans="1:8" x14ac:dyDescent="0.25">
      <c r="A423" s="5" t="s">
        <v>70</v>
      </c>
      <c r="B423" s="5" t="s">
        <v>58</v>
      </c>
      <c r="C423" s="21">
        <v>85498.497200569676</v>
      </c>
      <c r="D423" s="21">
        <v>3888.029124947001</v>
      </c>
      <c r="E423" s="21">
        <v>185875.81756683299</v>
      </c>
      <c r="F423" s="21">
        <v>82300.759925747145</v>
      </c>
      <c r="G423" s="21">
        <v>45028.730390398225</v>
      </c>
      <c r="H423" s="21">
        <v>164484.30573040672</v>
      </c>
    </row>
    <row r="424" spans="1:8" x14ac:dyDescent="0.25">
      <c r="A424" s="5" t="s">
        <v>70</v>
      </c>
      <c r="B424" s="5" t="s">
        <v>59</v>
      </c>
      <c r="C424" s="21">
        <v>80531.276078188355</v>
      </c>
      <c r="D424" s="21">
        <v>3376.604008349369</v>
      </c>
      <c r="E424" s="21">
        <v>175412.89661948403</v>
      </c>
      <c r="F424" s="21">
        <v>82926.977389843771</v>
      </c>
      <c r="G424" s="21">
        <v>45028.730390398225</v>
      </c>
      <c r="H424" s="21">
        <v>161682.60435352183</v>
      </c>
    </row>
    <row r="425" spans="1:8" x14ac:dyDescent="0.25">
      <c r="A425" s="5" t="s">
        <v>70</v>
      </c>
      <c r="B425" s="5" t="s">
        <v>60</v>
      </c>
      <c r="C425" s="21">
        <v>84400.682965874134</v>
      </c>
      <c r="D425" s="21">
        <v>3030.4737533022408</v>
      </c>
      <c r="E425" s="21">
        <v>184844.37403922464</v>
      </c>
      <c r="F425" s="21">
        <v>82040.700479980005</v>
      </c>
      <c r="G425" s="21">
        <v>46140.212022873791</v>
      </c>
      <c r="H425" s="21">
        <v>164126.51082536991</v>
      </c>
    </row>
    <row r="426" spans="1:8" x14ac:dyDescent="0.25">
      <c r="A426" s="5" t="s">
        <v>70</v>
      </c>
      <c r="B426" s="5" t="s">
        <v>61</v>
      </c>
      <c r="C426" s="21">
        <v>84586.70476609809</v>
      </c>
      <c r="D426" s="21">
        <v>3708.3362605046586</v>
      </c>
      <c r="E426" s="21">
        <v>183797.29727503995</v>
      </c>
      <c r="F426" s="21">
        <v>81354.91381831425</v>
      </c>
      <c r="G426" s="21">
        <v>46305.076454344824</v>
      </c>
      <c r="H426" s="21">
        <v>164807.52566506853</v>
      </c>
    </row>
    <row r="427" spans="1:8" x14ac:dyDescent="0.25">
      <c r="A427" s="5" t="s">
        <v>70</v>
      </c>
      <c r="B427" s="5" t="s">
        <v>62</v>
      </c>
      <c r="C427" s="21">
        <v>82851.511580944309</v>
      </c>
      <c r="D427" s="21">
        <v>2977.9314791863712</v>
      </c>
      <c r="E427" s="21">
        <v>178352.1281541698</v>
      </c>
      <c r="F427" s="21">
        <v>80584.117171107704</v>
      </c>
      <c r="G427" s="21">
        <v>46381.022226933237</v>
      </c>
      <c r="H427" s="21">
        <v>163240.95691866975</v>
      </c>
    </row>
    <row r="428" spans="1:8" x14ac:dyDescent="0.25">
      <c r="A428" s="5" t="s">
        <v>70</v>
      </c>
      <c r="B428" s="5" t="s">
        <v>123</v>
      </c>
      <c r="C428" s="21">
        <v>66936.160203515872</v>
      </c>
      <c r="D428" s="21">
        <v>2953.0189573073285</v>
      </c>
      <c r="E428" s="21">
        <v>160059.9727052825</v>
      </c>
      <c r="F428" s="21">
        <v>80044.493373775593</v>
      </c>
      <c r="G428" s="21">
        <v>46395.008670080337</v>
      </c>
      <c r="H428" s="21">
        <v>165806.5414940913</v>
      </c>
    </row>
    <row r="429" spans="1:8" x14ac:dyDescent="0.25">
      <c r="A429" s="5" t="s">
        <v>72</v>
      </c>
      <c r="B429" s="5" t="s">
        <v>3</v>
      </c>
      <c r="C429" s="21">
        <v>111233.19749130447</v>
      </c>
      <c r="D429" s="21">
        <v>12108.226812796485</v>
      </c>
      <c r="E429" s="21">
        <v>197601.3456633341</v>
      </c>
      <c r="F429" s="21">
        <v>100776.8827989924</v>
      </c>
      <c r="G429" s="21">
        <v>10154.518309351437</v>
      </c>
      <c r="H429" s="21">
        <v>131934.65928873414</v>
      </c>
    </row>
    <row r="430" spans="1:8" x14ac:dyDescent="0.25">
      <c r="A430" s="5" t="s">
        <v>72</v>
      </c>
      <c r="B430" s="5" t="s">
        <v>4</v>
      </c>
      <c r="C430" s="21">
        <v>111927</v>
      </c>
      <c r="D430" s="21">
        <v>12425</v>
      </c>
      <c r="E430" s="21">
        <v>197921</v>
      </c>
      <c r="F430" s="21">
        <v>101531</v>
      </c>
      <c r="G430" s="21">
        <v>12328</v>
      </c>
      <c r="H430" s="21">
        <v>136994</v>
      </c>
    </row>
    <row r="431" spans="1:8" x14ac:dyDescent="0.25">
      <c r="A431" s="5" t="s">
        <v>72</v>
      </c>
      <c r="B431" s="5" t="s">
        <v>5</v>
      </c>
      <c r="C431" s="21">
        <v>112167.41504982569</v>
      </c>
      <c r="D431" s="21">
        <v>13000.185778047811</v>
      </c>
      <c r="E431" s="21">
        <v>200250.90122518092</v>
      </c>
      <c r="F431" s="21">
        <v>104248.32030668212</v>
      </c>
      <c r="G431" s="21">
        <v>13519.60667688025</v>
      </c>
      <c r="H431" s="21">
        <v>139994.02058636601</v>
      </c>
    </row>
    <row r="432" spans="1:8" x14ac:dyDescent="0.25">
      <c r="A432" s="5" t="s">
        <v>72</v>
      </c>
      <c r="B432" s="5" t="s">
        <v>6</v>
      </c>
      <c r="C432" s="21">
        <v>112246.23965632592</v>
      </c>
      <c r="D432" s="21">
        <v>13922.92197321992</v>
      </c>
      <c r="E432" s="21">
        <v>205771.4757039937</v>
      </c>
      <c r="F432" s="21">
        <v>107943.29735085185</v>
      </c>
      <c r="G432" s="21">
        <v>14409.639220162817</v>
      </c>
      <c r="H432" s="21">
        <v>144532.85299400371</v>
      </c>
    </row>
    <row r="433" spans="1:8" x14ac:dyDescent="0.25">
      <c r="A433" s="5" t="s">
        <v>72</v>
      </c>
      <c r="B433" s="5" t="s">
        <v>7</v>
      </c>
      <c r="C433" s="21">
        <v>108115</v>
      </c>
      <c r="D433" s="21">
        <v>18994</v>
      </c>
      <c r="E433" s="21">
        <v>216292</v>
      </c>
      <c r="F433" s="21">
        <v>99341</v>
      </c>
      <c r="G433" s="21">
        <v>14927</v>
      </c>
      <c r="H433" s="21">
        <v>141206</v>
      </c>
    </row>
    <row r="434" spans="1:8" x14ac:dyDescent="0.25">
      <c r="A434" s="5" t="s">
        <v>72</v>
      </c>
      <c r="B434" s="5" t="s">
        <v>8</v>
      </c>
      <c r="C434" s="21">
        <v>105250</v>
      </c>
      <c r="D434" s="21">
        <v>18410</v>
      </c>
      <c r="E434" s="21">
        <v>212100</v>
      </c>
      <c r="F434" s="21">
        <v>99484</v>
      </c>
      <c r="G434" s="21">
        <v>16340</v>
      </c>
      <c r="H434" s="21">
        <v>145579</v>
      </c>
    </row>
    <row r="435" spans="1:8" x14ac:dyDescent="0.25">
      <c r="A435" s="5" t="s">
        <v>72</v>
      </c>
      <c r="B435" s="5" t="s">
        <v>9</v>
      </c>
      <c r="C435" s="21">
        <v>111242</v>
      </c>
      <c r="D435" s="21">
        <v>14056</v>
      </c>
      <c r="E435" s="21">
        <v>205253</v>
      </c>
      <c r="F435" s="21">
        <v>114360</v>
      </c>
      <c r="G435" s="21">
        <v>18898</v>
      </c>
      <c r="H435" s="21">
        <v>162973</v>
      </c>
    </row>
    <row r="436" spans="1:8" x14ac:dyDescent="0.25">
      <c r="A436" s="5" t="s">
        <v>72</v>
      </c>
      <c r="B436" s="5" t="s">
        <v>10</v>
      </c>
      <c r="C436" s="21">
        <v>111042</v>
      </c>
      <c r="D436" s="21">
        <v>12208</v>
      </c>
      <c r="E436" s="21">
        <v>205149</v>
      </c>
      <c r="F436" s="21">
        <v>113877</v>
      </c>
      <c r="G436" s="21">
        <v>19833</v>
      </c>
      <c r="H436" s="21">
        <v>163530</v>
      </c>
    </row>
    <row r="437" spans="1:8" x14ac:dyDescent="0.25">
      <c r="A437" s="5" t="s">
        <v>72</v>
      </c>
      <c r="B437" s="5" t="s">
        <v>11</v>
      </c>
      <c r="C437" s="21">
        <v>109844</v>
      </c>
      <c r="D437" s="21">
        <v>12208</v>
      </c>
      <c r="E437" s="21">
        <v>204167</v>
      </c>
      <c r="F437" s="21">
        <v>113642</v>
      </c>
      <c r="G437" s="21">
        <v>20190</v>
      </c>
      <c r="H437" s="21">
        <v>166108</v>
      </c>
    </row>
    <row r="438" spans="1:8" x14ac:dyDescent="0.25">
      <c r="A438" s="5" t="s">
        <v>72</v>
      </c>
      <c r="B438" s="5" t="s">
        <v>12</v>
      </c>
      <c r="C438" s="21">
        <v>110193</v>
      </c>
      <c r="D438" s="21">
        <v>19687</v>
      </c>
      <c r="E438" s="21">
        <v>213045</v>
      </c>
      <c r="F438" s="21">
        <v>118332</v>
      </c>
      <c r="G438" s="21">
        <v>20159</v>
      </c>
      <c r="H438" s="21">
        <v>171333</v>
      </c>
    </row>
    <row r="439" spans="1:8" x14ac:dyDescent="0.25">
      <c r="A439" s="5" t="s">
        <v>72</v>
      </c>
      <c r="B439" s="5" t="s">
        <v>13</v>
      </c>
      <c r="C439" s="21">
        <v>108806</v>
      </c>
      <c r="D439" s="21">
        <v>20537</v>
      </c>
      <c r="E439" s="21">
        <v>216803</v>
      </c>
      <c r="F439" s="21">
        <v>120698</v>
      </c>
      <c r="G439" s="21">
        <v>20294</v>
      </c>
      <c r="H439" s="21">
        <v>175096</v>
      </c>
    </row>
    <row r="440" spans="1:8" x14ac:dyDescent="0.25">
      <c r="A440" s="5" t="s">
        <v>72</v>
      </c>
      <c r="B440" s="5" t="s">
        <v>14</v>
      </c>
      <c r="C440" s="21">
        <v>111294</v>
      </c>
      <c r="D440" s="21">
        <v>22214</v>
      </c>
      <c r="E440" s="21">
        <v>224508</v>
      </c>
      <c r="F440" s="21">
        <v>131078</v>
      </c>
      <c r="G440" s="21">
        <v>20909</v>
      </c>
      <c r="H440" s="21">
        <v>189096</v>
      </c>
    </row>
    <row r="441" spans="1:8" x14ac:dyDescent="0.25">
      <c r="A441" s="5" t="s">
        <v>72</v>
      </c>
      <c r="B441" s="5" t="s">
        <v>15</v>
      </c>
      <c r="C441" s="21">
        <v>128155</v>
      </c>
      <c r="D441" s="21">
        <v>19247</v>
      </c>
      <c r="E441" s="21">
        <v>239423</v>
      </c>
      <c r="F441" s="21">
        <v>132345</v>
      </c>
      <c r="G441" s="21">
        <v>21591</v>
      </c>
      <c r="H441" s="21">
        <v>190328</v>
      </c>
    </row>
    <row r="442" spans="1:8" x14ac:dyDescent="0.25">
      <c r="A442" s="5" t="s">
        <v>72</v>
      </c>
      <c r="B442" s="5" t="s">
        <v>16</v>
      </c>
      <c r="C442" s="21">
        <v>130384</v>
      </c>
      <c r="D442" s="21">
        <v>17342</v>
      </c>
      <c r="E442" s="21">
        <v>247938</v>
      </c>
      <c r="F442" s="21">
        <v>138599</v>
      </c>
      <c r="G442" s="21">
        <v>22239</v>
      </c>
      <c r="H442" s="21">
        <v>197739</v>
      </c>
    </row>
    <row r="443" spans="1:8" x14ac:dyDescent="0.25">
      <c r="A443" s="5" t="s">
        <v>72</v>
      </c>
      <c r="B443" s="5" t="s">
        <v>17</v>
      </c>
      <c r="C443" s="21">
        <v>139467.56954817739</v>
      </c>
      <c r="D443" s="21">
        <v>30710.163799288999</v>
      </c>
      <c r="E443" s="21">
        <v>269218.42432840855</v>
      </c>
      <c r="F443" s="21">
        <v>144224.53783307786</v>
      </c>
      <c r="G443" s="21">
        <v>27427.054417664134</v>
      </c>
      <c r="H443" s="21">
        <v>204366.36957644348</v>
      </c>
    </row>
    <row r="444" spans="1:8" x14ac:dyDescent="0.25">
      <c r="A444" s="5" t="s">
        <v>72</v>
      </c>
      <c r="B444" s="5" t="s">
        <v>18</v>
      </c>
      <c r="C444" s="21">
        <v>139963.56615896415</v>
      </c>
      <c r="D444" s="21">
        <v>29194.762589282804</v>
      </c>
      <c r="E444" s="21">
        <v>266878.12020971265</v>
      </c>
      <c r="F444" s="21">
        <v>145879.96643401499</v>
      </c>
      <c r="G444" s="21">
        <v>28729.330139808444</v>
      </c>
      <c r="H444" s="21">
        <v>208383.41492721479</v>
      </c>
    </row>
    <row r="445" spans="1:8" x14ac:dyDescent="0.25">
      <c r="A445" s="5" t="s">
        <v>72</v>
      </c>
      <c r="B445" s="5" t="s">
        <v>19</v>
      </c>
      <c r="C445" s="21">
        <v>138569.86587467248</v>
      </c>
      <c r="D445" s="21">
        <v>29302.762589282804</v>
      </c>
      <c r="E445" s="21">
        <v>265651.29580737744</v>
      </c>
      <c r="F445" s="21">
        <v>151506.43075622671</v>
      </c>
      <c r="G445" s="21">
        <v>29971.906306056553</v>
      </c>
      <c r="H445" s="21">
        <v>216216.29273343988</v>
      </c>
    </row>
    <row r="446" spans="1:8" x14ac:dyDescent="0.25">
      <c r="A446" s="5" t="s">
        <v>72</v>
      </c>
      <c r="B446" s="5" t="s">
        <v>20</v>
      </c>
      <c r="C446" s="21">
        <v>137865.31471576268</v>
      </c>
      <c r="D446" s="21">
        <v>29411.762589282804</v>
      </c>
      <c r="E446" s="21">
        <v>269555.50557439961</v>
      </c>
      <c r="F446" s="21">
        <v>152466.43075622671</v>
      </c>
      <c r="G446" s="21">
        <v>29516.799957600859</v>
      </c>
      <c r="H446" s="21">
        <v>216847.04403802875</v>
      </c>
    </row>
    <row r="447" spans="1:8" x14ac:dyDescent="0.25">
      <c r="A447" s="5" t="s">
        <v>72</v>
      </c>
      <c r="B447" s="5" t="s">
        <v>21</v>
      </c>
      <c r="C447" s="21">
        <v>137522.77372449258</v>
      </c>
      <c r="D447" s="21">
        <v>30073.429622865093</v>
      </c>
      <c r="E447" s="21">
        <v>272032.74327864929</v>
      </c>
      <c r="F447" s="21">
        <v>152829.47884663471</v>
      </c>
      <c r="G447" s="21">
        <v>29949.283332246174</v>
      </c>
      <c r="H447" s="21">
        <v>217943.57550308207</v>
      </c>
    </row>
    <row r="448" spans="1:8" x14ac:dyDescent="0.25">
      <c r="A448" s="5" t="s">
        <v>72</v>
      </c>
      <c r="B448" s="5" t="s">
        <v>22</v>
      </c>
      <c r="C448" s="21">
        <v>127273.04055368926</v>
      </c>
      <c r="D448" s="21">
        <v>31951.831751519301</v>
      </c>
      <c r="E448" s="21">
        <v>276202.30617342336</v>
      </c>
      <c r="F448" s="21">
        <v>153710.83132481002</v>
      </c>
      <c r="G448" s="21">
        <v>29436.316765054413</v>
      </c>
      <c r="H448" s="21">
        <v>224876.88813422044</v>
      </c>
    </row>
    <row r="449" spans="1:8" x14ac:dyDescent="0.25">
      <c r="A449" s="5" t="s">
        <v>72</v>
      </c>
      <c r="B449" s="5" t="s">
        <v>23</v>
      </c>
      <c r="C449" s="21">
        <v>125052.07682941413</v>
      </c>
      <c r="D449" s="21">
        <v>32064.286547514213</v>
      </c>
      <c r="E449" s="21">
        <v>278066.6619538393</v>
      </c>
      <c r="F449" s="21">
        <v>158833.87235956645</v>
      </c>
      <c r="G449" s="21">
        <v>31051.109017427134</v>
      </c>
      <c r="H449" s="21">
        <v>228936.92816335626</v>
      </c>
    </row>
    <row r="450" spans="1:8" x14ac:dyDescent="0.25">
      <c r="A450" s="5" t="s">
        <v>72</v>
      </c>
      <c r="B450" s="5" t="s">
        <v>24</v>
      </c>
      <c r="C450" s="21">
        <v>120159.92128980355</v>
      </c>
      <c r="D450" s="21">
        <v>33816.833216463914</v>
      </c>
      <c r="E450" s="21">
        <v>275866.10071426246</v>
      </c>
      <c r="F450" s="21">
        <v>151981.28071219684</v>
      </c>
      <c r="G450" s="21">
        <v>31132.125963493254</v>
      </c>
      <c r="H450" s="21">
        <v>228874.19655262385</v>
      </c>
    </row>
    <row r="451" spans="1:8" x14ac:dyDescent="0.25">
      <c r="A451" s="5" t="s">
        <v>72</v>
      </c>
      <c r="B451" s="5" t="s">
        <v>25</v>
      </c>
      <c r="C451" s="21">
        <v>114133.81841753368</v>
      </c>
      <c r="D451" s="21">
        <v>26293.979681028017</v>
      </c>
      <c r="E451" s="21">
        <v>262063.64920420077</v>
      </c>
      <c r="F451" s="21">
        <v>146682.44668851854</v>
      </c>
      <c r="G451" s="21">
        <v>31407.362566996075</v>
      </c>
      <c r="H451" s="21">
        <v>224244.94693856474</v>
      </c>
    </row>
    <row r="452" spans="1:8" x14ac:dyDescent="0.25">
      <c r="A452" s="5" t="s">
        <v>72</v>
      </c>
      <c r="B452" s="5" t="s">
        <v>26</v>
      </c>
      <c r="C452" s="21">
        <v>109950.93383288216</v>
      </c>
      <c r="D452" s="21">
        <v>22031.127246338998</v>
      </c>
      <c r="E452" s="21">
        <v>252184.00744702824</v>
      </c>
      <c r="F452" s="21">
        <v>151753.50512866507</v>
      </c>
      <c r="G452" s="21">
        <v>31722.528638444062</v>
      </c>
      <c r="H452" s="21">
        <v>234039.24262363696</v>
      </c>
    </row>
    <row r="453" spans="1:8" x14ac:dyDescent="0.25">
      <c r="A453" s="5" t="s">
        <v>72</v>
      </c>
      <c r="B453" s="5" t="s">
        <v>27</v>
      </c>
      <c r="C453" s="21">
        <v>109522.84232412511</v>
      </c>
      <c r="D453" s="21">
        <v>22257.076408140634</v>
      </c>
      <c r="E453" s="21">
        <v>255153.2388321755</v>
      </c>
      <c r="F453" s="21">
        <v>142248.0516155159</v>
      </c>
      <c r="G453" s="21">
        <v>33608.869484035095</v>
      </c>
      <c r="H453" s="21">
        <v>227489.56524031615</v>
      </c>
    </row>
    <row r="454" spans="1:8" x14ac:dyDescent="0.25">
      <c r="A454" s="5" t="s">
        <v>72</v>
      </c>
      <c r="B454" s="5" t="s">
        <v>28</v>
      </c>
      <c r="C454" s="21">
        <v>109697.79696196973</v>
      </c>
      <c r="D454" s="21">
        <v>20131.37465533847</v>
      </c>
      <c r="E454" s="21">
        <v>250912.60808815202</v>
      </c>
      <c r="F454" s="21">
        <v>145974.48904229005</v>
      </c>
      <c r="G454" s="21">
        <v>37584.942498713302</v>
      </c>
      <c r="H454" s="21">
        <v>237562.44567541935</v>
      </c>
    </row>
    <row r="455" spans="1:8" x14ac:dyDescent="0.25">
      <c r="A455" s="5" t="s">
        <v>72</v>
      </c>
      <c r="B455" s="5" t="s">
        <v>29</v>
      </c>
      <c r="C455" s="21">
        <v>109106.7809532485</v>
      </c>
      <c r="D455" s="21">
        <v>18845.278063285827</v>
      </c>
      <c r="E455" s="21">
        <v>245336.54469236702</v>
      </c>
      <c r="F455" s="21">
        <v>149501.35714019946</v>
      </c>
      <c r="G455" s="21">
        <v>35208.586608749982</v>
      </c>
      <c r="H455" s="21">
        <v>238566.27212853258</v>
      </c>
    </row>
    <row r="456" spans="1:8" x14ac:dyDescent="0.25">
      <c r="A456" s="5" t="s">
        <v>72</v>
      </c>
      <c r="B456" s="5" t="s">
        <v>30</v>
      </c>
      <c r="C456" s="21">
        <v>102826.54297517691</v>
      </c>
      <c r="D456" s="21">
        <v>19408.811615060466</v>
      </c>
      <c r="E456" s="21">
        <v>243921.35728650438</v>
      </c>
      <c r="F456" s="21">
        <v>151138.32594432193</v>
      </c>
      <c r="G456" s="21">
        <v>34960.518102123206</v>
      </c>
      <c r="H456" s="21">
        <v>243491.70590355236</v>
      </c>
    </row>
    <row r="457" spans="1:8" x14ac:dyDescent="0.25">
      <c r="A457" s="5" t="s">
        <v>72</v>
      </c>
      <c r="B457" s="5" t="s">
        <v>31</v>
      </c>
      <c r="C457" s="21">
        <v>99167.771726532927</v>
      </c>
      <c r="D457" s="21">
        <v>18395.372913168721</v>
      </c>
      <c r="E457" s="21">
        <v>237132.62455447463</v>
      </c>
      <c r="F457" s="21">
        <v>159520.25999255801</v>
      </c>
      <c r="G457" s="21">
        <v>38708.304058401976</v>
      </c>
      <c r="H457" s="21">
        <v>257200.58842676913</v>
      </c>
    </row>
    <row r="458" spans="1:8" x14ac:dyDescent="0.25">
      <c r="A458" s="5" t="s">
        <v>72</v>
      </c>
      <c r="B458" s="5" t="s">
        <v>32</v>
      </c>
      <c r="C458" s="21">
        <v>91112.730650684854</v>
      </c>
      <c r="D458" s="21">
        <v>16914.348787273862</v>
      </c>
      <c r="E458" s="21">
        <v>229136.12841693586</v>
      </c>
      <c r="F458" s="21">
        <v>164411.34051357943</v>
      </c>
      <c r="G458" s="21">
        <v>34880.189638817261</v>
      </c>
      <c r="H458" s="21">
        <v>257784.07350578325</v>
      </c>
    </row>
    <row r="459" spans="1:8" x14ac:dyDescent="0.25">
      <c r="A459" s="5" t="s">
        <v>72</v>
      </c>
      <c r="B459" s="5" t="s">
        <v>33</v>
      </c>
      <c r="C459" s="21">
        <v>87462.4356405156</v>
      </c>
      <c r="D459" s="21">
        <v>17252.216635924702</v>
      </c>
      <c r="E459" s="21">
        <v>230487.92394853558</v>
      </c>
      <c r="F459" s="21">
        <v>161154.56003454147</v>
      </c>
      <c r="G459" s="21">
        <v>35002.316822153705</v>
      </c>
      <c r="H459" s="21">
        <v>255212.03692223673</v>
      </c>
    </row>
    <row r="460" spans="1:8" x14ac:dyDescent="0.25">
      <c r="A460" s="5" t="s">
        <v>72</v>
      </c>
      <c r="B460" s="5" t="s">
        <v>34</v>
      </c>
      <c r="C460" s="21">
        <v>74604.958862233674</v>
      </c>
      <c r="D460" s="21">
        <v>16192.770609906273</v>
      </c>
      <c r="E460" s="21">
        <v>225007.83932200354</v>
      </c>
      <c r="F460" s="21">
        <v>177652.50181996269</v>
      </c>
      <c r="G460" s="21">
        <v>30027.394475803565</v>
      </c>
      <c r="H460" s="21">
        <v>266802.03610409354</v>
      </c>
    </row>
    <row r="461" spans="1:8" x14ac:dyDescent="0.25">
      <c r="A461" s="5" t="s">
        <v>72</v>
      </c>
      <c r="B461" s="5" t="s">
        <v>35</v>
      </c>
      <c r="C461" s="21">
        <v>69004.375058324236</v>
      </c>
      <c r="D461" s="21">
        <v>15701.497302204771</v>
      </c>
      <c r="E461" s="21">
        <v>228348.81523805857</v>
      </c>
      <c r="F461" s="21">
        <v>188742.25042427474</v>
      </c>
      <c r="G461" s="21">
        <v>30951.751137233343</v>
      </c>
      <c r="H461" s="21">
        <v>279173.9526010509</v>
      </c>
    </row>
    <row r="462" spans="1:8" x14ac:dyDescent="0.25">
      <c r="A462" s="5" t="s">
        <v>72</v>
      </c>
      <c r="B462" s="5" t="s">
        <v>36</v>
      </c>
      <c r="C462" s="21">
        <v>71441.043218156788</v>
      </c>
      <c r="D462" s="21">
        <v>14741.847452223494</v>
      </c>
      <c r="E462" s="21">
        <v>235122.48825349536</v>
      </c>
      <c r="F462" s="21">
        <v>190138.58197912778</v>
      </c>
      <c r="G462" s="21">
        <v>31015.440937819993</v>
      </c>
      <c r="H462" s="21">
        <v>282474.85168649908</v>
      </c>
    </row>
    <row r="463" spans="1:8" x14ac:dyDescent="0.25">
      <c r="A463" s="5" t="s">
        <v>72</v>
      </c>
      <c r="B463" s="5" t="s">
        <v>37</v>
      </c>
      <c r="C463" s="21">
        <v>66834.430648603433</v>
      </c>
      <c r="D463" s="21">
        <v>13586.283536413477</v>
      </c>
      <c r="E463" s="21">
        <v>238136.5033540494</v>
      </c>
      <c r="F463" s="21">
        <v>206851.50718795072</v>
      </c>
      <c r="G463" s="21">
        <v>30775.039527980596</v>
      </c>
      <c r="H463" s="21">
        <v>300039.33723042847</v>
      </c>
    </row>
    <row r="464" spans="1:8" x14ac:dyDescent="0.25">
      <c r="A464" s="5" t="s">
        <v>72</v>
      </c>
      <c r="B464" s="5" t="s">
        <v>38</v>
      </c>
      <c r="C464" s="21">
        <v>64554.545979089606</v>
      </c>
      <c r="D464" s="21">
        <v>12950.423588096048</v>
      </c>
      <c r="E464" s="21">
        <v>239483.86217752204</v>
      </c>
      <c r="F464" s="21">
        <v>205355.36566155672</v>
      </c>
      <c r="G464" s="21">
        <v>30252.231316908386</v>
      </c>
      <c r="H464" s="21">
        <v>303231.02157380001</v>
      </c>
    </row>
    <row r="465" spans="1:8" x14ac:dyDescent="0.25">
      <c r="A465" s="5" t="s">
        <v>72</v>
      </c>
      <c r="B465" s="5" t="s">
        <v>39</v>
      </c>
      <c r="C465" s="21">
        <v>65219.453435719377</v>
      </c>
      <c r="D465" s="21">
        <v>11660.921767147283</v>
      </c>
      <c r="E465" s="21">
        <v>235567.25794581953</v>
      </c>
      <c r="F465" s="21">
        <v>204853.03870602188</v>
      </c>
      <c r="G465" s="21">
        <v>33191.665329029332</v>
      </c>
      <c r="H465" s="21">
        <v>305614.16680884408</v>
      </c>
    </row>
    <row r="466" spans="1:8" x14ac:dyDescent="0.25">
      <c r="A466" s="5" t="s">
        <v>72</v>
      </c>
      <c r="B466" s="5" t="s">
        <v>40</v>
      </c>
      <c r="C466" s="21">
        <v>58847.921026559663</v>
      </c>
      <c r="D466" s="21">
        <v>12003.205921712244</v>
      </c>
      <c r="E466" s="21">
        <v>237410.87893423066</v>
      </c>
      <c r="F466" s="21">
        <v>206457.64574070222</v>
      </c>
      <c r="G466" s="21">
        <v>41249.310948595536</v>
      </c>
      <c r="H466" s="21">
        <v>317461.4705839284</v>
      </c>
    </row>
    <row r="467" spans="1:8" x14ac:dyDescent="0.25">
      <c r="A467" s="5" t="s">
        <v>72</v>
      </c>
      <c r="B467" s="5" t="s">
        <v>41</v>
      </c>
      <c r="C467" s="21">
        <v>56900.858651436225</v>
      </c>
      <c r="D467" s="21">
        <v>12086.631402430889</v>
      </c>
      <c r="E467" s="21">
        <v>238670.83685496738</v>
      </c>
      <c r="F467" s="21">
        <v>215738.28993947909</v>
      </c>
      <c r="G467" s="21">
        <v>41753.298539627627</v>
      </c>
      <c r="H467" s="21">
        <v>325220.17950716789</v>
      </c>
    </row>
    <row r="468" spans="1:8" x14ac:dyDescent="0.25">
      <c r="A468" s="5" t="s">
        <v>72</v>
      </c>
      <c r="B468" s="5" t="s">
        <v>42</v>
      </c>
      <c r="C468" s="21">
        <v>52329.107857439994</v>
      </c>
      <c r="D468" s="21">
        <v>10532.782247009807</v>
      </c>
      <c r="E468" s="21">
        <v>238884.23040765687</v>
      </c>
      <c r="F468" s="21">
        <v>213713.52881957116</v>
      </c>
      <c r="G468" s="21">
        <v>41848.550071171368</v>
      </c>
      <c r="H468" s="21">
        <v>324263.83192032331</v>
      </c>
    </row>
    <row r="469" spans="1:8" x14ac:dyDescent="0.25">
      <c r="A469" s="5" t="s">
        <v>72</v>
      </c>
      <c r="B469" s="5" t="s">
        <v>43</v>
      </c>
      <c r="C469" s="21">
        <v>44288.541086135549</v>
      </c>
      <c r="D469" s="21">
        <v>10303.773938865525</v>
      </c>
      <c r="E469" s="21">
        <v>230107.90716004896</v>
      </c>
      <c r="F469" s="21">
        <v>213583.69210547287</v>
      </c>
      <c r="G469" s="21">
        <v>42594.879586508745</v>
      </c>
      <c r="H469" s="21">
        <v>325169.7079328972</v>
      </c>
    </row>
    <row r="470" spans="1:8" x14ac:dyDescent="0.25">
      <c r="A470" s="5" t="s">
        <v>72</v>
      </c>
      <c r="B470" s="5" t="s">
        <v>44</v>
      </c>
      <c r="C470" s="21">
        <v>42779.303215478554</v>
      </c>
      <c r="D470" s="21">
        <v>11571.74568509802</v>
      </c>
      <c r="E470" s="21">
        <v>226574.00981127954</v>
      </c>
      <c r="F470" s="21">
        <v>210892.34053175873</v>
      </c>
      <c r="G470" s="21">
        <v>44190.745009269296</v>
      </c>
      <c r="H470" s="21">
        <v>322983.67740786879</v>
      </c>
    </row>
    <row r="471" spans="1:8" x14ac:dyDescent="0.25">
      <c r="A471" s="5" t="s">
        <v>72</v>
      </c>
      <c r="B471" s="5" t="s">
        <v>45</v>
      </c>
      <c r="C471" s="21">
        <v>36055.530366088366</v>
      </c>
      <c r="D471" s="21">
        <v>11582.105087489146</v>
      </c>
      <c r="E471" s="21">
        <v>224321.01531074222</v>
      </c>
      <c r="F471" s="21">
        <v>215444.19399568241</v>
      </c>
      <c r="G471" s="21">
        <v>44807.342751444055</v>
      </c>
      <c r="H471" s="21">
        <v>326959.76289942442</v>
      </c>
    </row>
    <row r="472" spans="1:8" x14ac:dyDescent="0.25">
      <c r="A472" s="5" t="s">
        <v>72</v>
      </c>
      <c r="B472" s="5" t="s">
        <v>46</v>
      </c>
      <c r="C472" s="21">
        <v>36526.521697660042</v>
      </c>
      <c r="D472" s="21">
        <v>12772.933808039572</v>
      </c>
      <c r="E472" s="21">
        <v>241745.72085138981</v>
      </c>
      <c r="F472" s="21">
        <v>223877.62746783864</v>
      </c>
      <c r="G472" s="21">
        <v>45328.377861151675</v>
      </c>
      <c r="H472" s="21">
        <v>337847.04323364072</v>
      </c>
    </row>
    <row r="473" spans="1:8" x14ac:dyDescent="0.25">
      <c r="A473" s="5" t="s">
        <v>72</v>
      </c>
      <c r="B473" s="5" t="s">
        <v>47</v>
      </c>
      <c r="C473" s="21">
        <v>34996.815202859943</v>
      </c>
      <c r="D473" s="21">
        <v>11098.867488719698</v>
      </c>
      <c r="E473" s="21">
        <v>240831.90135870269</v>
      </c>
      <c r="F473" s="21">
        <v>224245.17497491732</v>
      </c>
      <c r="G473" s="21">
        <v>45246.093008711032</v>
      </c>
      <c r="H473" s="21">
        <v>339217.60964929796</v>
      </c>
    </row>
    <row r="474" spans="1:8" x14ac:dyDescent="0.25">
      <c r="A474" s="5" t="s">
        <v>72</v>
      </c>
      <c r="B474" s="5" t="s">
        <v>48</v>
      </c>
      <c r="C474" s="21">
        <v>32875.501744905028</v>
      </c>
      <c r="D474" s="21">
        <v>11177.746257847281</v>
      </c>
      <c r="E474" s="21">
        <v>239244.93760237546</v>
      </c>
      <c r="F474" s="21">
        <v>220887.93967938825</v>
      </c>
      <c r="G474" s="21">
        <v>45187.297244882284</v>
      </c>
      <c r="H474" s="21">
        <v>335414.30664950376</v>
      </c>
    </row>
    <row r="475" spans="1:8" x14ac:dyDescent="0.25">
      <c r="A475" s="5" t="s">
        <v>72</v>
      </c>
      <c r="B475" s="5" t="s">
        <v>49</v>
      </c>
      <c r="C475" s="21">
        <v>29261.919242439013</v>
      </c>
      <c r="D475" s="21">
        <v>10767.959800855184</v>
      </c>
      <c r="E475" s="21">
        <v>237094.33128984971</v>
      </c>
      <c r="F475" s="21">
        <v>220375.73507609067</v>
      </c>
      <c r="G475" s="21">
        <v>45261.594431186124</v>
      </c>
      <c r="H475" s="21">
        <v>334908.42792600964</v>
      </c>
    </row>
    <row r="476" spans="1:8" x14ac:dyDescent="0.25">
      <c r="A476" s="5" t="s">
        <v>72</v>
      </c>
      <c r="B476" s="5" t="s">
        <v>50</v>
      </c>
      <c r="C476" s="21">
        <v>27336.752658694182</v>
      </c>
      <c r="D476" s="21">
        <v>10034.016659748262</v>
      </c>
      <c r="E476" s="21">
        <v>238912.93265771493</v>
      </c>
      <c r="F476" s="21">
        <v>224300.61872041444</v>
      </c>
      <c r="G476" s="21">
        <v>45829.681243320883</v>
      </c>
      <c r="H476" s="21">
        <v>340187.0256112119</v>
      </c>
    </row>
    <row r="477" spans="1:8" x14ac:dyDescent="0.25">
      <c r="A477" s="5" t="s">
        <v>72</v>
      </c>
      <c r="B477" s="5" t="s">
        <v>51</v>
      </c>
      <c r="C477" s="21">
        <v>25380.365474753438</v>
      </c>
      <c r="D477" s="21">
        <v>8162.3181976707165</v>
      </c>
      <c r="E477" s="21">
        <v>242308.47132411404</v>
      </c>
      <c r="F477" s="21">
        <v>227822.00860747061</v>
      </c>
      <c r="G477" s="21">
        <v>46377.859345826822</v>
      </c>
      <c r="H477" s="21">
        <v>343815.45990552939</v>
      </c>
    </row>
    <row r="478" spans="1:8" x14ac:dyDescent="0.25">
      <c r="A478" s="5" t="s">
        <v>72</v>
      </c>
      <c r="B478" s="5" t="s">
        <v>52</v>
      </c>
      <c r="C478" s="21">
        <v>24079.4236170119</v>
      </c>
      <c r="D478" s="21">
        <v>8278.8238220521598</v>
      </c>
      <c r="E478" s="21">
        <v>241530.9504579402</v>
      </c>
      <c r="F478" s="21">
        <v>227773.08608430496</v>
      </c>
      <c r="G478" s="21">
        <v>49371.953499226234</v>
      </c>
      <c r="H478" s="21">
        <v>346231.97814245883</v>
      </c>
    </row>
    <row r="479" spans="1:8" x14ac:dyDescent="0.25">
      <c r="A479" s="5" t="s">
        <v>72</v>
      </c>
      <c r="B479" s="5" t="s">
        <v>53</v>
      </c>
      <c r="C479" s="21">
        <v>24064.093011159901</v>
      </c>
      <c r="D479" s="21">
        <v>8491.2918392109659</v>
      </c>
      <c r="E479" s="21">
        <v>220204.70910858817</v>
      </c>
      <c r="F479" s="21">
        <v>227070.10427936132</v>
      </c>
      <c r="G479" s="21">
        <v>51596.664195521458</v>
      </c>
      <c r="H479" s="21">
        <v>348518.68141342705</v>
      </c>
    </row>
    <row r="480" spans="1:8" x14ac:dyDescent="0.25">
      <c r="A480" s="5" t="s">
        <v>72</v>
      </c>
      <c r="B480" s="5" t="s">
        <v>54</v>
      </c>
      <c r="C480" s="21">
        <v>19448.356101245015</v>
      </c>
      <c r="D480" s="21">
        <v>9800.844822743853</v>
      </c>
      <c r="E480" s="21">
        <v>196478.39275843138</v>
      </c>
      <c r="F480" s="21">
        <v>214754.69817604916</v>
      </c>
      <c r="G480" s="21">
        <v>54108.44727206367</v>
      </c>
      <c r="H480" s="21">
        <v>340707.06079130142</v>
      </c>
    </row>
    <row r="481" spans="1:8" x14ac:dyDescent="0.25">
      <c r="A481" s="5" t="s">
        <v>72</v>
      </c>
      <c r="B481" s="5" t="s">
        <v>55</v>
      </c>
      <c r="C481" s="21">
        <v>21120.137380633583</v>
      </c>
      <c r="D481" s="21">
        <v>9379.5420373450961</v>
      </c>
      <c r="E481" s="21">
        <v>181393.42902194877</v>
      </c>
      <c r="F481" s="21">
        <v>212549.48036932203</v>
      </c>
      <c r="G481" s="21">
        <v>55548.707644191847</v>
      </c>
      <c r="H481" s="21">
        <v>340603.71082040796</v>
      </c>
    </row>
    <row r="482" spans="1:8" x14ac:dyDescent="0.25">
      <c r="A482" s="5" t="s">
        <v>72</v>
      </c>
      <c r="B482" s="5" t="s">
        <v>56</v>
      </c>
      <c r="C482" s="21">
        <v>18779.110099602931</v>
      </c>
      <c r="D482" s="21">
        <v>7574.2889236303263</v>
      </c>
      <c r="E482" s="21">
        <v>168714.704530877</v>
      </c>
      <c r="F482" s="21">
        <v>212556.95724674314</v>
      </c>
      <c r="G482" s="21">
        <v>57196.864828857346</v>
      </c>
      <c r="H482" s="21">
        <v>340411.49138575461</v>
      </c>
    </row>
    <row r="483" spans="1:8" x14ac:dyDescent="0.25">
      <c r="A483" s="5" t="s">
        <v>72</v>
      </c>
      <c r="B483" s="5" t="s">
        <v>57</v>
      </c>
      <c r="C483" s="21">
        <v>17335.47658966605</v>
      </c>
      <c r="D483" s="21">
        <v>7678.3125342455096</v>
      </c>
      <c r="E483" s="21">
        <v>164322.62693046188</v>
      </c>
      <c r="F483" s="21">
        <v>211612.71303550241</v>
      </c>
      <c r="G483" s="21">
        <v>59551.991389874936</v>
      </c>
      <c r="H483" s="21">
        <v>341339.84341250593</v>
      </c>
    </row>
    <row r="484" spans="1:8" x14ac:dyDescent="0.25">
      <c r="A484" s="5" t="s">
        <v>72</v>
      </c>
      <c r="B484" s="5" t="s">
        <v>58</v>
      </c>
      <c r="C484" s="21">
        <v>14779.695592053589</v>
      </c>
      <c r="D484" s="21">
        <v>7601.2837278945499</v>
      </c>
      <c r="E484" s="21">
        <v>159148.29713019374</v>
      </c>
      <c r="F484" s="21">
        <v>221973.97294967627</v>
      </c>
      <c r="G484" s="21">
        <v>60411.857678852808</v>
      </c>
      <c r="H484" s="21">
        <v>352439.39600086916</v>
      </c>
    </row>
    <row r="485" spans="1:8" x14ac:dyDescent="0.25">
      <c r="A485" s="5" t="s">
        <v>72</v>
      </c>
      <c r="B485" s="5" t="s">
        <v>59</v>
      </c>
      <c r="C485" s="21">
        <v>15487.66803171002</v>
      </c>
      <c r="D485" s="21">
        <v>7219.0423973713687</v>
      </c>
      <c r="E485" s="21">
        <v>156784.24056531084</v>
      </c>
      <c r="F485" s="21">
        <v>213302.59703620063</v>
      </c>
      <c r="G485" s="21">
        <v>60411.857678852808</v>
      </c>
      <c r="H485" s="21">
        <v>341499.59408456623</v>
      </c>
    </row>
    <row r="486" spans="1:8" x14ac:dyDescent="0.25">
      <c r="A486" s="5" t="s">
        <v>72</v>
      </c>
      <c r="B486" s="5" t="s">
        <v>60</v>
      </c>
      <c r="C486" s="21">
        <v>15921.386567434114</v>
      </c>
      <c r="D486" s="21">
        <v>5961.3351477139431</v>
      </c>
      <c r="E486" s="21">
        <v>156780.6081775612</v>
      </c>
      <c r="F486" s="21">
        <v>215173.574171883</v>
      </c>
      <c r="G486" s="21">
        <v>62761.922903735162</v>
      </c>
      <c r="H486" s="21">
        <v>346116.10368347465</v>
      </c>
    </row>
    <row r="487" spans="1:8" x14ac:dyDescent="0.25">
      <c r="A487" s="5" t="s">
        <v>72</v>
      </c>
      <c r="B487" s="5" t="s">
        <v>61</v>
      </c>
      <c r="C487" s="21">
        <v>15331.113261752875</v>
      </c>
      <c r="D487" s="21">
        <v>7662.4478004663615</v>
      </c>
      <c r="E487" s="21">
        <v>160629.7257772747</v>
      </c>
      <c r="F487" s="21">
        <v>212784.27492839255</v>
      </c>
      <c r="G487" s="21">
        <v>63040.961370269404</v>
      </c>
      <c r="H487" s="21">
        <v>345205.16035299696</v>
      </c>
    </row>
    <row r="488" spans="1:8" x14ac:dyDescent="0.25">
      <c r="A488" s="5" t="s">
        <v>72</v>
      </c>
      <c r="B488" s="5" t="s">
        <v>62</v>
      </c>
      <c r="C488" s="21">
        <v>15795.192973063975</v>
      </c>
      <c r="D488" s="21">
        <v>6904.2130447127629</v>
      </c>
      <c r="E488" s="21">
        <v>164283.18184300748</v>
      </c>
      <c r="F488" s="21">
        <v>211507.76022821484</v>
      </c>
      <c r="G488" s="21">
        <v>63145.015597680991</v>
      </c>
      <c r="H488" s="21">
        <v>346367.55173770961</v>
      </c>
    </row>
    <row r="489" spans="1:8" x14ac:dyDescent="0.25">
      <c r="A489" s="5" t="s">
        <v>72</v>
      </c>
      <c r="B489" s="5" t="s">
        <v>123</v>
      </c>
      <c r="C489" s="21">
        <v>12775.480933104382</v>
      </c>
      <c r="D489" s="21">
        <v>6826.0877419775788</v>
      </c>
      <c r="E489" s="21">
        <v>155414.56508395349</v>
      </c>
      <c r="F489" s="21">
        <v>208095.10184639753</v>
      </c>
      <c r="G489" s="21">
        <v>63177.512970868091</v>
      </c>
      <c r="H489" s="21">
        <v>341622.5397938274</v>
      </c>
    </row>
    <row r="490" spans="1:8" x14ac:dyDescent="0.25">
      <c r="A490" s="5" t="s">
        <v>74</v>
      </c>
      <c r="B490" s="5" t="s">
        <v>3</v>
      </c>
      <c r="C490" s="21">
        <v>98402.228977806997</v>
      </c>
      <c r="D490" s="21">
        <v>6093.5808660294906</v>
      </c>
      <c r="E490" s="21">
        <v>190646.59617292741</v>
      </c>
      <c r="F490" s="21">
        <v>45183.887273598528</v>
      </c>
      <c r="G490" s="21">
        <v>4055.8767160323232</v>
      </c>
      <c r="H490" s="21">
        <v>58204.994404377016</v>
      </c>
    </row>
    <row r="491" spans="1:8" x14ac:dyDescent="0.25">
      <c r="A491" s="5" t="s">
        <v>74</v>
      </c>
      <c r="B491" s="5" t="s">
        <v>4</v>
      </c>
      <c r="C491" s="21">
        <v>99016</v>
      </c>
      <c r="D491" s="21">
        <v>6253</v>
      </c>
      <c r="E491" s="21">
        <v>190955</v>
      </c>
      <c r="F491" s="21">
        <v>45522</v>
      </c>
      <c r="G491" s="21">
        <v>4924</v>
      </c>
      <c r="H491" s="21">
        <v>60437</v>
      </c>
    </row>
    <row r="492" spans="1:8" x14ac:dyDescent="0.25">
      <c r="A492" s="5" t="s">
        <v>74</v>
      </c>
      <c r="B492" s="5" t="s">
        <v>5</v>
      </c>
      <c r="C492" s="21">
        <v>99228.682700095087</v>
      </c>
      <c r="D492" s="21">
        <v>6542.4677400509436</v>
      </c>
      <c r="E492" s="21">
        <v>193202.89834557436</v>
      </c>
      <c r="F492" s="21">
        <v>46740.325979265283</v>
      </c>
      <c r="G492" s="21">
        <v>5399.9467291497695</v>
      </c>
      <c r="H492" s="21">
        <v>61760.505001519799</v>
      </c>
    </row>
    <row r="493" spans="1:8" x14ac:dyDescent="0.25">
      <c r="A493" s="5" t="s">
        <v>74</v>
      </c>
      <c r="B493" s="5" t="s">
        <v>6</v>
      </c>
      <c r="C493" s="21">
        <v>99298.414732913137</v>
      </c>
      <c r="D493" s="21">
        <v>7006.843549178604</v>
      </c>
      <c r="E493" s="21">
        <v>198529.17145252964</v>
      </c>
      <c r="F493" s="21">
        <v>48396.989904615126</v>
      </c>
      <c r="G493" s="21">
        <v>5755.4399351137017</v>
      </c>
      <c r="H493" s="21">
        <v>63762.880391831772</v>
      </c>
    </row>
    <row r="494" spans="1:8" x14ac:dyDescent="0.25">
      <c r="A494" s="5" t="s">
        <v>74</v>
      </c>
      <c r="B494" s="5" t="s">
        <v>7</v>
      </c>
      <c r="C494" s="21">
        <v>95693</v>
      </c>
      <c r="D494" s="21">
        <v>7081</v>
      </c>
      <c r="E494" s="21">
        <v>198160</v>
      </c>
      <c r="F494" s="21">
        <v>48414</v>
      </c>
      <c r="G494" s="21">
        <v>10382</v>
      </c>
      <c r="H494" s="21">
        <v>69356</v>
      </c>
    </row>
    <row r="495" spans="1:8" x14ac:dyDescent="0.25">
      <c r="A495" s="5" t="s">
        <v>74</v>
      </c>
      <c r="B495" s="5" t="s">
        <v>8</v>
      </c>
      <c r="C495" s="21">
        <v>92422</v>
      </c>
      <c r="D495" s="21">
        <v>7511</v>
      </c>
      <c r="E495" s="21">
        <v>195353</v>
      </c>
      <c r="F495" s="21">
        <v>48472</v>
      </c>
      <c r="G495" s="21">
        <v>12304</v>
      </c>
      <c r="H495" s="21">
        <v>71930</v>
      </c>
    </row>
    <row r="496" spans="1:8" x14ac:dyDescent="0.25">
      <c r="A496" s="5" t="s">
        <v>74</v>
      </c>
      <c r="B496" s="5" t="s">
        <v>9</v>
      </c>
      <c r="C496" s="21">
        <v>93883</v>
      </c>
      <c r="D496" s="21">
        <v>7511</v>
      </c>
      <c r="E496" s="21">
        <v>217233</v>
      </c>
      <c r="F496" s="21">
        <v>66744</v>
      </c>
      <c r="G496" s="21">
        <v>12442</v>
      </c>
      <c r="H496" s="21">
        <v>89991</v>
      </c>
    </row>
    <row r="497" spans="1:8" x14ac:dyDescent="0.25">
      <c r="A497" s="5" t="s">
        <v>74</v>
      </c>
      <c r="B497" s="5" t="s">
        <v>10</v>
      </c>
      <c r="C497" s="21">
        <v>95727</v>
      </c>
      <c r="D497" s="21">
        <v>5861</v>
      </c>
      <c r="E497" s="21">
        <v>221673</v>
      </c>
      <c r="F497" s="21">
        <v>67239</v>
      </c>
      <c r="G497" s="21">
        <v>12441</v>
      </c>
      <c r="H497" s="21">
        <v>90389</v>
      </c>
    </row>
    <row r="498" spans="1:8" x14ac:dyDescent="0.25">
      <c r="A498" s="5" t="s">
        <v>74</v>
      </c>
      <c r="B498" s="5" t="s">
        <v>11</v>
      </c>
      <c r="C498" s="21">
        <v>95228</v>
      </c>
      <c r="D498" s="21">
        <v>7723</v>
      </c>
      <c r="E498" s="21">
        <v>223156</v>
      </c>
      <c r="F498" s="21">
        <v>69944</v>
      </c>
      <c r="G498" s="21">
        <v>12774</v>
      </c>
      <c r="H498" s="21">
        <v>93818</v>
      </c>
    </row>
    <row r="499" spans="1:8" x14ac:dyDescent="0.25">
      <c r="A499" s="5" t="s">
        <v>74</v>
      </c>
      <c r="B499" s="5" t="s">
        <v>12</v>
      </c>
      <c r="C499" s="21">
        <v>94244</v>
      </c>
      <c r="D499" s="21">
        <v>7523</v>
      </c>
      <c r="E499" s="21">
        <v>224417</v>
      </c>
      <c r="F499" s="21">
        <v>73716</v>
      </c>
      <c r="G499" s="21">
        <v>12834</v>
      </c>
      <c r="H499" s="21">
        <v>98075</v>
      </c>
    </row>
    <row r="500" spans="1:8" x14ac:dyDescent="0.25">
      <c r="A500" s="5" t="s">
        <v>74</v>
      </c>
      <c r="B500" s="5" t="s">
        <v>13</v>
      </c>
      <c r="C500" s="21">
        <v>92878</v>
      </c>
      <c r="D500" s="21">
        <v>5956</v>
      </c>
      <c r="E500" s="21">
        <v>218005</v>
      </c>
      <c r="F500" s="21">
        <v>76061</v>
      </c>
      <c r="G500" s="21">
        <v>12913</v>
      </c>
      <c r="H500" s="21">
        <v>100928</v>
      </c>
    </row>
    <row r="501" spans="1:8" x14ac:dyDescent="0.25">
      <c r="A501" s="5" t="s">
        <v>74</v>
      </c>
      <c r="B501" s="5" t="s">
        <v>14</v>
      </c>
      <c r="C501" s="21">
        <v>93651</v>
      </c>
      <c r="D501" s="21">
        <v>6786</v>
      </c>
      <c r="E501" s="21">
        <v>226433</v>
      </c>
      <c r="F501" s="21">
        <v>78571</v>
      </c>
      <c r="G501" s="21">
        <v>13714</v>
      </c>
      <c r="H501" s="21">
        <v>106579</v>
      </c>
    </row>
    <row r="502" spans="1:8" x14ac:dyDescent="0.25">
      <c r="A502" s="5" t="s">
        <v>74</v>
      </c>
      <c r="B502" s="5" t="s">
        <v>15</v>
      </c>
      <c r="C502" s="21">
        <v>97653</v>
      </c>
      <c r="D502" s="21">
        <v>8822</v>
      </c>
      <c r="E502" s="21">
        <v>229458</v>
      </c>
      <c r="F502" s="21">
        <v>90393</v>
      </c>
      <c r="G502" s="21">
        <v>14018</v>
      </c>
      <c r="H502" s="21">
        <v>113944</v>
      </c>
    </row>
    <row r="503" spans="1:8" x14ac:dyDescent="0.25">
      <c r="A503" s="5" t="s">
        <v>74</v>
      </c>
      <c r="B503" s="5" t="s">
        <v>16</v>
      </c>
      <c r="C503" s="21">
        <v>98653</v>
      </c>
      <c r="D503" s="21">
        <v>8759</v>
      </c>
      <c r="E503" s="21">
        <v>245803</v>
      </c>
      <c r="F503" s="21">
        <v>94878</v>
      </c>
      <c r="G503" s="21">
        <v>14759</v>
      </c>
      <c r="H503" s="21">
        <v>124085</v>
      </c>
    </row>
    <row r="504" spans="1:8" x14ac:dyDescent="0.25">
      <c r="A504" s="5" t="s">
        <v>74</v>
      </c>
      <c r="B504" s="5" t="s">
        <v>17</v>
      </c>
      <c r="C504" s="21">
        <v>98692</v>
      </c>
      <c r="D504" s="21">
        <v>7136</v>
      </c>
      <c r="E504" s="21">
        <v>242965</v>
      </c>
      <c r="F504" s="21">
        <v>93235</v>
      </c>
      <c r="G504" s="21">
        <v>15079</v>
      </c>
      <c r="H504" s="21">
        <v>123240</v>
      </c>
    </row>
    <row r="505" spans="1:8" x14ac:dyDescent="0.25">
      <c r="A505" s="5" t="s">
        <v>74</v>
      </c>
      <c r="B505" s="5" t="s">
        <v>18</v>
      </c>
      <c r="C505" s="21">
        <v>98702</v>
      </c>
      <c r="D505" s="21">
        <v>6994</v>
      </c>
      <c r="E505" s="21">
        <v>240853</v>
      </c>
      <c r="F505" s="21">
        <v>88575</v>
      </c>
      <c r="G505" s="21">
        <v>15259</v>
      </c>
      <c r="H505" s="21">
        <v>117830</v>
      </c>
    </row>
    <row r="506" spans="1:8" x14ac:dyDescent="0.25">
      <c r="A506" s="5" t="s">
        <v>74</v>
      </c>
      <c r="B506" s="5" t="s">
        <v>19</v>
      </c>
      <c r="C506" s="21">
        <v>97957</v>
      </c>
      <c r="D506" s="21">
        <v>7344</v>
      </c>
      <c r="E506" s="21">
        <v>241845</v>
      </c>
      <c r="F506" s="21">
        <v>91223</v>
      </c>
      <c r="G506" s="21">
        <v>16160</v>
      </c>
      <c r="H506" s="21">
        <v>122007</v>
      </c>
    </row>
    <row r="507" spans="1:8" x14ac:dyDescent="0.25">
      <c r="A507" s="5" t="s">
        <v>74</v>
      </c>
      <c r="B507" s="5" t="s">
        <v>20</v>
      </c>
      <c r="C507" s="21">
        <v>98075</v>
      </c>
      <c r="D507" s="21">
        <v>7711</v>
      </c>
      <c r="E507" s="21">
        <v>224174</v>
      </c>
      <c r="F507" s="21">
        <v>91223</v>
      </c>
      <c r="G507" s="21">
        <v>18981</v>
      </c>
      <c r="H507" s="21">
        <v>125864</v>
      </c>
    </row>
    <row r="508" spans="1:8" x14ac:dyDescent="0.25">
      <c r="A508" s="5" t="s">
        <v>74</v>
      </c>
      <c r="B508" s="5" t="s">
        <v>21</v>
      </c>
      <c r="C508" s="21">
        <v>97961</v>
      </c>
      <c r="D508" s="21">
        <v>8251</v>
      </c>
      <c r="E508" s="21">
        <v>227006</v>
      </c>
      <c r="F508" s="21">
        <v>92277</v>
      </c>
      <c r="G508" s="21">
        <v>19223</v>
      </c>
      <c r="H508" s="21">
        <v>127506</v>
      </c>
    </row>
    <row r="509" spans="1:8" x14ac:dyDescent="0.25">
      <c r="A509" s="5" t="s">
        <v>74</v>
      </c>
      <c r="B509" s="5" t="s">
        <v>22</v>
      </c>
      <c r="C509" s="21">
        <v>84466</v>
      </c>
      <c r="D509" s="21">
        <v>21499</v>
      </c>
      <c r="E509" s="21">
        <v>250433</v>
      </c>
      <c r="F509" s="21">
        <v>92198</v>
      </c>
      <c r="G509" s="21">
        <v>22125</v>
      </c>
      <c r="H509" s="21">
        <v>132769</v>
      </c>
    </row>
    <row r="510" spans="1:8" x14ac:dyDescent="0.25">
      <c r="A510" s="5" t="s">
        <v>74</v>
      </c>
      <c r="B510" s="5" t="s">
        <v>23</v>
      </c>
      <c r="C510" s="21">
        <v>81459</v>
      </c>
      <c r="D510" s="21">
        <v>22706</v>
      </c>
      <c r="E510" s="21">
        <v>238904</v>
      </c>
      <c r="F510" s="21">
        <v>92575</v>
      </c>
      <c r="G510" s="21">
        <v>20559</v>
      </c>
      <c r="H510" s="21">
        <v>131583</v>
      </c>
    </row>
    <row r="511" spans="1:8" x14ac:dyDescent="0.25">
      <c r="A511" s="5" t="s">
        <v>74</v>
      </c>
      <c r="B511" s="5" t="s">
        <v>24</v>
      </c>
      <c r="C511" s="21">
        <v>78523</v>
      </c>
      <c r="D511" s="21">
        <v>21329</v>
      </c>
      <c r="E511" s="21">
        <v>236551</v>
      </c>
      <c r="F511" s="21">
        <v>94256</v>
      </c>
      <c r="G511" s="21">
        <v>20935</v>
      </c>
      <c r="H511" s="21">
        <v>150955</v>
      </c>
    </row>
    <row r="512" spans="1:8" x14ac:dyDescent="0.25">
      <c r="A512" s="5" t="s">
        <v>74</v>
      </c>
      <c r="B512" s="5" t="s">
        <v>25</v>
      </c>
      <c r="C512" s="21">
        <v>72825</v>
      </c>
      <c r="D512" s="21">
        <v>23461</v>
      </c>
      <c r="E512" s="21">
        <v>241141</v>
      </c>
      <c r="F512" s="21">
        <v>85541</v>
      </c>
      <c r="G512" s="21">
        <v>21188</v>
      </c>
      <c r="H512" s="21">
        <v>144047</v>
      </c>
    </row>
    <row r="513" spans="1:8" x14ac:dyDescent="0.25">
      <c r="A513" s="5" t="s">
        <v>74</v>
      </c>
      <c r="B513" s="5" t="s">
        <v>26</v>
      </c>
      <c r="C513" s="21">
        <v>73497</v>
      </c>
      <c r="D513" s="21">
        <v>18322</v>
      </c>
      <c r="E513" s="21">
        <v>244658</v>
      </c>
      <c r="F513" s="21">
        <v>77109</v>
      </c>
      <c r="G513" s="21">
        <v>21538</v>
      </c>
      <c r="H513" s="21">
        <v>138461</v>
      </c>
    </row>
    <row r="514" spans="1:8" x14ac:dyDescent="0.25">
      <c r="A514" s="5" t="s">
        <v>74</v>
      </c>
      <c r="B514" s="5" t="s">
        <v>27</v>
      </c>
      <c r="C514" s="21">
        <v>73465</v>
      </c>
      <c r="D514" s="21">
        <v>18765</v>
      </c>
      <c r="E514" s="21">
        <v>243948</v>
      </c>
      <c r="F514" s="21">
        <v>72980</v>
      </c>
      <c r="G514" s="21">
        <v>23934</v>
      </c>
      <c r="H514" s="21">
        <v>139274</v>
      </c>
    </row>
    <row r="515" spans="1:8" x14ac:dyDescent="0.25">
      <c r="A515" s="5" t="s">
        <v>74</v>
      </c>
      <c r="B515" s="5" t="s">
        <v>28</v>
      </c>
      <c r="C515" s="21">
        <v>70966.934983063606</v>
      </c>
      <c r="D515" s="21">
        <v>19016.097007903652</v>
      </c>
      <c r="E515" s="21">
        <v>245806.81943921716</v>
      </c>
      <c r="F515" s="21">
        <v>78254.970925856236</v>
      </c>
      <c r="G515" s="21">
        <v>19957.926985321792</v>
      </c>
      <c r="H515" s="21">
        <v>138300.17397440723</v>
      </c>
    </row>
    <row r="516" spans="1:8" x14ac:dyDescent="0.25">
      <c r="A516" s="5" t="s">
        <v>74</v>
      </c>
      <c r="B516" s="5" t="s">
        <v>29</v>
      </c>
      <c r="C516" s="21">
        <v>70158.031050056452</v>
      </c>
      <c r="D516" s="21">
        <v>19547.50009409108</v>
      </c>
      <c r="E516" s="21">
        <v>243371.1380316146</v>
      </c>
      <c r="F516" s="21">
        <v>79537.970925856236</v>
      </c>
      <c r="G516" s="21">
        <v>28217.516089574707</v>
      </c>
      <c r="H516" s="21">
        <v>148091.51872412494</v>
      </c>
    </row>
    <row r="517" spans="1:8" x14ac:dyDescent="0.25">
      <c r="A517" s="5" t="s">
        <v>74</v>
      </c>
      <c r="B517" s="5" t="s">
        <v>30</v>
      </c>
      <c r="C517" s="21">
        <v>67321.325084681972</v>
      </c>
      <c r="D517" s="21">
        <v>19028.362438840799</v>
      </c>
      <c r="E517" s="21">
        <v>238176.00621001128</v>
      </c>
      <c r="F517" s="21">
        <v>83146.045540082807</v>
      </c>
      <c r="G517" s="21">
        <v>23172.477606322922</v>
      </c>
      <c r="H517" s="21">
        <v>146071.58609333835</v>
      </c>
    </row>
    <row r="518" spans="1:8" x14ac:dyDescent="0.25">
      <c r="A518" s="5" t="s">
        <v>74</v>
      </c>
      <c r="B518" s="5" t="s">
        <v>31</v>
      </c>
      <c r="C518" s="21">
        <v>62491.836187429435</v>
      </c>
      <c r="D518" s="21">
        <v>18249.097007903652</v>
      </c>
      <c r="E518" s="21">
        <v>228385.05523146407</v>
      </c>
      <c r="F518" s="21">
        <v>91206.111309747837</v>
      </c>
      <c r="G518" s="21">
        <v>30877.179055325556</v>
      </c>
      <c r="H518" s="21">
        <v>160880.26260820474</v>
      </c>
    </row>
    <row r="519" spans="1:8" x14ac:dyDescent="0.25">
      <c r="A519" s="5" t="s">
        <v>74</v>
      </c>
      <c r="B519" s="5" t="s">
        <v>32</v>
      </c>
      <c r="C519" s="21">
        <v>61422.242284531429</v>
      </c>
      <c r="D519" s="21">
        <v>15081.125987956342</v>
      </c>
      <c r="E519" s="21">
        <v>234615.83120060217</v>
      </c>
      <c r="F519" s="21">
        <v>96616.519476853602</v>
      </c>
      <c r="G519" s="21">
        <v>31765.439028980054</v>
      </c>
      <c r="H519" s="21">
        <v>169569.39207753105</v>
      </c>
    </row>
    <row r="520" spans="1:8" x14ac:dyDescent="0.25">
      <c r="A520" s="5" t="s">
        <v>74</v>
      </c>
      <c r="B520" s="5" t="s">
        <v>33</v>
      </c>
      <c r="C520" s="21">
        <v>58789.19937899887</v>
      </c>
      <c r="D520" s="21">
        <v>12468.370624764771</v>
      </c>
      <c r="E520" s="21">
        <v>226608.31972149041</v>
      </c>
      <c r="F520" s="21">
        <v>99070.362062476474</v>
      </c>
      <c r="G520" s="21">
        <v>36618.676138502065</v>
      </c>
      <c r="H520" s="21">
        <v>177494.47995859993</v>
      </c>
    </row>
    <row r="521" spans="1:8" x14ac:dyDescent="0.25">
      <c r="A521" s="5" t="s">
        <v>74</v>
      </c>
      <c r="B521" s="5" t="s">
        <v>34</v>
      </c>
      <c r="C521" s="21">
        <v>45948.119589762893</v>
      </c>
      <c r="D521" s="21">
        <v>10634.004704554009</v>
      </c>
      <c r="E521" s="21">
        <v>224238.25677455778</v>
      </c>
      <c r="F521" s="21">
        <v>111411.55796010538</v>
      </c>
      <c r="G521" s="21">
        <v>31086.206341738802</v>
      </c>
      <c r="H521" s="21">
        <v>183289.50762137747</v>
      </c>
    </row>
    <row r="522" spans="1:8" x14ac:dyDescent="0.25">
      <c r="A522" s="5" t="s">
        <v>74</v>
      </c>
      <c r="B522" s="5" t="s">
        <v>35</v>
      </c>
      <c r="C522" s="21">
        <v>44454.553349642454</v>
      </c>
      <c r="D522" s="21">
        <v>10476.294316898759</v>
      </c>
      <c r="E522" s="21">
        <v>229294.1527098231</v>
      </c>
      <c r="F522" s="21">
        <v>115316.17566804666</v>
      </c>
      <c r="G522" s="21">
        <v>35640.44279262326</v>
      </c>
      <c r="H522" s="21">
        <v>191846.27455777192</v>
      </c>
    </row>
    <row r="523" spans="1:8" x14ac:dyDescent="0.25">
      <c r="A523" s="5" t="s">
        <v>74</v>
      </c>
      <c r="B523" s="5" t="s">
        <v>36</v>
      </c>
      <c r="C523" s="21">
        <v>44597.237485886333</v>
      </c>
      <c r="D523" s="21">
        <v>9435.6486639066607</v>
      </c>
      <c r="E523" s="21">
        <v>235682.01336093337</v>
      </c>
      <c r="F523" s="21">
        <v>127506.64791117802</v>
      </c>
      <c r="G523" s="21">
        <v>38254.074143771169</v>
      </c>
      <c r="H523" s="21">
        <v>208392.12147158448</v>
      </c>
    </row>
    <row r="524" spans="1:8" x14ac:dyDescent="0.25">
      <c r="A524" s="5" t="s">
        <v>74</v>
      </c>
      <c r="B524" s="5" t="s">
        <v>37</v>
      </c>
      <c r="C524" s="21">
        <v>41026.972431313508</v>
      </c>
      <c r="D524" s="21">
        <v>9181.9679149416625</v>
      </c>
      <c r="E524" s="21">
        <v>236789.48099360181</v>
      </c>
      <c r="F524" s="21">
        <v>137812.79883327062</v>
      </c>
      <c r="G524" s="21">
        <v>43062.825743319532</v>
      </c>
      <c r="H524" s="21">
        <v>221889.92585622883</v>
      </c>
    </row>
    <row r="525" spans="1:8" x14ac:dyDescent="0.25">
      <c r="A525" s="5" t="s">
        <v>74</v>
      </c>
      <c r="B525" s="5" t="s">
        <v>38</v>
      </c>
      <c r="C525" s="21">
        <v>40648.39085434701</v>
      </c>
      <c r="D525" s="21">
        <v>9120.3798456906297</v>
      </c>
      <c r="E525" s="21">
        <v>241386.33120060217</v>
      </c>
      <c r="F525" s="21">
        <v>138795.1034060971</v>
      </c>
      <c r="G525" s="21">
        <v>43860.328283778697</v>
      </c>
      <c r="H525" s="21">
        <v>226846.90506210012</v>
      </c>
    </row>
    <row r="526" spans="1:8" x14ac:dyDescent="0.25">
      <c r="A526" s="5" t="s">
        <v>74</v>
      </c>
      <c r="B526" s="5" t="s">
        <v>39</v>
      </c>
      <c r="C526" s="21">
        <v>39935.454177643958</v>
      </c>
      <c r="D526" s="21">
        <v>9409.2980805419647</v>
      </c>
      <c r="E526" s="21">
        <v>245477.12834023335</v>
      </c>
      <c r="F526" s="21">
        <v>143439.82094467443</v>
      </c>
      <c r="G526" s="21">
        <v>47189.459446744448</v>
      </c>
      <c r="H526" s="21">
        <v>234588.84098607453</v>
      </c>
    </row>
    <row r="527" spans="1:8" x14ac:dyDescent="0.25">
      <c r="A527" s="5" t="s">
        <v>74</v>
      </c>
      <c r="B527" s="5" t="s">
        <v>40</v>
      </c>
      <c r="C527" s="21">
        <v>39486.998306360561</v>
      </c>
      <c r="D527" s="21">
        <v>9475.8789988709068</v>
      </c>
      <c r="E527" s="21">
        <v>250131.83646970266</v>
      </c>
      <c r="F527" s="21">
        <v>150955.81068874669</v>
      </c>
      <c r="G527" s="21">
        <v>46460.393018441857</v>
      </c>
      <c r="H527" s="21">
        <v>244055.71217538576</v>
      </c>
    </row>
    <row r="528" spans="1:8" x14ac:dyDescent="0.25">
      <c r="A528" s="5" t="s">
        <v>74</v>
      </c>
      <c r="B528" s="5" t="s">
        <v>41</v>
      </c>
      <c r="C528" s="21">
        <v>37546.05344373353</v>
      </c>
      <c r="D528" s="21">
        <v>9090.2285472337226</v>
      </c>
      <c r="E528" s="21">
        <v>247138.92754986827</v>
      </c>
      <c r="F528" s="21">
        <v>158012.29619872035</v>
      </c>
      <c r="G528" s="21">
        <v>48047.754516371846</v>
      </c>
      <c r="H528" s="21">
        <v>251642.55890101619</v>
      </c>
    </row>
    <row r="529" spans="1:8" x14ac:dyDescent="0.25">
      <c r="A529" s="5" t="s">
        <v>74</v>
      </c>
      <c r="B529" s="5" t="s">
        <v>42</v>
      </c>
      <c r="C529" s="21">
        <v>35628.795257809557</v>
      </c>
      <c r="D529" s="21">
        <v>6824.4473089951071</v>
      </c>
      <c r="E529" s="21">
        <v>244281.91560030109</v>
      </c>
      <c r="F529" s="21">
        <v>162127.59427926232</v>
      </c>
      <c r="G529" s="21">
        <v>49564.280579601051</v>
      </c>
      <c r="H529" s="21">
        <v>259169.10773428678</v>
      </c>
    </row>
    <row r="530" spans="1:8" x14ac:dyDescent="0.25">
      <c r="A530" s="5" t="s">
        <v>74</v>
      </c>
      <c r="B530" s="5" t="s">
        <v>43</v>
      </c>
      <c r="C530" s="21">
        <v>32532.938464433573</v>
      </c>
      <c r="D530" s="21">
        <v>6669.6019947308996</v>
      </c>
      <c r="E530" s="21">
        <v>241350.28537824613</v>
      </c>
      <c r="F530" s="21">
        <v>157401.9520135491</v>
      </c>
      <c r="G530" s="21">
        <v>52283.594373353408</v>
      </c>
      <c r="H530" s="21">
        <v>256950.7186676703</v>
      </c>
    </row>
    <row r="531" spans="1:8" x14ac:dyDescent="0.25">
      <c r="A531" s="5" t="s">
        <v>74</v>
      </c>
      <c r="B531" s="5" t="s">
        <v>44</v>
      </c>
      <c r="C531" s="21">
        <v>29937.110839292436</v>
      </c>
      <c r="D531" s="21">
        <v>7205.2125517500945</v>
      </c>
      <c r="E531" s="21">
        <v>227637.84013925481</v>
      </c>
      <c r="F531" s="21">
        <v>155968.99049680092</v>
      </c>
      <c r="G531" s="21">
        <v>56154.640007527283</v>
      </c>
      <c r="H531" s="21">
        <v>259681.02051185549</v>
      </c>
    </row>
    <row r="532" spans="1:8" x14ac:dyDescent="0.25">
      <c r="A532" s="5" t="s">
        <v>74</v>
      </c>
      <c r="B532" s="5" t="s">
        <v>45</v>
      </c>
      <c r="C532" s="21">
        <v>27386.014490026348</v>
      </c>
      <c r="D532" s="21">
        <v>6345.7468009032746</v>
      </c>
      <c r="E532" s="21">
        <v>222624.65299209635</v>
      </c>
      <c r="F532" s="21">
        <v>147211.89951072639</v>
      </c>
      <c r="G532" s="21">
        <v>57745.205589010162</v>
      </c>
      <c r="H532" s="21">
        <v>255842.54177643958</v>
      </c>
    </row>
    <row r="533" spans="1:8" x14ac:dyDescent="0.25">
      <c r="A533" s="5" t="s">
        <v>74</v>
      </c>
      <c r="B533" s="5" t="s">
        <v>46</v>
      </c>
      <c r="C533" s="21">
        <v>26180.404215280392</v>
      </c>
      <c r="D533" s="21">
        <v>5845.6217538577339</v>
      </c>
      <c r="E533" s="21">
        <v>225895.36469702673</v>
      </c>
      <c r="F533" s="21">
        <v>155252.59794881445</v>
      </c>
      <c r="G533" s="21">
        <v>58308.225348136999</v>
      </c>
      <c r="H533" s="21">
        <v>266398.32263831387</v>
      </c>
    </row>
    <row r="534" spans="1:8" x14ac:dyDescent="0.25">
      <c r="A534" s="5" t="s">
        <v>74</v>
      </c>
      <c r="B534" s="5" t="s">
        <v>47</v>
      </c>
      <c r="C534" s="21">
        <v>26223.275498682724</v>
      </c>
      <c r="D534" s="21">
        <v>5887.6217538577339</v>
      </c>
      <c r="E534" s="21">
        <v>230131.25536319157</v>
      </c>
      <c r="F534" s="21">
        <v>159914.04394053444</v>
      </c>
      <c r="G534" s="21">
        <v>58436.906097101994</v>
      </c>
      <c r="H534" s="21">
        <v>272277.2377681596</v>
      </c>
    </row>
    <row r="535" spans="1:8" x14ac:dyDescent="0.25">
      <c r="A535" s="5" t="s">
        <v>74</v>
      </c>
      <c r="B535" s="5" t="s">
        <v>48</v>
      </c>
      <c r="C535" s="21">
        <v>22920.054102371094</v>
      </c>
      <c r="D535" s="21">
        <v>5340.9382762514115</v>
      </c>
      <c r="E535" s="21">
        <v>222766.85867519758</v>
      </c>
      <c r="F535" s="21">
        <v>156999.47186676704</v>
      </c>
      <c r="G535" s="21">
        <v>58627.938464433573</v>
      </c>
      <c r="H535" s="21">
        <v>268929.97064358299</v>
      </c>
    </row>
    <row r="536" spans="1:8" x14ac:dyDescent="0.25">
      <c r="A536" s="5" t="s">
        <v>74</v>
      </c>
      <c r="B536" s="5" t="s">
        <v>49</v>
      </c>
      <c r="C536" s="21">
        <v>23085.819345126081</v>
      </c>
      <c r="D536" s="21">
        <v>5068.3491719984941</v>
      </c>
      <c r="E536" s="21">
        <v>221903.07019194579</v>
      </c>
      <c r="F536" s="21">
        <v>154302.16625893867</v>
      </c>
      <c r="G536" s="21">
        <v>58773.290082800151</v>
      </c>
      <c r="H536" s="21">
        <v>264511.80476100865</v>
      </c>
    </row>
    <row r="537" spans="1:8" x14ac:dyDescent="0.25">
      <c r="A537" s="5" t="s">
        <v>74</v>
      </c>
      <c r="B537" s="5" t="s">
        <v>50</v>
      </c>
      <c r="C537" s="21">
        <v>20064.025498682724</v>
      </c>
      <c r="D537" s="21">
        <v>4106.5784719608582</v>
      </c>
      <c r="E537" s="21">
        <v>217074.87589386525</v>
      </c>
      <c r="F537" s="21">
        <v>156991.26063229208</v>
      </c>
      <c r="G537" s="21">
        <v>59686.339480617236</v>
      </c>
      <c r="H537" s="21">
        <v>264319.38295069628</v>
      </c>
    </row>
    <row r="538" spans="1:8" x14ac:dyDescent="0.25">
      <c r="A538" s="5" t="s">
        <v>74</v>
      </c>
      <c r="B538" s="5" t="s">
        <v>51</v>
      </c>
      <c r="C538" s="21">
        <v>18761.18771170493</v>
      </c>
      <c r="D538" s="21">
        <v>4076.1116861121563</v>
      </c>
      <c r="E538" s="21">
        <v>218962.14358298833</v>
      </c>
      <c r="F538" s="21">
        <v>156410.2974219044</v>
      </c>
      <c r="G538" s="21">
        <v>60630.037260067744</v>
      </c>
      <c r="H538" s="21">
        <v>263913.86337975156</v>
      </c>
    </row>
    <row r="539" spans="1:8" x14ac:dyDescent="0.25">
      <c r="A539" s="5" t="s">
        <v>74</v>
      </c>
      <c r="B539" s="5" t="s">
        <v>52</v>
      </c>
      <c r="C539" s="21">
        <v>19297.666070756492</v>
      </c>
      <c r="D539" s="21">
        <v>3843.5999247271357</v>
      </c>
      <c r="E539" s="21">
        <v>218712.51825366955</v>
      </c>
      <c r="F539" s="21">
        <v>156071.58872788859</v>
      </c>
      <c r="G539" s="21">
        <v>66474.536036883714</v>
      </c>
      <c r="H539" s="21">
        <v>268923.36657884833</v>
      </c>
    </row>
    <row r="540" spans="1:8" x14ac:dyDescent="0.25">
      <c r="A540" s="5" t="s">
        <v>74</v>
      </c>
      <c r="B540" s="5" t="s">
        <v>53</v>
      </c>
      <c r="C540" s="21">
        <v>18325.348513360932</v>
      </c>
      <c r="D540" s="21">
        <v>3519.2077531050054</v>
      </c>
      <c r="E540" s="21">
        <v>191066.58985698156</v>
      </c>
      <c r="F540" s="21">
        <v>153860.37542340986</v>
      </c>
      <c r="G540" s="21">
        <v>69204.592585622886</v>
      </c>
      <c r="H540" s="21">
        <v>273415.63088069251</v>
      </c>
    </row>
    <row r="541" spans="1:8" x14ac:dyDescent="0.25">
      <c r="A541" s="5" t="s">
        <v>74</v>
      </c>
      <c r="B541" s="5" t="s">
        <v>54</v>
      </c>
      <c r="C541" s="21">
        <v>16758.880692510349</v>
      </c>
      <c r="D541" s="21">
        <v>3361.7651486639065</v>
      </c>
      <c r="E541" s="21">
        <v>165030.35632292059</v>
      </c>
      <c r="F541" s="21">
        <v>143602.09296198719</v>
      </c>
      <c r="G541" s="21">
        <v>72935.887278885959</v>
      </c>
      <c r="H541" s="21">
        <v>268997.22704177641</v>
      </c>
    </row>
    <row r="542" spans="1:8" x14ac:dyDescent="0.25">
      <c r="A542" s="5" t="s">
        <v>74</v>
      </c>
      <c r="B542" s="5" t="s">
        <v>55</v>
      </c>
      <c r="C542" s="21">
        <v>17121.727700414001</v>
      </c>
      <c r="D542" s="21">
        <v>3162.9641512984567</v>
      </c>
      <c r="E542" s="21">
        <v>153855.62645841175</v>
      </c>
      <c r="F542" s="21">
        <v>133844.42792623257</v>
      </c>
      <c r="G542" s="21">
        <v>75025.325084681972</v>
      </c>
      <c r="H542" s="21">
        <v>265118.37118931126</v>
      </c>
    </row>
    <row r="543" spans="1:8" x14ac:dyDescent="0.25">
      <c r="A543" s="5" t="s">
        <v>74</v>
      </c>
      <c r="B543" s="5" t="s">
        <v>56</v>
      </c>
      <c r="C543" s="21">
        <v>16093.280673692134</v>
      </c>
      <c r="D543" s="21">
        <v>3069.0479864508843</v>
      </c>
      <c r="E543" s="21">
        <v>146268.1532743696</v>
      </c>
      <c r="F543" s="21">
        <v>135834.50733910425</v>
      </c>
      <c r="G543" s="21">
        <v>77861.785378246132</v>
      </c>
      <c r="H543" s="21">
        <v>267953.28669552127</v>
      </c>
    </row>
    <row r="544" spans="1:8" x14ac:dyDescent="0.25">
      <c r="A544" s="5" t="s">
        <v>74</v>
      </c>
      <c r="B544" s="5" t="s">
        <v>57</v>
      </c>
      <c r="C544" s="21">
        <v>14380.789424162589</v>
      </c>
      <c r="D544" s="21">
        <v>2950.4156003010912</v>
      </c>
      <c r="E544" s="21">
        <v>145477.79045916448</v>
      </c>
      <c r="F544" s="21">
        <v>136622.30325555138</v>
      </c>
      <c r="G544" s="21">
        <v>80060.796951449011</v>
      </c>
      <c r="H544" s="21">
        <v>271932.90920210764</v>
      </c>
    </row>
    <row r="545" spans="1:8" x14ac:dyDescent="0.25">
      <c r="A545" s="5" t="s">
        <v>74</v>
      </c>
      <c r="B545" s="5" t="s">
        <v>58</v>
      </c>
      <c r="C545" s="21">
        <v>12759.80720737674</v>
      </c>
      <c r="D545" s="21">
        <v>2901.6871471584491</v>
      </c>
      <c r="E545" s="21">
        <v>145996.88530297327</v>
      </c>
      <c r="F545" s="21">
        <v>153703.26712457661</v>
      </c>
      <c r="G545" s="21">
        <v>82484.41193074896</v>
      </c>
      <c r="H545" s="21">
        <v>291949.29826872412</v>
      </c>
    </row>
    <row r="546" spans="1:8" x14ac:dyDescent="0.25">
      <c r="A546" s="5" t="s">
        <v>74</v>
      </c>
      <c r="B546" s="5" t="s">
        <v>59</v>
      </c>
      <c r="C546" s="21">
        <v>13795.055890101619</v>
      </c>
      <c r="D546" s="21">
        <v>2775.3535942792623</v>
      </c>
      <c r="E546" s="21">
        <v>145263.86281520512</v>
      </c>
      <c r="F546" s="21">
        <v>149168.42557395558</v>
      </c>
      <c r="G546" s="21">
        <v>82484.41193074896</v>
      </c>
      <c r="H546" s="21">
        <v>285857.80156191194</v>
      </c>
    </row>
    <row r="547" spans="1:8" x14ac:dyDescent="0.25">
      <c r="A547" s="5" t="s">
        <v>74</v>
      </c>
      <c r="B547" s="5" t="s">
        <v>60</v>
      </c>
      <c r="C547" s="21">
        <v>13321.930466691758</v>
      </c>
      <c r="D547" s="21">
        <v>2349.1910989838161</v>
      </c>
      <c r="E547" s="21">
        <v>141788.01778321416</v>
      </c>
      <c r="F547" s="21">
        <v>151021.725348137</v>
      </c>
      <c r="G547" s="21">
        <v>85212.865073391033</v>
      </c>
      <c r="H547" s="21">
        <v>290787.38549115544</v>
      </c>
    </row>
    <row r="548" spans="1:8" x14ac:dyDescent="0.25">
      <c r="A548" s="5" t="s">
        <v>74</v>
      </c>
      <c r="B548" s="5" t="s">
        <v>61</v>
      </c>
      <c r="C548" s="21">
        <v>11027.181972149039</v>
      </c>
      <c r="D548" s="21">
        <v>3358.2159390289798</v>
      </c>
      <c r="E548" s="21">
        <v>139961.97694768535</v>
      </c>
      <c r="F548" s="21">
        <v>153228.81125329318</v>
      </c>
      <c r="G548" s="21">
        <v>85623.962175385765</v>
      </c>
      <c r="H548" s="21">
        <v>294026.31398193451</v>
      </c>
    </row>
    <row r="549" spans="1:8" x14ac:dyDescent="0.25">
      <c r="A549" s="5" t="s">
        <v>74</v>
      </c>
      <c r="B549" s="5" t="s">
        <v>62</v>
      </c>
      <c r="C549" s="21">
        <v>12557.29544599172</v>
      </c>
      <c r="D549" s="21">
        <v>2863.8554761008654</v>
      </c>
      <c r="E549" s="21">
        <v>143637.05000282271</v>
      </c>
      <c r="F549" s="21">
        <v>157934.12260067745</v>
      </c>
      <c r="G549" s="21">
        <v>85753.962175385765</v>
      </c>
      <c r="H549" s="21">
        <v>300413.49134362064</v>
      </c>
    </row>
    <row r="550" spans="1:8" x14ac:dyDescent="0.25">
      <c r="A550" s="5" t="s">
        <v>74</v>
      </c>
      <c r="B550" s="5" t="s">
        <v>123</v>
      </c>
      <c r="C550" s="21">
        <v>10158.358863379752</v>
      </c>
      <c r="D550" s="21">
        <v>2710.8933007150922</v>
      </c>
      <c r="E550" s="21">
        <v>137855.560210764</v>
      </c>
      <c r="F550" s="21">
        <v>157089.40477982687</v>
      </c>
      <c r="G550" s="21">
        <v>85787.478359051558</v>
      </c>
      <c r="H550" s="21">
        <v>297976.3947120813</v>
      </c>
    </row>
    <row r="551" spans="1:8" x14ac:dyDescent="0.25">
      <c r="A551" s="5" t="s">
        <v>76</v>
      </c>
      <c r="B551" s="5" t="s">
        <v>3</v>
      </c>
      <c r="C551" s="21">
        <v>762020</v>
      </c>
      <c r="D551" s="21">
        <v>208510</v>
      </c>
      <c r="E551" s="21">
        <v>1481140</v>
      </c>
      <c r="F551" s="21">
        <v>459840</v>
      </c>
      <c r="G551" s="21">
        <v>82260</v>
      </c>
      <c r="H551" s="21">
        <v>697050</v>
      </c>
    </row>
    <row r="552" spans="1:8" x14ac:dyDescent="0.25">
      <c r="A552" s="5" t="s">
        <v>76</v>
      </c>
      <c r="B552" s="5" t="s">
        <v>4</v>
      </c>
      <c r="C552" s="21">
        <v>766773</v>
      </c>
      <c r="D552" s="21">
        <v>213965</v>
      </c>
      <c r="E552" s="21">
        <v>1483536</v>
      </c>
      <c r="F552" s="21">
        <v>463281</v>
      </c>
      <c r="G552" s="21">
        <v>99867</v>
      </c>
      <c r="H552" s="21">
        <v>723780</v>
      </c>
    </row>
    <row r="553" spans="1:8" x14ac:dyDescent="0.25">
      <c r="A553" s="5" t="s">
        <v>76</v>
      </c>
      <c r="B553" s="5" t="s">
        <v>5</v>
      </c>
      <c r="C553" s="21">
        <v>768420</v>
      </c>
      <c r="D553" s="21">
        <v>223870</v>
      </c>
      <c r="E553" s="21">
        <v>1501000</v>
      </c>
      <c r="F553" s="21">
        <v>475680</v>
      </c>
      <c r="G553" s="21">
        <v>109520</v>
      </c>
      <c r="H553" s="21">
        <v>739630</v>
      </c>
    </row>
    <row r="554" spans="1:8" x14ac:dyDescent="0.25">
      <c r="A554" s="5" t="s">
        <v>76</v>
      </c>
      <c r="B554" s="5" t="s">
        <v>6</v>
      </c>
      <c r="C554" s="21">
        <v>768960</v>
      </c>
      <c r="D554" s="21">
        <v>239760</v>
      </c>
      <c r="E554" s="21">
        <v>1542380</v>
      </c>
      <c r="F554" s="21">
        <v>492540</v>
      </c>
      <c r="G554" s="21">
        <v>116730</v>
      </c>
      <c r="H554" s="21">
        <v>763610</v>
      </c>
    </row>
    <row r="555" spans="1:8" x14ac:dyDescent="0.25">
      <c r="A555" s="5" t="s">
        <v>76</v>
      </c>
      <c r="B555" s="5" t="s">
        <v>7</v>
      </c>
      <c r="C555" s="21">
        <v>778913</v>
      </c>
      <c r="D555" s="21">
        <v>242206</v>
      </c>
      <c r="E555" s="21">
        <v>1565154</v>
      </c>
      <c r="F555" s="21">
        <v>500768</v>
      </c>
      <c r="G555" s="21">
        <v>122868</v>
      </c>
      <c r="H555" s="21">
        <v>783806</v>
      </c>
    </row>
    <row r="556" spans="1:8" x14ac:dyDescent="0.25">
      <c r="A556" s="5" t="s">
        <v>76</v>
      </c>
      <c r="B556" s="5" t="s">
        <v>8</v>
      </c>
      <c r="C556" s="21">
        <v>752692</v>
      </c>
      <c r="D556" s="21">
        <v>236680</v>
      </c>
      <c r="E556" s="21">
        <v>1539530</v>
      </c>
      <c r="F556" s="21">
        <v>504830</v>
      </c>
      <c r="G556" s="21">
        <v>133079</v>
      </c>
      <c r="H556" s="21">
        <v>801674</v>
      </c>
    </row>
    <row r="557" spans="1:8" x14ac:dyDescent="0.25">
      <c r="A557" s="5" t="s">
        <v>76</v>
      </c>
      <c r="B557" s="5" t="s">
        <v>9</v>
      </c>
      <c r="C557" s="21">
        <v>802665</v>
      </c>
      <c r="D557" s="21">
        <v>221621</v>
      </c>
      <c r="E557" s="21">
        <v>1601878</v>
      </c>
      <c r="F557" s="21">
        <v>539269</v>
      </c>
      <c r="G557" s="21">
        <v>137912</v>
      </c>
      <c r="H557" s="21">
        <v>844780</v>
      </c>
    </row>
    <row r="558" spans="1:8" x14ac:dyDescent="0.25">
      <c r="A558" s="5" t="s">
        <v>76</v>
      </c>
      <c r="B558" s="5" t="s">
        <v>10</v>
      </c>
      <c r="C558" s="21">
        <v>805089</v>
      </c>
      <c r="D558" s="21">
        <v>209910</v>
      </c>
      <c r="E558" s="21">
        <v>1604490</v>
      </c>
      <c r="F558" s="21">
        <v>544997</v>
      </c>
      <c r="G558" s="21">
        <v>142909</v>
      </c>
      <c r="H558" s="21">
        <v>857193</v>
      </c>
    </row>
    <row r="559" spans="1:8" x14ac:dyDescent="0.25">
      <c r="A559" s="5" t="s">
        <v>76</v>
      </c>
      <c r="B559" s="5" t="s">
        <v>11</v>
      </c>
      <c r="C559" s="21">
        <v>801121</v>
      </c>
      <c r="D559" s="21">
        <v>209371</v>
      </c>
      <c r="E559" s="21">
        <v>1607921</v>
      </c>
      <c r="F559" s="21">
        <v>558991</v>
      </c>
      <c r="G559" s="21">
        <v>146952</v>
      </c>
      <c r="H559" s="21">
        <v>868746</v>
      </c>
    </row>
    <row r="560" spans="1:8" x14ac:dyDescent="0.25">
      <c r="A560" s="5" t="s">
        <v>76</v>
      </c>
      <c r="B560" s="5" t="s">
        <v>12</v>
      </c>
      <c r="C560" s="21">
        <v>802329</v>
      </c>
      <c r="D560" s="21">
        <v>229684</v>
      </c>
      <c r="E560" s="21">
        <v>1635326</v>
      </c>
      <c r="F560" s="21">
        <v>586313</v>
      </c>
      <c r="G560" s="21">
        <v>149634</v>
      </c>
      <c r="H560" s="21">
        <v>916017</v>
      </c>
    </row>
    <row r="561" spans="1:8" x14ac:dyDescent="0.25">
      <c r="A561" s="5" t="s">
        <v>76</v>
      </c>
      <c r="B561" s="5" t="s">
        <v>13</v>
      </c>
      <c r="C561" s="21">
        <v>799438</v>
      </c>
      <c r="D561" s="21">
        <v>244647</v>
      </c>
      <c r="E561" s="21">
        <v>1676822</v>
      </c>
      <c r="F561" s="21">
        <v>609583</v>
      </c>
      <c r="G561" s="21">
        <v>153357</v>
      </c>
      <c r="H561" s="21">
        <v>945149</v>
      </c>
    </row>
    <row r="562" spans="1:8" x14ac:dyDescent="0.25">
      <c r="A562" s="5" t="s">
        <v>76</v>
      </c>
      <c r="B562" s="5" t="s">
        <v>14</v>
      </c>
      <c r="C562" s="21">
        <v>809544</v>
      </c>
      <c r="D562" s="21">
        <v>297646</v>
      </c>
      <c r="E562" s="21">
        <v>1762790</v>
      </c>
      <c r="F562" s="21">
        <v>638721</v>
      </c>
      <c r="G562" s="21">
        <v>162933</v>
      </c>
      <c r="H562" s="21">
        <v>994649</v>
      </c>
    </row>
    <row r="563" spans="1:8" x14ac:dyDescent="0.25">
      <c r="A563" s="5" t="s">
        <v>76</v>
      </c>
      <c r="B563" s="5" t="s">
        <v>15</v>
      </c>
      <c r="C563" s="21">
        <v>873871</v>
      </c>
      <c r="D563" s="21">
        <v>299661</v>
      </c>
      <c r="E563" s="21">
        <v>1820806</v>
      </c>
      <c r="F563" s="21">
        <v>686063</v>
      </c>
      <c r="G563" s="21">
        <v>166735</v>
      </c>
      <c r="H563" s="21">
        <v>1031823</v>
      </c>
    </row>
    <row r="564" spans="1:8" x14ac:dyDescent="0.25">
      <c r="A564" s="5" t="s">
        <v>76</v>
      </c>
      <c r="B564" s="5" t="s">
        <v>16</v>
      </c>
      <c r="C564" s="21">
        <v>874059</v>
      </c>
      <c r="D564" s="21">
        <v>295585</v>
      </c>
      <c r="E564" s="21">
        <v>1844210</v>
      </c>
      <c r="F564" s="21">
        <v>707786</v>
      </c>
      <c r="G564" s="21">
        <v>175190</v>
      </c>
      <c r="H564" s="21">
        <v>1071880</v>
      </c>
    </row>
    <row r="565" spans="1:8" x14ac:dyDescent="0.25">
      <c r="A565" s="5" t="s">
        <v>76</v>
      </c>
      <c r="B565" s="5" t="s">
        <v>17</v>
      </c>
      <c r="C565" s="21">
        <v>874930</v>
      </c>
      <c r="D565" s="21">
        <v>293550</v>
      </c>
      <c r="E565" s="21">
        <v>1844310</v>
      </c>
      <c r="F565" s="21">
        <v>719140</v>
      </c>
      <c r="G565" s="21">
        <v>179260</v>
      </c>
      <c r="H565" s="21">
        <v>1088240</v>
      </c>
    </row>
    <row r="566" spans="1:8" x14ac:dyDescent="0.25">
      <c r="A566" s="5" t="s">
        <v>76</v>
      </c>
      <c r="B566" s="5" t="s">
        <v>18</v>
      </c>
      <c r="C566" s="21">
        <v>875160</v>
      </c>
      <c r="D566" s="21">
        <v>303260</v>
      </c>
      <c r="E566" s="21">
        <v>1846990</v>
      </c>
      <c r="F566" s="21">
        <v>730260</v>
      </c>
      <c r="G566" s="21">
        <v>188610</v>
      </c>
      <c r="H566" s="21">
        <v>1111360</v>
      </c>
    </row>
    <row r="567" spans="1:8" x14ac:dyDescent="0.25">
      <c r="A567" s="5" t="s">
        <v>76</v>
      </c>
      <c r="B567" s="5" t="s">
        <v>19</v>
      </c>
      <c r="C567" s="21">
        <v>873700</v>
      </c>
      <c r="D567" s="21">
        <v>304830</v>
      </c>
      <c r="E567" s="21">
        <v>1849900</v>
      </c>
      <c r="F567" s="21">
        <v>745430</v>
      </c>
      <c r="G567" s="21">
        <v>195600</v>
      </c>
      <c r="H567" s="21">
        <v>1136580</v>
      </c>
    </row>
    <row r="568" spans="1:8" x14ac:dyDescent="0.25">
      <c r="A568" s="5" t="s">
        <v>76</v>
      </c>
      <c r="B568" s="5" t="s">
        <v>20</v>
      </c>
      <c r="C568" s="21">
        <v>874675</v>
      </c>
      <c r="D568" s="21">
        <v>306446</v>
      </c>
      <c r="E568" s="21">
        <v>1864504</v>
      </c>
      <c r="F568" s="21">
        <v>744828</v>
      </c>
      <c r="G568" s="21">
        <v>199604</v>
      </c>
      <c r="H568" s="21">
        <v>1140177</v>
      </c>
    </row>
    <row r="569" spans="1:8" x14ac:dyDescent="0.25">
      <c r="A569" s="5" t="s">
        <v>76</v>
      </c>
      <c r="B569" s="5" t="s">
        <v>21</v>
      </c>
      <c r="C569" s="21">
        <v>881466</v>
      </c>
      <c r="D569" s="21">
        <v>317880</v>
      </c>
      <c r="E569" s="21">
        <v>1885876</v>
      </c>
      <c r="F569" s="21">
        <v>748165</v>
      </c>
      <c r="G569" s="21">
        <v>202318</v>
      </c>
      <c r="H569" s="21">
        <v>1142199</v>
      </c>
    </row>
    <row r="570" spans="1:8" x14ac:dyDescent="0.25">
      <c r="A570" s="5" t="s">
        <v>76</v>
      </c>
      <c r="B570" s="5" t="s">
        <v>22</v>
      </c>
      <c r="C570" s="21">
        <v>876022</v>
      </c>
      <c r="D570" s="21">
        <v>326865</v>
      </c>
      <c r="E570" s="21">
        <v>1909205</v>
      </c>
      <c r="F570" s="21">
        <v>692945</v>
      </c>
      <c r="G570" s="21">
        <v>206686</v>
      </c>
      <c r="H570" s="21">
        <v>1072074</v>
      </c>
    </row>
    <row r="571" spans="1:8" x14ac:dyDescent="0.25">
      <c r="A571" s="5" t="s">
        <v>76</v>
      </c>
      <c r="B571" s="5" t="s">
        <v>23</v>
      </c>
      <c r="C571" s="21">
        <v>854374</v>
      </c>
      <c r="D571" s="21">
        <v>323278</v>
      </c>
      <c r="E571" s="21">
        <v>1868891</v>
      </c>
      <c r="F571" s="21">
        <v>694985</v>
      </c>
      <c r="G571" s="21">
        <v>209723</v>
      </c>
      <c r="H571" s="21">
        <v>1064559</v>
      </c>
    </row>
    <row r="572" spans="1:8" x14ac:dyDescent="0.25">
      <c r="A572" s="5" t="s">
        <v>76</v>
      </c>
      <c r="B572" s="5" t="s">
        <v>24</v>
      </c>
      <c r="C572" s="21">
        <v>840374</v>
      </c>
      <c r="D572" s="21">
        <v>289722</v>
      </c>
      <c r="E572" s="21">
        <v>1837616</v>
      </c>
      <c r="F572" s="21">
        <v>673479</v>
      </c>
      <c r="G572" s="21">
        <v>212271</v>
      </c>
      <c r="H572" s="21">
        <v>1086188</v>
      </c>
    </row>
    <row r="573" spans="1:8" x14ac:dyDescent="0.25">
      <c r="A573" s="5" t="s">
        <v>76</v>
      </c>
      <c r="B573" s="5" t="s">
        <v>25</v>
      </c>
      <c r="C573" s="21">
        <v>799238</v>
      </c>
      <c r="D573" s="21">
        <v>273483</v>
      </c>
      <c r="E573" s="21">
        <v>1804045</v>
      </c>
      <c r="F573" s="21">
        <v>660628</v>
      </c>
      <c r="G573" s="21">
        <v>214415</v>
      </c>
      <c r="H573" s="21">
        <v>1081665</v>
      </c>
    </row>
    <row r="574" spans="1:8" x14ac:dyDescent="0.25">
      <c r="A574" s="5" t="s">
        <v>76</v>
      </c>
      <c r="B574" s="5" t="s">
        <v>26</v>
      </c>
      <c r="C574" s="21">
        <v>793266</v>
      </c>
      <c r="D574" s="21">
        <v>243763</v>
      </c>
      <c r="E574" s="21">
        <v>1756849</v>
      </c>
      <c r="F574" s="21">
        <v>662657</v>
      </c>
      <c r="G574" s="21">
        <v>215474</v>
      </c>
      <c r="H574" s="21">
        <v>1097206</v>
      </c>
    </row>
    <row r="575" spans="1:8" x14ac:dyDescent="0.25">
      <c r="A575" s="5" t="s">
        <v>76</v>
      </c>
      <c r="B575" s="5" t="s">
        <v>27</v>
      </c>
      <c r="C575" s="21">
        <v>801699</v>
      </c>
      <c r="D575" s="21">
        <v>244990</v>
      </c>
      <c r="E575" s="21">
        <v>1778001</v>
      </c>
      <c r="F575" s="21">
        <v>651370</v>
      </c>
      <c r="G575" s="21">
        <v>237769</v>
      </c>
      <c r="H575" s="21">
        <v>1106839</v>
      </c>
    </row>
    <row r="576" spans="1:8" x14ac:dyDescent="0.25">
      <c r="A576" s="5" t="s">
        <v>76</v>
      </c>
      <c r="B576" s="5" t="s">
        <v>28</v>
      </c>
      <c r="C576" s="21">
        <v>806851</v>
      </c>
      <c r="D576" s="21">
        <v>248069</v>
      </c>
      <c r="E576" s="21">
        <v>1781932</v>
      </c>
      <c r="F576" s="21">
        <v>666618</v>
      </c>
      <c r="G576" s="21">
        <v>237769</v>
      </c>
      <c r="H576" s="21">
        <v>1123325</v>
      </c>
    </row>
    <row r="577" spans="1:8" x14ac:dyDescent="0.25">
      <c r="A577" s="5" t="s">
        <v>76</v>
      </c>
      <c r="B577" s="5" t="s">
        <v>29</v>
      </c>
      <c r="C577" s="21">
        <v>778490</v>
      </c>
      <c r="D577" s="21">
        <v>227617</v>
      </c>
      <c r="E577" s="21">
        <v>1714378</v>
      </c>
      <c r="F577" s="21">
        <v>674378</v>
      </c>
      <c r="G577" s="21">
        <v>256283</v>
      </c>
      <c r="H577" s="21">
        <v>1147695</v>
      </c>
    </row>
    <row r="578" spans="1:8" x14ac:dyDescent="0.25">
      <c r="A578" s="5" t="s">
        <v>76</v>
      </c>
      <c r="B578" s="5" t="s">
        <v>30</v>
      </c>
      <c r="C578" s="21">
        <v>740086</v>
      </c>
      <c r="D578" s="21">
        <v>233010</v>
      </c>
      <c r="E578" s="21">
        <v>1690125</v>
      </c>
      <c r="F578" s="21">
        <v>682281</v>
      </c>
      <c r="G578" s="21">
        <v>271200</v>
      </c>
      <c r="H578" s="21">
        <v>1171577</v>
      </c>
    </row>
    <row r="579" spans="1:8" x14ac:dyDescent="0.25">
      <c r="A579" s="5" t="s">
        <v>76</v>
      </c>
      <c r="B579" s="5" t="s">
        <v>31</v>
      </c>
      <c r="C579" s="21">
        <v>730379</v>
      </c>
      <c r="D579" s="21">
        <v>216742</v>
      </c>
      <c r="E579" s="21">
        <v>1650794</v>
      </c>
      <c r="F579" s="21">
        <v>687483</v>
      </c>
      <c r="G579" s="21">
        <v>311976</v>
      </c>
      <c r="H579" s="21">
        <v>1223849</v>
      </c>
    </row>
    <row r="580" spans="1:8" x14ac:dyDescent="0.25">
      <c r="A580" s="5" t="s">
        <v>76</v>
      </c>
      <c r="B580" s="5" t="s">
        <v>32</v>
      </c>
      <c r="C580" s="21">
        <v>678281</v>
      </c>
      <c r="D580" s="21">
        <v>202919</v>
      </c>
      <c r="E580" s="21">
        <v>1606208</v>
      </c>
      <c r="F580" s="21">
        <v>704682</v>
      </c>
      <c r="G580" s="21">
        <v>330315</v>
      </c>
      <c r="H580" s="21">
        <v>1260344</v>
      </c>
    </row>
    <row r="581" spans="1:8" x14ac:dyDescent="0.25">
      <c r="A581" s="5" t="s">
        <v>76</v>
      </c>
      <c r="B581" s="5" t="s">
        <v>33</v>
      </c>
      <c r="C581" s="21">
        <v>663803</v>
      </c>
      <c r="D581" s="21">
        <v>192878</v>
      </c>
      <c r="E581" s="21">
        <v>1590931</v>
      </c>
      <c r="F581" s="21">
        <v>706107</v>
      </c>
      <c r="G581" s="21">
        <v>347814</v>
      </c>
      <c r="H581" s="21">
        <v>1279383</v>
      </c>
    </row>
    <row r="582" spans="1:8" x14ac:dyDescent="0.25">
      <c r="A582" s="5" t="s">
        <v>76</v>
      </c>
      <c r="B582" s="5" t="s">
        <v>34</v>
      </c>
      <c r="C582" s="21">
        <v>604082</v>
      </c>
      <c r="D582" s="21">
        <v>172908</v>
      </c>
      <c r="E582" s="21">
        <v>1536014</v>
      </c>
      <c r="F582" s="21">
        <v>775365</v>
      </c>
      <c r="G582" s="21">
        <v>358957</v>
      </c>
      <c r="H582" s="21">
        <v>1363441</v>
      </c>
    </row>
    <row r="583" spans="1:8" x14ac:dyDescent="0.25">
      <c r="A583" s="5" t="s">
        <v>76</v>
      </c>
      <c r="B583" s="5" t="s">
        <v>35</v>
      </c>
      <c r="C583" s="21">
        <v>577557</v>
      </c>
      <c r="D583" s="21">
        <v>169475</v>
      </c>
      <c r="E583" s="21">
        <v>1537351</v>
      </c>
      <c r="F583" s="21">
        <v>816880</v>
      </c>
      <c r="G583" s="21">
        <v>379666</v>
      </c>
      <c r="H583" s="21">
        <v>1426122</v>
      </c>
    </row>
    <row r="584" spans="1:8" x14ac:dyDescent="0.25">
      <c r="A584" s="5" t="s">
        <v>76</v>
      </c>
      <c r="B584" s="5" t="s">
        <v>36</v>
      </c>
      <c r="C584" s="21">
        <v>583388</v>
      </c>
      <c r="D584" s="21">
        <v>160145</v>
      </c>
      <c r="E584" s="21">
        <v>1550342</v>
      </c>
      <c r="F584" s="21">
        <v>832174</v>
      </c>
      <c r="G584" s="21">
        <v>396474</v>
      </c>
      <c r="H584" s="21">
        <v>1468677</v>
      </c>
    </row>
    <row r="585" spans="1:8" x14ac:dyDescent="0.25">
      <c r="A585" s="5" t="s">
        <v>76</v>
      </c>
      <c r="B585" s="5" t="s">
        <v>37</v>
      </c>
      <c r="C585" s="21">
        <v>559450</v>
      </c>
      <c r="D585" s="21">
        <v>146493</v>
      </c>
      <c r="E585" s="21">
        <v>1496182</v>
      </c>
      <c r="F585" s="21">
        <v>870022</v>
      </c>
      <c r="G585" s="21">
        <v>411615</v>
      </c>
      <c r="H585" s="21">
        <v>1523798</v>
      </c>
    </row>
    <row r="586" spans="1:8" x14ac:dyDescent="0.25">
      <c r="A586" s="5" t="s">
        <v>76</v>
      </c>
      <c r="B586" s="5" t="s">
        <v>38</v>
      </c>
      <c r="C586" s="21">
        <v>541327</v>
      </c>
      <c r="D586" s="21">
        <v>141881</v>
      </c>
      <c r="E586" s="21">
        <v>1480258</v>
      </c>
      <c r="F586" s="21">
        <v>863061</v>
      </c>
      <c r="G586" s="21">
        <v>425768</v>
      </c>
      <c r="H586" s="21">
        <v>1540858</v>
      </c>
    </row>
    <row r="587" spans="1:8" x14ac:dyDescent="0.25">
      <c r="A587" s="5" t="s">
        <v>76</v>
      </c>
      <c r="B587" s="5" t="s">
        <v>39</v>
      </c>
      <c r="C587" s="21">
        <v>537608</v>
      </c>
      <c r="D587" s="21">
        <v>135033</v>
      </c>
      <c r="E587" s="21">
        <v>1469961</v>
      </c>
      <c r="F587" s="21">
        <v>877012</v>
      </c>
      <c r="G587" s="21">
        <v>444096</v>
      </c>
      <c r="H587" s="21">
        <v>1576510</v>
      </c>
    </row>
    <row r="588" spans="1:8" x14ac:dyDescent="0.25">
      <c r="A588" s="5" t="s">
        <v>76</v>
      </c>
      <c r="B588" s="5" t="s">
        <v>40</v>
      </c>
      <c r="C588" s="21">
        <v>507832</v>
      </c>
      <c r="D588" s="21">
        <v>130987</v>
      </c>
      <c r="E588" s="21">
        <v>1455302</v>
      </c>
      <c r="F588" s="21">
        <v>882293</v>
      </c>
      <c r="G588" s="21">
        <v>437100</v>
      </c>
      <c r="H588" s="21">
        <v>1587399</v>
      </c>
    </row>
    <row r="589" spans="1:8" x14ac:dyDescent="0.25">
      <c r="A589" s="5" t="s">
        <v>76</v>
      </c>
      <c r="B589" s="5" t="s">
        <v>41</v>
      </c>
      <c r="C589" s="21">
        <v>503290</v>
      </c>
      <c r="D589" s="21">
        <v>114289</v>
      </c>
      <c r="E589" s="21">
        <v>1434688</v>
      </c>
      <c r="F589" s="21">
        <v>910963</v>
      </c>
      <c r="G589" s="21">
        <v>443300</v>
      </c>
      <c r="H589" s="21">
        <v>1613622</v>
      </c>
    </row>
    <row r="590" spans="1:8" x14ac:dyDescent="0.25">
      <c r="A590" s="5" t="s">
        <v>76</v>
      </c>
      <c r="B590" s="5" t="s">
        <v>42</v>
      </c>
      <c r="C590" s="21">
        <v>471150</v>
      </c>
      <c r="D590" s="21">
        <v>113601</v>
      </c>
      <c r="E590" s="21">
        <v>1441390</v>
      </c>
      <c r="F590" s="21">
        <v>914370</v>
      </c>
      <c r="G590" s="21">
        <v>448988</v>
      </c>
      <c r="H590" s="21">
        <v>1625832</v>
      </c>
    </row>
    <row r="591" spans="1:8" x14ac:dyDescent="0.25">
      <c r="A591" s="5" t="s">
        <v>76</v>
      </c>
      <c r="B591" s="5" t="s">
        <v>43</v>
      </c>
      <c r="C591" s="21">
        <v>430826</v>
      </c>
      <c r="D591" s="21">
        <v>120387</v>
      </c>
      <c r="E591" s="21">
        <v>1398549</v>
      </c>
      <c r="F591" s="21">
        <v>902104</v>
      </c>
      <c r="G591" s="21">
        <v>455566</v>
      </c>
      <c r="H591" s="21">
        <v>1622675</v>
      </c>
    </row>
    <row r="592" spans="1:8" x14ac:dyDescent="0.25">
      <c r="A592" s="5" t="s">
        <v>76</v>
      </c>
      <c r="B592" s="5" t="s">
        <v>44</v>
      </c>
      <c r="C592" s="21">
        <v>387122</v>
      </c>
      <c r="D592" s="21">
        <v>121389</v>
      </c>
      <c r="E592" s="21">
        <v>1345891</v>
      </c>
      <c r="F592" s="21">
        <v>884344</v>
      </c>
      <c r="G592" s="21">
        <v>465282</v>
      </c>
      <c r="H592" s="21">
        <v>1623111</v>
      </c>
    </row>
    <row r="593" spans="1:8" x14ac:dyDescent="0.25">
      <c r="A593" s="5" t="s">
        <v>76</v>
      </c>
      <c r="B593" s="5" t="s">
        <v>45</v>
      </c>
      <c r="C593" s="21">
        <v>352631</v>
      </c>
      <c r="D593" s="21">
        <v>112774</v>
      </c>
      <c r="E593" s="21">
        <v>1295298</v>
      </c>
      <c r="F593" s="21">
        <v>882288</v>
      </c>
      <c r="G593" s="21">
        <v>469924</v>
      </c>
      <c r="H593" s="21">
        <v>1621207</v>
      </c>
    </row>
    <row r="594" spans="1:8" x14ac:dyDescent="0.25">
      <c r="A594" s="5" t="s">
        <v>76</v>
      </c>
      <c r="B594" s="5" t="s">
        <v>46</v>
      </c>
      <c r="C594" s="21">
        <v>349774</v>
      </c>
      <c r="D594" s="21">
        <v>111922</v>
      </c>
      <c r="E594" s="21">
        <v>1336000</v>
      </c>
      <c r="F594" s="21">
        <v>925035</v>
      </c>
      <c r="G594" s="21">
        <v>472900</v>
      </c>
      <c r="H594" s="21">
        <v>1665704</v>
      </c>
    </row>
    <row r="595" spans="1:8" x14ac:dyDescent="0.25">
      <c r="A595" s="5" t="s">
        <v>76</v>
      </c>
      <c r="B595" s="5" t="s">
        <v>47</v>
      </c>
      <c r="C595" s="21">
        <v>347455</v>
      </c>
      <c r="D595" s="21">
        <v>114609</v>
      </c>
      <c r="E595" s="21">
        <v>1349076</v>
      </c>
      <c r="F595" s="21">
        <v>925783</v>
      </c>
      <c r="G595" s="21">
        <v>474364</v>
      </c>
      <c r="H595" s="21">
        <v>1672606</v>
      </c>
    </row>
    <row r="596" spans="1:8" x14ac:dyDescent="0.25">
      <c r="A596" s="5" t="s">
        <v>76</v>
      </c>
      <c r="B596" s="5" t="s">
        <v>48</v>
      </c>
      <c r="C596" s="21">
        <v>322368</v>
      </c>
      <c r="D596" s="21">
        <v>111189</v>
      </c>
      <c r="E596" s="21">
        <v>1335409</v>
      </c>
      <c r="F596" s="21">
        <v>905718</v>
      </c>
      <c r="G596" s="21">
        <v>475039</v>
      </c>
      <c r="H596" s="21">
        <v>1656843</v>
      </c>
    </row>
    <row r="597" spans="1:8" x14ac:dyDescent="0.25">
      <c r="A597" s="5" t="s">
        <v>76</v>
      </c>
      <c r="B597" s="5" t="s">
        <v>49</v>
      </c>
      <c r="C597" s="21">
        <v>310521</v>
      </c>
      <c r="D597" s="21">
        <v>104179</v>
      </c>
      <c r="E597" s="21">
        <v>1321696</v>
      </c>
      <c r="F597" s="21">
        <v>899198</v>
      </c>
      <c r="G597" s="21">
        <v>476047</v>
      </c>
      <c r="H597" s="21">
        <v>1648688</v>
      </c>
    </row>
    <row r="598" spans="1:8" x14ac:dyDescent="0.25">
      <c r="A598" s="5" t="s">
        <v>76</v>
      </c>
      <c r="B598" s="5" t="s">
        <v>50</v>
      </c>
      <c r="C598" s="21">
        <v>287340</v>
      </c>
      <c r="D598" s="21">
        <v>94297</v>
      </c>
      <c r="E598" s="21">
        <v>1297542</v>
      </c>
      <c r="F598" s="21">
        <v>898498</v>
      </c>
      <c r="G598" s="21">
        <v>478402</v>
      </c>
      <c r="H598" s="21">
        <v>1656912</v>
      </c>
    </row>
    <row r="599" spans="1:8" x14ac:dyDescent="0.25">
      <c r="A599" s="5" t="s">
        <v>76</v>
      </c>
      <c r="B599" s="5" t="s">
        <v>51</v>
      </c>
      <c r="C599" s="21">
        <v>289974</v>
      </c>
      <c r="D599" s="21">
        <v>88486</v>
      </c>
      <c r="E599" s="21">
        <v>1342974</v>
      </c>
      <c r="F599" s="21">
        <v>899267</v>
      </c>
      <c r="G599" s="21">
        <v>480661</v>
      </c>
      <c r="H599" s="21">
        <v>1653319</v>
      </c>
    </row>
    <row r="600" spans="1:8" x14ac:dyDescent="0.25">
      <c r="A600" s="5" t="s">
        <v>76</v>
      </c>
      <c r="B600" s="5" t="s">
        <v>52</v>
      </c>
      <c r="C600" s="21">
        <v>275742</v>
      </c>
      <c r="D600" s="21">
        <v>90539</v>
      </c>
      <c r="E600" s="21">
        <v>1318644</v>
      </c>
      <c r="F600" s="21">
        <v>897833</v>
      </c>
      <c r="G600" s="21">
        <v>494400</v>
      </c>
      <c r="H600" s="21">
        <v>1667083</v>
      </c>
    </row>
    <row r="601" spans="1:8" x14ac:dyDescent="0.25">
      <c r="A601" s="5" t="s">
        <v>76</v>
      </c>
      <c r="B601" s="5" t="s">
        <v>53</v>
      </c>
      <c r="C601" s="21">
        <v>263529</v>
      </c>
      <c r="D601" s="21">
        <v>87128</v>
      </c>
      <c r="E601" s="21">
        <v>1240582</v>
      </c>
      <c r="F601" s="21">
        <v>872943</v>
      </c>
      <c r="G601" s="21">
        <v>502240</v>
      </c>
      <c r="H601" s="21">
        <v>1676959</v>
      </c>
    </row>
    <row r="602" spans="1:8" x14ac:dyDescent="0.25">
      <c r="A602" s="5" t="s">
        <v>76</v>
      </c>
      <c r="B602" s="5" t="s">
        <v>54</v>
      </c>
      <c r="C602" s="21">
        <v>228938</v>
      </c>
      <c r="D602" s="21">
        <v>83990</v>
      </c>
      <c r="E602" s="21">
        <v>1126495</v>
      </c>
      <c r="F602" s="21">
        <v>818812</v>
      </c>
      <c r="G602" s="21">
        <v>512045</v>
      </c>
      <c r="H602" s="21">
        <v>1634599</v>
      </c>
    </row>
    <row r="603" spans="1:8" x14ac:dyDescent="0.25">
      <c r="A603" s="5" t="s">
        <v>76</v>
      </c>
      <c r="B603" s="5" t="s">
        <v>55</v>
      </c>
      <c r="C603" s="21">
        <v>234265</v>
      </c>
      <c r="D603" s="21">
        <v>87241</v>
      </c>
      <c r="E603" s="21">
        <v>1081873</v>
      </c>
      <c r="F603" s="21">
        <v>787769</v>
      </c>
      <c r="G603" s="21">
        <v>517475</v>
      </c>
      <c r="H603" s="21">
        <v>1613070</v>
      </c>
    </row>
    <row r="604" spans="1:8" x14ac:dyDescent="0.25">
      <c r="A604" s="5" t="s">
        <v>76</v>
      </c>
      <c r="B604" s="5" t="s">
        <v>56</v>
      </c>
      <c r="C604" s="21">
        <v>234013</v>
      </c>
      <c r="D604" s="21">
        <v>74925</v>
      </c>
      <c r="E604" s="21">
        <v>1067468</v>
      </c>
      <c r="F604" s="21">
        <v>778618</v>
      </c>
      <c r="G604" s="21">
        <v>525408</v>
      </c>
      <c r="H604" s="21">
        <v>1601210</v>
      </c>
    </row>
    <row r="605" spans="1:8" x14ac:dyDescent="0.25">
      <c r="A605" s="5" t="s">
        <v>76</v>
      </c>
      <c r="B605" s="5" t="s">
        <v>57</v>
      </c>
      <c r="C605" s="21">
        <v>213187</v>
      </c>
      <c r="D605" s="21">
        <v>72284</v>
      </c>
      <c r="E605" s="21">
        <v>1041540</v>
      </c>
      <c r="F605" s="21">
        <v>770473</v>
      </c>
      <c r="G605" s="21">
        <v>534230</v>
      </c>
      <c r="H605" s="21">
        <v>1605921</v>
      </c>
    </row>
    <row r="606" spans="1:8" x14ac:dyDescent="0.25">
      <c r="A606" s="5" t="s">
        <v>76</v>
      </c>
      <c r="B606" s="5" t="s">
        <v>58</v>
      </c>
      <c r="C606" s="21">
        <v>208160</v>
      </c>
      <c r="D606" s="21">
        <v>74498</v>
      </c>
      <c r="E606" s="21">
        <v>995669</v>
      </c>
      <c r="F606" s="21">
        <v>820867</v>
      </c>
      <c r="G606" s="21">
        <v>539565</v>
      </c>
      <c r="H606" s="21">
        <v>1666088</v>
      </c>
    </row>
    <row r="607" spans="1:8" x14ac:dyDescent="0.25">
      <c r="A607" s="5" t="s">
        <v>76</v>
      </c>
      <c r="B607" s="5" t="s">
        <v>59</v>
      </c>
      <c r="C607" s="21">
        <v>197277</v>
      </c>
      <c r="D607" s="21">
        <v>69586</v>
      </c>
      <c r="E607" s="21">
        <v>966954</v>
      </c>
      <c r="F607" s="21">
        <v>798162</v>
      </c>
      <c r="G607" s="21">
        <v>539565</v>
      </c>
      <c r="H607" s="21">
        <v>1624780</v>
      </c>
    </row>
    <row r="608" spans="1:8" x14ac:dyDescent="0.25">
      <c r="A608" s="5" t="s">
        <v>76</v>
      </c>
      <c r="B608" s="5" t="s">
        <v>60</v>
      </c>
      <c r="C608" s="21">
        <v>199611</v>
      </c>
      <c r="D608" s="21">
        <v>67589</v>
      </c>
      <c r="E608" s="21">
        <v>970103</v>
      </c>
      <c r="F608" s="21">
        <v>808647</v>
      </c>
      <c r="G608" s="21">
        <v>548225</v>
      </c>
      <c r="H608" s="21">
        <v>1646567</v>
      </c>
    </row>
    <row r="609" spans="1:8" x14ac:dyDescent="0.25">
      <c r="A609" s="5" t="s">
        <v>76</v>
      </c>
      <c r="B609" s="5" t="s">
        <v>61</v>
      </c>
      <c r="C609" s="21">
        <v>198159</v>
      </c>
      <c r="D609" s="21">
        <v>75493</v>
      </c>
      <c r="E609" s="21">
        <v>981720</v>
      </c>
      <c r="F609" s="21">
        <v>793856</v>
      </c>
      <c r="G609" s="21">
        <v>549955</v>
      </c>
      <c r="H609" s="21">
        <v>1642904</v>
      </c>
    </row>
    <row r="610" spans="1:8" x14ac:dyDescent="0.25">
      <c r="A610" s="5" t="s">
        <v>76</v>
      </c>
      <c r="B610" s="5" t="s">
        <v>62</v>
      </c>
      <c r="C610" s="21">
        <v>196870</v>
      </c>
      <c r="D610" s="21">
        <v>69405</v>
      </c>
      <c r="E610" s="21">
        <v>982301.59</v>
      </c>
      <c r="F610" s="21">
        <v>790223</v>
      </c>
      <c r="G610" s="21">
        <v>550840</v>
      </c>
      <c r="H610" s="21">
        <v>1645275</v>
      </c>
    </row>
    <row r="611" spans="1:8" x14ac:dyDescent="0.25">
      <c r="A611" s="5" t="s">
        <v>76</v>
      </c>
      <c r="B611" s="5" t="s">
        <v>123</v>
      </c>
      <c r="C611" s="21">
        <v>171398</v>
      </c>
      <c r="D611" s="21">
        <v>68664</v>
      </c>
      <c r="E611" s="21">
        <v>945607.50199999998</v>
      </c>
      <c r="F611" s="21">
        <v>781496</v>
      </c>
      <c r="G611" s="21">
        <v>551050</v>
      </c>
      <c r="H611" s="21">
        <v>1638399.696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Area_Doc</vt:lpstr>
      <vt:lpstr>Area_RAW</vt:lpstr>
      <vt:lpstr>CORR_1</vt:lpstr>
      <vt:lpstr>Area_CALC</vt:lpstr>
      <vt:lpstr>CORR_2</vt:lpstr>
      <vt:lpstr>Area_CLEANED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user</cp:lastModifiedBy>
  <dcterms:created xsi:type="dcterms:W3CDTF">2017-07-01T07:30:31Z</dcterms:created>
  <dcterms:modified xsi:type="dcterms:W3CDTF">2024-03-10T07:52:33Z</dcterms:modified>
</cp:coreProperties>
</file>