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0730" windowHeight="11160" tabRatio="854" activeTab="5"/>
  </bookViews>
  <sheets>
    <sheet name="Center IEG Score" sheetId="6" r:id="rId1"/>
    <sheet name="Process" sheetId="2" r:id="rId2"/>
    <sheet name="Physical Infra " sheetId="1" r:id="rId3"/>
    <sheet name="IT Network Infrastructure" sheetId="3" r:id="rId4"/>
    <sheet name="Misc-Statutory Compliance" sheetId="4" r:id="rId5"/>
    <sheet name="Malpractice " sheetId="5" r:id="rId6"/>
  </sheet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8" i="6"/>
  <c r="N8"/>
  <c r="M8"/>
  <c r="L8"/>
  <c r="O7"/>
  <c r="N7"/>
  <c r="N11" s="1"/>
  <c r="M7"/>
  <c r="L7"/>
  <c r="L11" s="1"/>
  <c r="G3"/>
  <c r="E3"/>
  <c r="F11"/>
  <c r="E11"/>
  <c r="H6"/>
  <c r="I6"/>
  <c r="J6"/>
  <c r="G6"/>
  <c r="H9"/>
  <c r="I9"/>
  <c r="J9"/>
  <c r="G9"/>
  <c r="H8"/>
  <c r="I8"/>
  <c r="J8"/>
  <c r="G8"/>
  <c r="H7"/>
  <c r="I7"/>
  <c r="J7"/>
  <c r="G7"/>
  <c r="M9" l="1"/>
  <c r="O11"/>
  <c r="M6"/>
  <c r="M11" s="1"/>
  <c r="K7"/>
  <c r="K9"/>
  <c r="I11"/>
  <c r="K8"/>
  <c r="G11"/>
  <c r="H11"/>
  <c r="J11"/>
  <c r="K6"/>
  <c r="L12" l="1"/>
  <c r="K11"/>
</calcChain>
</file>

<file path=xl/sharedStrings.xml><?xml version="1.0" encoding="utf-8"?>
<sst xmlns="http://schemas.openxmlformats.org/spreadsheetml/2006/main" count="434" uniqueCount="198">
  <si>
    <t>TC Name</t>
  </si>
  <si>
    <t>TC Code</t>
  </si>
  <si>
    <t>City</t>
  </si>
  <si>
    <t>Region</t>
  </si>
  <si>
    <t>Date</t>
  </si>
  <si>
    <t>Sr.No</t>
  </si>
  <si>
    <t>Parameter</t>
  </si>
  <si>
    <t>Check Points</t>
  </si>
  <si>
    <t>Available/Not Available/Not Applicable/Yet To Check</t>
  </si>
  <si>
    <t>Remark</t>
  </si>
  <si>
    <t>Support Required (Management/Cost/NA)</t>
  </si>
  <si>
    <t>Check for all entry points to the venue is guarded/ sealed/locked properly (If Guarded then mention the name of the guard)</t>
  </si>
  <si>
    <t xml:space="preserve">1.How many Gates to the TC  </t>
  </si>
  <si>
    <t>2. How many manned or closed or locked</t>
  </si>
  <si>
    <t>Check for Fire Exit is manned/ Latched from inside (If Manned the mention the name of the guard)</t>
  </si>
  <si>
    <t xml:space="preserve">1. Availability of fire exit  </t>
  </si>
  <si>
    <t>2. Status of fire exit (Locked/latched/sealed) from inside or outside</t>
  </si>
  <si>
    <t xml:space="preserve">Check for availability of first aid box at the venue (For IDZ its under 1:50 &amp; For LISP 1:300 Ratio) </t>
  </si>
  <si>
    <t>3. Adhesive bandage, cotton, sterile gauge, crepe bandages, antibiotic liquid or gel, pain relief gel/spray (No expired medical items)</t>
  </si>
  <si>
    <t xml:space="preserve">1. First Aid box should be  available as per ratio (iDZ - 1:50, TiDZ - one/floor, LISP - 1:300)
</t>
  </si>
  <si>
    <t>2. There should not be any oral medicine (Tablet or syrups) kept in first aid box.</t>
  </si>
  <si>
    <t>Check whether candidate has been provided with adequate workspace/Proper partitions (workstations to be provided with partitions 3ft x 2ft x 1.5ft)</t>
  </si>
  <si>
    <t>4. No direct sunlight on candidate screen</t>
  </si>
  <si>
    <t>3. Fixed/Blue partitions in all candidates workstation should be available (See through glass partition should not be there)</t>
  </si>
  <si>
    <t xml:space="preserve">1. Sufficient space for candidates rough work should be available
</t>
  </si>
  <si>
    <t>2. Sufficient space for Invigilators movement from one row to another row, between the rows should be available</t>
  </si>
  <si>
    <t>Check if there is unsafe structure/exposed live power cables</t>
  </si>
  <si>
    <t>Check Electrical equipment's for condition
 (Transformer, Panels, Earth Pits)</t>
  </si>
  <si>
    <t>1.There should not be any unsafe power structure or live power cables in the power panel/exam labs/candidate entry/exit pathway</t>
  </si>
  <si>
    <t xml:space="preserve">1. Condition of electrical equipment need to be checked and has to maintained as per agreement at iDZ. For LISP can get it checked as per their internal guidelines .
</t>
  </si>
  <si>
    <t>Check Fire Extinguisher shelf life for expiry (mention the refilled date or Date of manufacture)</t>
  </si>
  <si>
    <t>4. Check DCP/Foam extinguisher near DG</t>
  </si>
  <si>
    <t xml:space="preserve">3. Check Pressure gauge within limits </t>
  </si>
  <si>
    <t xml:space="preserve">2. Check for Expiry date/Refilling date </t>
  </si>
  <si>
    <t xml:space="preserve">1. Visual Checks of  Fire extinguisher </t>
  </si>
  <si>
    <t>Check for AC/Proper Ventilation availability in Battery Room/UPS Room (Area is heating up/Exhaust Fan available in absence of AC)</t>
  </si>
  <si>
    <t>Check for AC availability in Server Room (However proper ventilation should be available in LISP)</t>
  </si>
  <si>
    <t>.1 Proper ventilation is required in UPS room at IDZ and LISP</t>
  </si>
  <si>
    <t>1. Proper ventilation is required at server room in iDZ and LISP</t>
  </si>
  <si>
    <t>Check for CCTV availability at the Gate (Area used for document verification is properly covered)</t>
  </si>
  <si>
    <t>Check for CCTV Resolution ( 1280 * 720 P)</t>
  </si>
  <si>
    <t>Check CCTV coverage to locate any Blind Spot within any LAB (A blind spot refers to any areas that aren't within the peripheral vision of an installed security camera. Proper Candidate action image is visible)</t>
  </si>
  <si>
    <t xml:space="preserve">1. Candidate document verification area for Male &amp; Female candidates should be covered under CCTV with correct view
</t>
  </si>
  <si>
    <t>1. Resolution should be proper (No Blur image)</t>
  </si>
  <si>
    <t>3. All pathways inside the exam labs, to exam labs, leading to rest rooms, server room are covered to the CCTV view</t>
  </si>
  <si>
    <t>2. All candidate system including buffer, seating area , RD should be covered under CCTV with correct view</t>
  </si>
  <si>
    <t>1. Candidate movement, action clearly visible in CCTV</t>
  </si>
  <si>
    <t>Check for DG Lubricant (within acceptable limits as per gauge)/Check DG fuel quantity (minimum 50% or above)</t>
  </si>
  <si>
    <t>Check last PM report for DG (Last 2 Maintenance report LISP - 6 monthly.
*LISP - Even if 1 service report is available in last 6months*)</t>
  </si>
  <si>
    <t>Check for Battery Warranty/IR checks/ Service Report for both LISP &amp; IDZ</t>
  </si>
  <si>
    <t>Check last PM report for UPS (Last 2 Maintenance report LISP - 6 monthly.
*LISP - Even if 1 service report is available in last 6months*)</t>
  </si>
  <si>
    <t>1.Last two preventive Maintenance report for iDZ/Latest service report for LISP.</t>
  </si>
  <si>
    <t>2. ABC/DCP type fire extinguisher is required</t>
  </si>
  <si>
    <t>2. Valid DG serviced report must be available</t>
  </si>
  <si>
    <t>3.  proper ventilation is required at UPS room.</t>
  </si>
  <si>
    <t>2. UPS room temperature need to check.</t>
  </si>
  <si>
    <t>1. Minimum 10 mins backup need to be provided</t>
  </si>
  <si>
    <t>1. PM report is applicable only at iDZ</t>
  </si>
  <si>
    <t>Check if DG available at the center</t>
  </si>
  <si>
    <t>1. DG is require for both IDZ and LISP. If LISP does not have DG then Vendor DG can be connected.</t>
  </si>
  <si>
    <t>Check if updated Lab Layout available</t>
  </si>
  <si>
    <t>1. In center book LAB layout as per the architecture of LAB should be available &amp; system number including buffer should be mentioned</t>
  </si>
  <si>
    <t xml:space="preserve">Check TCS/Ex-Servicemen available at the Gate for Verification supervising (mention the name &amp; role of TCS staff/ESM) 
</t>
  </si>
  <si>
    <t>Check Thermo Gun available with the security during entry (Mention Name of the Thermo Gun Handler)</t>
  </si>
  <si>
    <t>1. Check if Functionary List available at the Gate to verify Staff
2.Check if Functionaries display/show Government ID proof at the entry gate (as mentioned in EF List)</t>
  </si>
  <si>
    <t>Check for Barcode Scanner available in working condition as per EBD (Name of Bar code Handler &amp; minimum 3 Candidate sample names &amp; Roll nos.)</t>
  </si>
  <si>
    <t>Check if verification of  Candidate are performed  with original Government ID Proof before allowing them inside the Gate/Premises</t>
  </si>
  <si>
    <t>1. Candidate entry to be carried out by exam security force under the supervision of TCS/ESM</t>
  </si>
  <si>
    <t>1. It should be applicable as per client requirement/EBD</t>
  </si>
  <si>
    <t>1. All Candidates entry shall be validated by ID proofs as mentioned in EBD</t>
  </si>
  <si>
    <t>4.Assigned role &amp; Govt ID details should be available in EF list</t>
  </si>
  <si>
    <t>3. TCS associates to display TCS ID card to security guard &amp; Non TCS associates to display any govt ID  proof to security guard</t>
  </si>
  <si>
    <t>2. EF list to be signed by Security guard/supervisor in all pages &amp; All EF's to sign in EF list before entering designated exam area</t>
  </si>
  <si>
    <t xml:space="preserve">1. EF List must be with security guard &amp; EF List to be signed by VH/VCO in all pages
</t>
  </si>
  <si>
    <t>Check if CCTV time is in sync with Exam Network system (check for difference of more than 1 min)</t>
  </si>
  <si>
    <t>1. It's mandatory to ensure that time on CCTV recording/view is in sync with actual server timing</t>
  </si>
  <si>
    <t>Perform ID proof Verification of functionaries (Check invigilators/RM/Support staff deployed as per TCS iON policy/EBD - Numbers deployed, Qualification &amp; Age)</t>
  </si>
  <si>
    <t>Check if any stationery (Rough Sheet or any docs) is seen in LAB of previous Exam/Shift - highlight it to the VH if seen any ((if any findings the same to be quantified and clearly mentioned as part of observation)</t>
  </si>
  <si>
    <t>Check availability of floor navigation signages</t>
  </si>
  <si>
    <t>Check Invigilator allocation/Shuffling carried out as per process</t>
  </si>
  <si>
    <t>1. Proper navigation signages/volunteer's mapped as a navigator/placed/positioned for directing candidates to exam labs</t>
  </si>
  <si>
    <t xml:space="preserve">1. All EF's (including support staff) must be minimum age of 21 Years
</t>
  </si>
  <si>
    <t>2. ELI should be either diploma or graduates holders</t>
  </si>
  <si>
    <t xml:space="preserve">1. All used rough sheets/exam related documents to be collected from all the labs/candidates desk/Registration desk after completion of every shift and processed as per EBD (destroying/handover to IR/moved to nodal location at end of the exam)
</t>
  </si>
  <si>
    <t>2. Lab should be cleared of previous day shift/Day rough sheets.</t>
  </si>
  <si>
    <t>3. However guidance as per EBD will superceed ASM mapping</t>
  </si>
  <si>
    <t>2. Invigilator allocation to particular lab as per ASM</t>
  </si>
  <si>
    <t>1. Invigilator deployment must be as per defined ratio /mapping in EBD</t>
  </si>
  <si>
    <t>Check availability of Biometric readers, Webcams and its functional status (Mentions the numbers available and used)</t>
  </si>
  <si>
    <t>Check Centre Book maintained as per iON SOP (Version 5.0)</t>
  </si>
  <si>
    <t>Check if TCS Manpower is Trained, Certified &amp; IA Completed - Check for email confirmation evidence from VH (will be provided by iON Academy Team)</t>
  </si>
  <si>
    <t>Check Proper Role Tagging followed at the center during Exam as per exam and client requirement</t>
  </si>
  <si>
    <t>Check for any instances of multitasking carried out by any Staff at the center during exam (Follow the latest process update)</t>
  </si>
  <si>
    <t>Check for any unauthorized Staff/personnel seen in the Server Room/Restricted Area / Lab</t>
  </si>
  <si>
    <t>1. Registration desk should be configured as per EBD</t>
  </si>
  <si>
    <t>1. Centre Book to be maintained as per guidelines</t>
  </si>
  <si>
    <t>1. Its applicable in all Scenario</t>
  </si>
  <si>
    <t>1. Volunteers/Support staffs performing activities related to candidate entry related process, once entry is closed they will be performing exam support activities i.e Scanning, collection of docs, reconciliation of exam docs, reliver for CC SPoC etc.</t>
  </si>
  <si>
    <t>1. Authorized staff from EF list can access server room if advised by VH/VCO</t>
  </si>
  <si>
    <t xml:space="preserve">1. Applicable for exam labs &amp; Server room
</t>
  </si>
  <si>
    <t>2. Records should be  available for non tagged staff accessing exam building/restricted area</t>
  </si>
  <si>
    <t>Check for Scribe Qualification/Declaration form filled as per EBD</t>
  </si>
  <si>
    <t>Check for absent candidate data if matches with AEC data? - Reconcile Attendance Tracker with AEC Drive Manager Data (Sample Check for 1 Lab)</t>
  </si>
  <si>
    <t>Check for any Open NC found in last Power/Network/QCA  Audit and closure report</t>
  </si>
  <si>
    <t>Check for Attendance Performa Tracker and reconcile with venue entry register- Shift in &amp; out time to be checked</t>
  </si>
  <si>
    <t>Check for procedure maintained to store and dispose relevant exam related documents - Check for specific exam for which destruction certificate is required as per EBD (Rough sheet to be stacked properly/neatly kept, need to be destroyed within the specified period/time as per EBD)</t>
  </si>
  <si>
    <t>Check for servers being left unattended (Mention the timing)</t>
  </si>
  <si>
    <t>Check for manpower involved in Exam are within the premises during/in between shifts and not leaving the Venue (if somebody identified details with timestamp and reason to be clearly mentioned under observation summary)</t>
  </si>
  <si>
    <t>1. As per EBD</t>
  </si>
  <si>
    <t>1. Its applicable as mentioned.</t>
  </si>
  <si>
    <t>1. Its applicable as mentioned</t>
  </si>
  <si>
    <t xml:space="preserve">1. Its applicable as mentioned
</t>
  </si>
  <si>
    <t>2. Identified deviation must be added in Center Risk Register</t>
  </si>
  <si>
    <t xml:space="preserve">1. Severs not to be left unattended during exam
</t>
  </si>
  <si>
    <t>2. Incase of SO left the server room for attending personnel needs/issue at the lab then Server can be monitored by VH/VIM/VCO/TCS Sr Staff/PEG during that period</t>
  </si>
  <si>
    <t>3. Manpower going out between shifts for food/Refreshment.</t>
  </si>
  <si>
    <t>2. Entry/Exit records for exception to be maintained</t>
  </si>
  <si>
    <t>1. Its applicable for during exam scenarios</t>
  </si>
  <si>
    <t>2. Photograph quality to checked at RM desk</t>
  </si>
  <si>
    <t>Check for certified/updated Network diagram availability (Date of Certification)</t>
  </si>
  <si>
    <t>Check Node tagging is completed
(Check if Nodes and cables are labelled with correct node numbers-Random Sample)</t>
  </si>
  <si>
    <t>Check for Hygiene of LAN switches/ Patch Cords/Network wiring</t>
  </si>
  <si>
    <t>1) Check for no. of Internet connections available in the TC.
2) Check primary and secondary internet connection are available for exam</t>
  </si>
  <si>
    <t>Check which software used on exam nodes
(iLEON/ Netboot/Dual Boot)</t>
  </si>
  <si>
    <t>1. Nodes to port binding/mapping/connection details or available or pasted at candidate system side IO Port</t>
  </si>
  <si>
    <t>1. Either iLEON or Netboot OS to be used for conduct of exam</t>
  </si>
  <si>
    <t>Must be validated by Network auditor / tech lead Valid for 6 month</t>
  </si>
  <si>
    <t xml:space="preserve">1. Network switches are placed inside the rack &amp; unused/tangle/extra cables which are not connected to exam labs are identified &amp; marked as not to be used in the switch rack
</t>
  </si>
  <si>
    <t>2. No extra Lan cables/wiring/network switches/extra nodes are present in exam labs</t>
  </si>
  <si>
    <t xml:space="preserve"> LISP - 4 Mbps Broadband single connection alone</t>
  </si>
  <si>
    <t>Check if Modular Network being followed and Star Topology</t>
  </si>
  <si>
    <t>Check if all uplink/Primary and Secondary clearly marked in network switches</t>
  </si>
  <si>
    <t>Check if any internet detected in Exam Network</t>
  </si>
  <si>
    <t>Review of LANScaping Report</t>
  </si>
  <si>
    <t>Check if assessment Network is isolated from CCTV/ any other Non-Exam Network</t>
  </si>
  <si>
    <t>Check for additional unattended hardware/cables detected in Exam labs</t>
  </si>
  <si>
    <t>1. Its applicable as mentioned with one layer of extension at LISP</t>
  </si>
  <si>
    <t>1. Its applicable at all Scenario</t>
  </si>
  <si>
    <t>1. Its applicable as mentioned either physical or logical separation</t>
  </si>
  <si>
    <t xml:space="preserve">1. Not working/Expired node must be removed
</t>
  </si>
  <si>
    <t>2. Duplicate IP details should be removed from iLANScape report</t>
  </si>
  <si>
    <t>3. Internet uplink is removed from switch and it is hanging near switch.</t>
  </si>
  <si>
    <t>2. Extra cables are removed &amp; isolated from switches for assessment purpose.</t>
  </si>
  <si>
    <t>Check and verify any Room Change incident has been detected
(CCM Data/or in TC)</t>
  </si>
  <si>
    <t>Check/Identify Location of Buffer seats</t>
  </si>
  <si>
    <t>2.Check for current day seat change and trace back to CCM for digital trail.</t>
  </si>
  <si>
    <t>2. Physically locate all buffer systems</t>
  </si>
  <si>
    <t>1. Exam labs clean &amp; clear of all unused/unattended IT Hardware's &amp; cables</t>
  </si>
  <si>
    <t xml:space="preserve">1.Check for digital trail of any past (sampled) Seat change. </t>
  </si>
  <si>
    <t xml:space="preserve">1. Identify Buffer seats used for the exam as per ratio. </t>
  </si>
  <si>
    <t>Lease Agreement/Contract/PO (mentioned validity date)</t>
  </si>
  <si>
    <t>In case of Work Order, check Manpower deployment and reconcile with Attendance register/tracker (mention invoice date/amount/Missing Functionaries Name and Role)</t>
  </si>
  <si>
    <t>Check if random seat allocation being followed for any change seat scenario. (Check for seat Change form)</t>
  </si>
  <si>
    <t>Fire NOC availability (Except for Kerala and Gujarat)</t>
  </si>
  <si>
    <t>Check availability of fire/emergency evacuation plan</t>
  </si>
  <si>
    <t>Check for Building Occupancy/Completion Certificate availability</t>
  </si>
  <si>
    <t>Lift License (if lift service available)</t>
  </si>
  <si>
    <t>Property Tax Certificate ( Exempted for all non profitable organization)</t>
  </si>
  <si>
    <t>1. Check Valid document availability</t>
  </si>
  <si>
    <t>2. Check PO/WO if no agreement available</t>
  </si>
  <si>
    <t xml:space="preserve">1. Check Valid agreement </t>
  </si>
  <si>
    <t xml:space="preserve">2. Verify details of sample exam invoice with Venue attendance tracker. </t>
  </si>
  <si>
    <t xml:space="preserve">1. Check availability of daily attendance tracker </t>
  </si>
  <si>
    <t>3. Verify sample venue attendance tracker with venue attendance register for actual availability on sample exam day.</t>
  </si>
  <si>
    <t xml:space="preserve">1. Random sample selection of previous seat change from TC or CCM 
</t>
  </si>
  <si>
    <t>Check for any candidates found carrying Wi-Fi/Bluetooth/Prohibited device inside LAB</t>
  </si>
  <si>
    <t>Physical rounds/Monitoring/Checks</t>
  </si>
  <si>
    <t>Check if any candidate talking to each other during exam</t>
  </si>
  <si>
    <t>Check for any impersonation cases for the day</t>
  </si>
  <si>
    <t>Check if any exam staff collaborating with the candidates during exam</t>
  </si>
  <si>
    <t>Check if any candidate found carrying paper chit during exam</t>
  </si>
  <si>
    <t xml:space="preserve">Check for any remote hacking/candidate mouse moving remotely </t>
  </si>
  <si>
    <t>Physical Infra</t>
  </si>
  <si>
    <t>Process</t>
  </si>
  <si>
    <t>IT/Network Infrastructure</t>
  </si>
  <si>
    <t>Misc/Statutory Compliance</t>
  </si>
  <si>
    <t>Total Points</t>
  </si>
  <si>
    <t>Check points</t>
  </si>
  <si>
    <t># of Points</t>
  </si>
  <si>
    <t>Available</t>
  </si>
  <si>
    <t>Not Available</t>
  </si>
  <si>
    <t>Not Applicable</t>
  </si>
  <si>
    <t>Yet To Check</t>
  </si>
  <si>
    <t>Score Card</t>
  </si>
  <si>
    <t>IEG  Readiness (%)</t>
  </si>
  <si>
    <t xml:space="preserve">Total IEG </t>
  </si>
  <si>
    <t>1. DG Fuel should be minimum 50% of inbuilt fuel tank capacity (Not Applicable for Vendor DG)</t>
  </si>
  <si>
    <t>Check if UPS availability (Select "Not Applicable" If UPS Not Available at Center)</t>
  </si>
  <si>
    <t>1. Service Report for both LISP &amp; iDZ</t>
  </si>
  <si>
    <t xml:space="preserve">Check Correct Photographs taken by RM with adequate light/white background and as per One pager document </t>
  </si>
  <si>
    <t>Pre/During Exam Check Points</t>
  </si>
  <si>
    <t>Pre Exam</t>
  </si>
  <si>
    <t>During Exam</t>
  </si>
  <si>
    <t>Point Checked</t>
  </si>
  <si>
    <t xml:space="preserve">Yes Checked </t>
  </si>
  <si>
    <t xml:space="preserve">Yes Checked  1 Gate </t>
  </si>
  <si>
    <t xml:space="preserve">Yes Checked  </t>
  </si>
  <si>
    <t xml:space="preserve">Vender DG in Exam Day </t>
  </si>
</sst>
</file>

<file path=xl/styles.xml><?xml version="1.0" encoding="utf-8"?>
<styleSheet xmlns="http://schemas.openxmlformats.org/spreadsheetml/2006/main">
  <numFmts count="1">
    <numFmt numFmtId="164" formatCode="[$-409]General"/>
  </numFmts>
  <fonts count="10">
    <font>
      <sz val="11"/>
      <color theme="1"/>
      <name val="Calibri"/>
      <family val="2"/>
      <scheme val="minor"/>
    </font>
    <font>
      <b/>
      <sz val="11"/>
      <color theme="1"/>
      <name val="Calibri"/>
      <family val="2"/>
      <scheme val="minor"/>
    </font>
    <font>
      <sz val="11"/>
      <color rgb="FF000000"/>
      <name val="Calibri"/>
      <family val="2"/>
    </font>
    <font>
      <sz val="9"/>
      <name val="Calibri"/>
      <family val="2"/>
      <scheme val="minor"/>
    </font>
    <font>
      <sz val="9"/>
      <color theme="1"/>
      <name val="Calibri"/>
      <family val="2"/>
      <scheme val="minor"/>
    </font>
    <font>
      <b/>
      <sz val="10"/>
      <color theme="1"/>
      <name val="Calibri"/>
      <family val="2"/>
      <scheme val="minor"/>
    </font>
    <font>
      <sz val="11"/>
      <color theme="1"/>
      <name val="Calibri"/>
      <family val="2"/>
      <scheme val="minor"/>
    </font>
    <font>
      <sz val="11"/>
      <color rgb="FF006100"/>
      <name val="Calibri"/>
      <family val="2"/>
      <scheme val="minor"/>
    </font>
    <font>
      <b/>
      <sz val="11"/>
      <color theme="0"/>
      <name val="Calibri"/>
      <family val="2"/>
      <scheme val="minor"/>
    </font>
    <font>
      <b/>
      <sz val="9"/>
      <name val="Calibri"/>
      <family val="2"/>
      <scheme val="minor"/>
    </font>
  </fonts>
  <fills count="21">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C6EFCE"/>
      </patternFill>
    </fill>
    <fill>
      <patternFill patternType="solid">
        <fgColor rgb="FFFFC000"/>
        <bgColor indexed="64"/>
      </patternFill>
    </fill>
    <fill>
      <patternFill patternType="solid">
        <fgColor theme="2"/>
        <bgColor indexed="64"/>
      </patternFill>
    </fill>
    <fill>
      <patternFill patternType="solid">
        <fgColor theme="7" tint="-0.249977111117893"/>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rgb="FFFF0000"/>
        <bgColor indexed="64"/>
      </patternFill>
    </fill>
    <fill>
      <patternFill patternType="solid">
        <fgColor theme="7" tint="0.39997558519241921"/>
        <bgColor indexed="64"/>
      </patternFill>
    </fill>
    <fill>
      <patternFill patternType="solid">
        <fgColor rgb="FFD60093"/>
        <bgColor indexed="64"/>
      </patternFill>
    </fill>
    <fill>
      <patternFill patternType="solid">
        <fgColor theme="1"/>
        <bgColor indexed="64"/>
      </patternFill>
    </fill>
    <fill>
      <patternFill patternType="solid">
        <fgColor theme="0" tint="-4.9989318521683403E-2"/>
        <bgColor indexed="64"/>
      </patternFill>
    </fill>
    <fill>
      <patternFill patternType="solid">
        <fgColor theme="4" tint="-0.49998474074526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8" tint="0.3999755851924192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4">
    <xf numFmtId="0" fontId="0" fillId="0" borderId="0"/>
    <xf numFmtId="164" fontId="2" fillId="0" borderId="0"/>
    <xf numFmtId="9" fontId="6" fillId="0" borderId="0" applyFont="0" applyFill="0" applyBorder="0" applyAlignment="0" applyProtection="0"/>
    <xf numFmtId="0" fontId="7" fillId="4" borderId="0" applyNumberFormat="0" applyBorder="0" applyAlignment="0" applyProtection="0"/>
  </cellStyleXfs>
  <cellXfs count="118">
    <xf numFmtId="0" fontId="0" fillId="0" borderId="0" xfId="0"/>
    <xf numFmtId="0" fontId="0" fillId="0" borderId="1" xfId="0" applyBorder="1"/>
    <xf numFmtId="0" fontId="1" fillId="0" borderId="1" xfId="0" applyFont="1" applyBorder="1"/>
    <xf numFmtId="0" fontId="1" fillId="0" borderId="1" xfId="0" applyFont="1" applyBorder="1" applyAlignment="1"/>
    <xf numFmtId="0" fontId="4" fillId="0" borderId="1" xfId="0" applyFont="1" applyBorder="1" applyAlignment="1">
      <alignment vertical="center" wrapText="1"/>
    </xf>
    <xf numFmtId="0" fontId="4" fillId="0" borderId="1" xfId="0" applyFont="1" applyBorder="1" applyAlignment="1">
      <alignment vertical="center"/>
    </xf>
    <xf numFmtId="0" fontId="1" fillId="0" borderId="1" xfId="0" applyFont="1" applyBorder="1" applyAlignment="1">
      <alignment horizontal="center"/>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2" xfId="0" applyBorder="1"/>
    <xf numFmtId="0" fontId="0" fillId="0" borderId="3" xfId="0" applyBorder="1"/>
    <xf numFmtId="0" fontId="0" fillId="0" borderId="2" xfId="0" applyBorder="1" applyAlignment="1">
      <alignment horizontal="center" vertical="center"/>
    </xf>
    <xf numFmtId="0" fontId="0" fillId="0" borderId="2" xfId="0" applyBorder="1" applyAlignment="1">
      <alignment horizontal="center"/>
    </xf>
    <xf numFmtId="0" fontId="0" fillId="0" borderId="4" xfId="0" applyBorder="1" applyAlignment="1">
      <alignment horizontal="center" vertical="center"/>
    </xf>
    <xf numFmtId="0" fontId="3" fillId="0" borderId="5" xfId="0" applyFont="1" applyBorder="1" applyAlignment="1">
      <alignment horizontal="left" vertical="center" wrapText="1"/>
    </xf>
    <xf numFmtId="0" fontId="4" fillId="0" borderId="5" xfId="0" applyFont="1" applyBorder="1" applyAlignment="1">
      <alignment vertical="center" wrapText="1"/>
    </xf>
    <xf numFmtId="0" fontId="0" fillId="0" borderId="5" xfId="0" applyBorder="1"/>
    <xf numFmtId="0" fontId="0" fillId="0" borderId="6" xfId="0" applyBorder="1"/>
    <xf numFmtId="0" fontId="3" fillId="0" borderId="1" xfId="0" applyFont="1" applyFill="1" applyBorder="1" applyAlignment="1">
      <alignment vertical="center" wrapText="1"/>
    </xf>
    <xf numFmtId="164" fontId="3" fillId="0" borderId="1" xfId="1" applyFont="1" applyFill="1" applyBorder="1" applyAlignment="1">
      <alignment horizontal="left" vertical="center" wrapText="1"/>
    </xf>
    <xf numFmtId="164" fontId="3" fillId="0" borderId="1" xfId="1" applyFont="1" applyBorder="1" applyAlignment="1">
      <alignment horizontal="left" vertical="center" wrapText="1"/>
    </xf>
    <xf numFmtId="0" fontId="4" fillId="0" borderId="1" xfId="0" applyFont="1" applyFill="1" applyBorder="1" applyAlignment="1">
      <alignment vertical="center" wrapText="1"/>
    </xf>
    <xf numFmtId="0" fontId="4" fillId="0" borderId="1" xfId="0" applyFont="1" applyBorder="1" applyAlignment="1">
      <alignment wrapText="1"/>
    </xf>
    <xf numFmtId="164" fontId="3" fillId="0" borderId="1" xfId="1" applyFont="1" applyBorder="1" applyAlignment="1">
      <alignment horizontal="center" vertical="center" wrapText="1"/>
    </xf>
    <xf numFmtId="0" fontId="0" fillId="0" borderId="13" xfId="0" applyBorder="1"/>
    <xf numFmtId="0" fontId="4" fillId="0" borderId="1" xfId="3" applyFont="1" applyFill="1" applyBorder="1" applyAlignment="1">
      <alignment horizontal="left" vertical="center" wrapText="1"/>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2" xfId="0" applyBorder="1" applyAlignment="1">
      <alignment vertical="center"/>
    </xf>
    <xf numFmtId="0" fontId="4" fillId="0" borderId="1" xfId="0" applyFont="1" applyFill="1" applyBorder="1" applyAlignment="1">
      <alignment horizontal="left" vertical="center" wrapText="1"/>
    </xf>
    <xf numFmtId="0" fontId="3" fillId="0" borderId="1" xfId="3" applyFont="1" applyFill="1" applyBorder="1" applyAlignment="1">
      <alignment horizontal="left" vertical="center" wrapText="1"/>
    </xf>
    <xf numFmtId="0" fontId="0" fillId="0" borderId="15" xfId="0" applyBorder="1" applyAlignment="1">
      <alignment horizontal="center" vertical="center"/>
    </xf>
    <xf numFmtId="0" fontId="4" fillId="0" borderId="5" xfId="0" applyFont="1" applyFill="1" applyBorder="1" applyAlignment="1">
      <alignment vertical="center" wrapText="1"/>
    </xf>
    <xf numFmtId="0" fontId="1" fillId="0" borderId="14" xfId="0" applyFont="1" applyBorder="1" applyAlignment="1">
      <alignment horizontal="center"/>
    </xf>
    <xf numFmtId="0" fontId="0" fillId="0" borderId="1" xfId="0" applyFill="1" applyBorder="1" applyAlignment="1">
      <alignment horizontal="left" vertical="center" wrapText="1"/>
    </xf>
    <xf numFmtId="164" fontId="3" fillId="0" borderId="5" xfId="1" applyFont="1" applyFill="1" applyBorder="1" applyAlignment="1">
      <alignment horizontal="left" vertical="center" wrapText="1"/>
    </xf>
    <xf numFmtId="164" fontId="3" fillId="0" borderId="5" xfId="1" applyFont="1" applyBorder="1" applyAlignment="1">
      <alignment horizontal="left" vertical="center" wrapText="1"/>
    </xf>
    <xf numFmtId="164" fontId="3" fillId="0" borderId="5" xfId="1" applyFont="1" applyBorder="1" applyAlignment="1">
      <alignment horizontal="center" vertical="center" wrapText="1"/>
    </xf>
    <xf numFmtId="0" fontId="0" fillId="0" borderId="1" xfId="0" applyBorder="1" applyAlignment="1">
      <alignment horizontal="center"/>
    </xf>
    <xf numFmtId="0" fontId="0" fillId="8" borderId="1" xfId="0" applyFill="1" applyBorder="1" applyAlignment="1">
      <alignment horizontal="left"/>
    </xf>
    <xf numFmtId="0" fontId="0" fillId="9" borderId="1" xfId="0" applyFill="1" applyBorder="1" applyAlignment="1">
      <alignment horizontal="left"/>
    </xf>
    <xf numFmtId="0" fontId="0" fillId="10" borderId="1" xfId="0" applyFill="1" applyBorder="1" applyAlignment="1">
      <alignment horizontal="left"/>
    </xf>
    <xf numFmtId="0" fontId="0" fillId="11" borderId="1" xfId="0" applyFill="1" applyBorder="1" applyAlignment="1">
      <alignment horizontal="left"/>
    </xf>
    <xf numFmtId="0" fontId="0" fillId="0" borderId="1" xfId="0" applyBorder="1" applyAlignment="1">
      <alignment horizontal="center" vertical="center"/>
    </xf>
    <xf numFmtId="0" fontId="0" fillId="16" borderId="1" xfId="0" applyFill="1" applyBorder="1" applyAlignment="1">
      <alignment horizontal="center"/>
    </xf>
    <xf numFmtId="0" fontId="1" fillId="3" borderId="1" xfId="0" applyFont="1" applyFill="1" applyBorder="1" applyAlignment="1">
      <alignment vertical="center"/>
    </xf>
    <xf numFmtId="0" fontId="1" fillId="12" borderId="1" xfId="0" applyFont="1" applyFill="1" applyBorder="1" applyAlignment="1">
      <alignment vertical="center"/>
    </xf>
    <xf numFmtId="0" fontId="1" fillId="5" borderId="1" xfId="0" applyFont="1" applyFill="1" applyBorder="1" applyAlignment="1">
      <alignment vertical="center"/>
    </xf>
    <xf numFmtId="0" fontId="8" fillId="17" borderId="1" xfId="0" applyFont="1" applyFill="1" applyBorder="1" applyAlignment="1">
      <alignment horizontal="center"/>
    </xf>
    <xf numFmtId="0" fontId="0" fillId="0" borderId="10" xfId="0" applyBorder="1" applyAlignment="1">
      <alignment horizontal="center"/>
    </xf>
    <xf numFmtId="0" fontId="3" fillId="2" borderId="7" xfId="0" applyFont="1" applyFill="1" applyBorder="1" applyAlignment="1">
      <alignment horizontal="left" vertical="center" wrapText="1"/>
    </xf>
    <xf numFmtId="0" fontId="9" fillId="18" borderId="1" xfId="0" applyFont="1" applyFill="1" applyBorder="1" applyAlignment="1">
      <alignment horizontal="left" vertical="center" wrapText="1"/>
    </xf>
    <xf numFmtId="164" fontId="9" fillId="18" borderId="1" xfId="1" applyFont="1" applyFill="1" applyBorder="1" applyAlignment="1">
      <alignment horizontal="left" vertical="center" wrapText="1"/>
    </xf>
    <xf numFmtId="0" fontId="9" fillId="18" borderId="1" xfId="3" applyFont="1" applyFill="1" applyBorder="1" applyAlignment="1">
      <alignment horizontal="left" vertical="center" wrapText="1"/>
    </xf>
    <xf numFmtId="164" fontId="9" fillId="18" borderId="5" xfId="1" applyFont="1" applyFill="1" applyBorder="1" applyAlignment="1">
      <alignment horizontal="left" vertical="center" wrapText="1"/>
    </xf>
    <xf numFmtId="0" fontId="0" fillId="6" borderId="1" xfId="0" applyFill="1" applyBorder="1" applyAlignment="1">
      <alignment horizontal="center" wrapText="1"/>
    </xf>
    <xf numFmtId="0" fontId="0" fillId="16" borderId="27" xfId="0" applyFill="1" applyBorder="1" applyAlignment="1">
      <alignment horizontal="center"/>
    </xf>
    <xf numFmtId="9" fontId="0" fillId="0" borderId="1" xfId="2" applyFont="1" applyBorder="1" applyAlignment="1">
      <alignment horizontal="center"/>
    </xf>
    <xf numFmtId="9" fontId="0" fillId="16" borderId="20" xfId="2" applyFont="1" applyFill="1" applyBorder="1" applyAlignment="1">
      <alignment horizontal="center"/>
    </xf>
    <xf numFmtId="9" fontId="0" fillId="16" borderId="26" xfId="2" applyFont="1" applyFill="1" applyBorder="1" applyAlignment="1">
      <alignment horizontal="center"/>
    </xf>
    <xf numFmtId="0" fontId="0" fillId="15" borderId="0" xfId="0" applyFill="1" applyAlignment="1">
      <alignment horizontal="center"/>
    </xf>
    <xf numFmtId="0" fontId="0" fillId="15" borderId="28" xfId="0" applyFill="1" applyBorder="1" applyAlignment="1">
      <alignment horizontal="center"/>
    </xf>
    <xf numFmtId="0" fontId="0" fillId="16" borderId="1" xfId="0" applyFill="1" applyBorder="1" applyAlignment="1">
      <alignment horizontal="center" vertical="center"/>
    </xf>
    <xf numFmtId="10" fontId="0" fillId="16" borderId="1" xfId="2" applyNumberFormat="1" applyFont="1" applyFill="1" applyBorder="1" applyAlignment="1">
      <alignment horizontal="center" vertical="center"/>
    </xf>
    <xf numFmtId="0" fontId="0" fillId="19" borderId="1" xfId="0" applyFill="1" applyBorder="1" applyAlignment="1">
      <alignment horizontal="center"/>
    </xf>
    <xf numFmtId="0" fontId="0" fillId="20" borderId="1" xfId="0" applyFill="1" applyBorder="1" applyAlignment="1">
      <alignment horizontal="center"/>
    </xf>
    <xf numFmtId="0" fontId="0" fillId="13" borderId="1" xfId="0" applyFill="1" applyBorder="1" applyAlignment="1">
      <alignment horizontal="center"/>
    </xf>
    <xf numFmtId="0" fontId="0" fillId="0" borderId="20"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15" borderId="25" xfId="0" applyFill="1" applyBorder="1" applyAlignment="1">
      <alignment horizontal="center"/>
    </xf>
    <xf numFmtId="0" fontId="8" fillId="17" borderId="1" xfId="0" applyFont="1" applyFill="1" applyBorder="1" applyAlignment="1">
      <alignment horizontal="center"/>
    </xf>
    <xf numFmtId="0" fontId="8" fillId="7" borderId="1" xfId="0" applyFont="1" applyFill="1" applyBorder="1" applyAlignment="1">
      <alignment horizontal="center" vertical="center"/>
    </xf>
    <xf numFmtId="0" fontId="1" fillId="13" borderId="1" xfId="0" applyFont="1" applyFill="1" applyBorder="1" applyAlignment="1">
      <alignment horizontal="center"/>
    </xf>
    <xf numFmtId="0" fontId="1" fillId="14" borderId="1" xfId="0" applyFont="1" applyFill="1" applyBorder="1" applyAlignment="1">
      <alignment horizontal="center" wrapText="1"/>
    </xf>
    <xf numFmtId="164" fontId="3" fillId="0" borderId="7" xfId="1" applyFont="1" applyFill="1" applyBorder="1" applyAlignment="1">
      <alignment horizontal="left" vertical="center" wrapText="1"/>
    </xf>
    <xf numFmtId="164" fontId="3" fillId="0" borderId="8" xfId="1" applyFont="1" applyFill="1" applyBorder="1" applyAlignment="1">
      <alignment horizontal="left" vertical="center" wrapText="1"/>
    </xf>
    <xf numFmtId="164" fontId="9" fillId="18" borderId="7" xfId="1" applyFont="1" applyFill="1" applyBorder="1" applyAlignment="1">
      <alignment horizontal="left" vertical="center" wrapText="1"/>
    </xf>
    <xf numFmtId="164" fontId="9" fillId="18" borderId="8" xfId="1" applyFont="1" applyFill="1" applyBorder="1" applyAlignment="1">
      <alignment horizontal="left" vertical="center" wrapText="1"/>
    </xf>
    <xf numFmtId="164" fontId="9" fillId="18" borderId="9" xfId="1" applyFont="1" applyFill="1" applyBorder="1" applyAlignment="1">
      <alignment horizontal="left" vertical="center" wrapText="1"/>
    </xf>
    <xf numFmtId="164" fontId="3" fillId="0" borderId="16" xfId="1" applyFont="1" applyFill="1" applyBorder="1" applyAlignment="1">
      <alignment horizontal="left" vertical="center" wrapText="1"/>
    </xf>
    <xf numFmtId="0" fontId="0" fillId="0" borderId="10" xfId="0" applyBorder="1" applyAlignment="1">
      <alignment horizontal="center" vertical="center"/>
    </xf>
    <xf numFmtId="0" fontId="0" fillId="0" borderId="12" xfId="0" applyBorder="1" applyAlignment="1">
      <alignment horizontal="center" vertical="center"/>
    </xf>
    <xf numFmtId="0" fontId="0" fillId="0" borderId="11" xfId="0" applyBorder="1" applyAlignment="1">
      <alignment horizontal="center" vertical="center"/>
    </xf>
    <xf numFmtId="0" fontId="0" fillId="0" borderId="15" xfId="0" applyBorder="1" applyAlignment="1">
      <alignment horizontal="center" vertical="center"/>
    </xf>
    <xf numFmtId="0" fontId="9" fillId="18" borderId="7" xfId="0" applyFont="1" applyFill="1" applyBorder="1" applyAlignment="1">
      <alignment horizontal="left" vertical="center" wrapText="1"/>
    </xf>
    <xf numFmtId="0" fontId="9" fillId="18" borderId="9" xfId="0" applyFont="1" applyFill="1" applyBorder="1" applyAlignment="1">
      <alignment horizontal="left" vertical="center" wrapText="1"/>
    </xf>
    <xf numFmtId="0" fontId="9" fillId="18" borderId="8" xfId="0" applyFont="1" applyFill="1" applyBorder="1" applyAlignment="1">
      <alignment horizontal="left" vertical="center" wrapText="1"/>
    </xf>
    <xf numFmtId="0" fontId="5" fillId="6" borderId="3" xfId="0" applyFont="1" applyFill="1" applyBorder="1" applyAlignment="1">
      <alignment horizontal="center" wrapText="1"/>
    </xf>
    <xf numFmtId="0" fontId="5" fillId="6" borderId="2" xfId="0" applyFont="1" applyFill="1" applyBorder="1" applyAlignment="1">
      <alignment horizontal="center"/>
    </xf>
    <xf numFmtId="0" fontId="5" fillId="6" borderId="1" xfId="0" applyFont="1" applyFill="1" applyBorder="1" applyAlignment="1">
      <alignment horizontal="center"/>
    </xf>
    <xf numFmtId="0" fontId="5" fillId="6" borderId="1" xfId="0" applyFont="1" applyFill="1" applyBorder="1" applyAlignment="1">
      <alignment horizontal="center" wrapText="1"/>
    </xf>
    <xf numFmtId="0" fontId="0" fillId="6" borderId="17" xfId="0" applyFill="1" applyBorder="1" applyAlignment="1">
      <alignment horizontal="center"/>
    </xf>
    <xf numFmtId="0" fontId="0" fillId="6" borderId="18" xfId="0" applyFill="1" applyBorder="1" applyAlignment="1">
      <alignment horizontal="center"/>
    </xf>
    <xf numFmtId="0" fontId="0" fillId="6" borderId="19" xfId="0" applyFill="1" applyBorder="1" applyAlignment="1">
      <alignment horizontal="center"/>
    </xf>
    <xf numFmtId="0" fontId="1" fillId="0" borderId="22" xfId="0" applyFont="1"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xf numFmtId="0" fontId="1" fillId="0" borderId="20" xfId="0" applyFont="1" applyBorder="1" applyAlignment="1">
      <alignment horizontal="center"/>
    </xf>
    <xf numFmtId="0" fontId="1" fillId="0" borderId="21" xfId="0" applyFont="1" applyBorder="1" applyAlignment="1">
      <alignment horizontal="center"/>
    </xf>
    <xf numFmtId="0" fontId="0" fillId="0" borderId="2" xfId="0" applyBorder="1" applyAlignment="1">
      <alignment horizontal="center" vertical="center"/>
    </xf>
    <xf numFmtId="164" fontId="3" fillId="0" borderId="1" xfId="1" applyFont="1" applyBorder="1" applyAlignment="1">
      <alignment vertical="center" wrapText="1"/>
    </xf>
    <xf numFmtId="0" fontId="3" fillId="0" borderId="1" xfId="0" applyFont="1" applyBorder="1" applyAlignment="1">
      <alignment vertical="center" wrapText="1"/>
    </xf>
    <xf numFmtId="0" fontId="4" fillId="0" borderId="1" xfId="0" applyFont="1"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0" fillId="0" borderId="2" xfId="0" applyBorder="1" applyAlignment="1">
      <alignment horizontal="center"/>
    </xf>
    <xf numFmtId="0" fontId="4" fillId="0" borderId="7" xfId="0" applyFont="1" applyFill="1" applyBorder="1" applyAlignment="1">
      <alignment horizontal="left" vertical="center" wrapText="1"/>
    </xf>
    <xf numFmtId="0" fontId="4" fillId="0" borderId="8" xfId="0" applyFont="1" applyFill="1" applyBorder="1" applyAlignment="1">
      <alignment horizontal="left" vertical="center" wrapText="1"/>
    </xf>
    <xf numFmtId="0" fontId="3" fillId="0" borderId="7" xfId="3" applyFont="1" applyFill="1" applyBorder="1" applyAlignment="1">
      <alignment horizontal="left" vertical="center" wrapText="1"/>
    </xf>
    <xf numFmtId="0" fontId="3" fillId="0" borderId="8" xfId="3" applyFont="1" applyFill="1" applyBorder="1" applyAlignment="1">
      <alignment horizontal="left" vertical="center" wrapText="1"/>
    </xf>
    <xf numFmtId="0" fontId="3" fillId="0" borderId="9" xfId="3" applyFont="1" applyFill="1" applyBorder="1" applyAlignment="1">
      <alignment horizontal="left" vertical="center" wrapText="1"/>
    </xf>
    <xf numFmtId="164" fontId="9" fillId="18" borderId="16" xfId="1" applyFont="1" applyFill="1" applyBorder="1" applyAlignment="1">
      <alignment horizontal="left" vertical="center" wrapText="1"/>
    </xf>
    <xf numFmtId="164" fontId="3" fillId="0" borderId="9" xfId="1" applyFont="1" applyFill="1" applyBorder="1" applyAlignment="1">
      <alignment horizontal="left" vertical="center" wrapText="1"/>
    </xf>
  </cellXfs>
  <cellStyles count="4">
    <cellStyle name="Excel Built-in Normal 2" xfId="1"/>
    <cellStyle name="Good" xfId="3" builtinId="26"/>
    <cellStyle name="Normal" xfId="0" builtinId="0"/>
    <cellStyle name="Percent" xfId="2" builtinId="5"/>
  </cellStyles>
  <dxfs count="3">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colors>
    <mruColors>
      <color rgb="FFFF3300"/>
      <color rgb="FFD600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rgb="FF00B050"/>
  </sheetPr>
  <dimension ref="C2:P13"/>
  <sheetViews>
    <sheetView workbookViewId="0">
      <selection activeCell="D15" sqref="D15"/>
    </sheetView>
  </sheetViews>
  <sheetFormatPr defaultRowHeight="15"/>
  <cols>
    <col min="2" max="2" width="3.28515625" customWidth="1"/>
    <col min="3" max="3" width="1.7109375" customWidth="1"/>
    <col min="4" max="4" width="27.7109375" customWidth="1"/>
    <col min="5" max="5" width="12.140625" customWidth="1"/>
    <col min="6" max="6" width="15.140625" customWidth="1"/>
    <col min="7" max="7" width="10.140625" customWidth="1"/>
    <col min="8" max="8" width="13.140625" bestFit="1" customWidth="1"/>
    <col min="9" max="9" width="14.28515625" bestFit="1" customWidth="1"/>
    <col min="10" max="10" width="12.140625" bestFit="1" customWidth="1"/>
    <col min="11" max="11" width="14.7109375" customWidth="1"/>
    <col min="12" max="12" width="9.28515625" customWidth="1"/>
    <col min="13" max="13" width="8.85546875" customWidth="1"/>
    <col min="14" max="14" width="8.28515625" customWidth="1"/>
    <col min="15" max="15" width="9.85546875" customWidth="1"/>
    <col min="16" max="16" width="2.140625" customWidth="1"/>
  </cols>
  <sheetData>
    <row r="2" spans="3:16">
      <c r="C2" s="63"/>
      <c r="D2" s="73"/>
      <c r="E2" s="73"/>
      <c r="F2" s="73"/>
      <c r="G2" s="73"/>
      <c r="H2" s="73"/>
      <c r="I2" s="73"/>
      <c r="J2" s="73"/>
      <c r="K2" s="73"/>
      <c r="L2" s="73"/>
      <c r="M2" s="73"/>
      <c r="N2" s="73"/>
      <c r="O2" s="73"/>
      <c r="P2" s="63"/>
    </row>
    <row r="3" spans="3:16" ht="18" customHeight="1">
      <c r="C3" s="63"/>
      <c r="D3" s="51" t="s">
        <v>1</v>
      </c>
      <c r="E3" s="51">
        <f>'Physical Infra '!D4</f>
        <v>0</v>
      </c>
      <c r="F3" s="51" t="s">
        <v>0</v>
      </c>
      <c r="G3" s="74">
        <f>'Physical Infra '!D3</f>
        <v>0</v>
      </c>
      <c r="H3" s="74"/>
      <c r="I3" s="74"/>
      <c r="J3" s="74"/>
      <c r="K3" s="74"/>
      <c r="L3" s="69" t="s">
        <v>190</v>
      </c>
      <c r="M3" s="69"/>
      <c r="N3" s="69"/>
      <c r="O3" s="69"/>
      <c r="P3" s="63"/>
    </row>
    <row r="4" spans="3:16">
      <c r="C4" s="63"/>
      <c r="D4" s="75" t="s">
        <v>6</v>
      </c>
      <c r="E4" s="75" t="s">
        <v>178</v>
      </c>
      <c r="F4" s="75" t="s">
        <v>177</v>
      </c>
      <c r="G4" s="76" t="s">
        <v>183</v>
      </c>
      <c r="H4" s="76"/>
      <c r="I4" s="76"/>
      <c r="J4" s="76"/>
      <c r="K4" s="77" t="s">
        <v>184</v>
      </c>
      <c r="L4" s="67" t="s">
        <v>191</v>
      </c>
      <c r="M4" s="67"/>
      <c r="N4" s="68" t="s">
        <v>192</v>
      </c>
      <c r="O4" s="68"/>
      <c r="P4" s="63"/>
    </row>
    <row r="5" spans="3:16" ht="31.5" customHeight="1">
      <c r="C5" s="63"/>
      <c r="D5" s="75"/>
      <c r="E5" s="75"/>
      <c r="F5" s="75"/>
      <c r="G5" s="48" t="s">
        <v>179</v>
      </c>
      <c r="H5" s="49" t="s">
        <v>180</v>
      </c>
      <c r="I5" s="50" t="s">
        <v>181</v>
      </c>
      <c r="J5" s="50" t="s">
        <v>182</v>
      </c>
      <c r="K5" s="77"/>
      <c r="L5" s="58" t="s">
        <v>176</v>
      </c>
      <c r="M5" s="58" t="s">
        <v>193</v>
      </c>
      <c r="N5" s="58" t="s">
        <v>176</v>
      </c>
      <c r="O5" s="58" t="s">
        <v>193</v>
      </c>
      <c r="P5" s="63"/>
    </row>
    <row r="6" spans="3:16" ht="30.75" customHeight="1">
      <c r="C6" s="63"/>
      <c r="D6" s="42" t="s">
        <v>172</v>
      </c>
      <c r="E6" s="41">
        <v>20</v>
      </c>
      <c r="F6" s="41">
        <v>36</v>
      </c>
      <c r="G6" s="46">
        <f>COUNTIF('Physical Infra '!$E$8:$E$43,'Center IEG Score'!G5)</f>
        <v>25</v>
      </c>
      <c r="H6" s="46">
        <f>COUNTIF('Physical Infra '!$E$8:$E$43,'Center IEG Score'!H5)</f>
        <v>11</v>
      </c>
      <c r="I6" s="46">
        <f>COUNTIF('Physical Infra '!$E$8:$E$43,'Center IEG Score'!I5)</f>
        <v>0</v>
      </c>
      <c r="J6" s="46">
        <f>COUNTIF('Physical Infra '!$E$8:$E$43,'Center IEG Score'!J5)</f>
        <v>0</v>
      </c>
      <c r="K6" s="60">
        <f>(G6+I6)/F6</f>
        <v>0.69444444444444442</v>
      </c>
      <c r="L6" s="46">
        <v>36</v>
      </c>
      <c r="M6" s="46">
        <f>SUM(G6:J6)</f>
        <v>36</v>
      </c>
      <c r="N6" s="46">
        <v>0</v>
      </c>
      <c r="O6" s="46">
        <v>0</v>
      </c>
      <c r="P6" s="63"/>
    </row>
    <row r="7" spans="3:16" ht="30.75" customHeight="1">
      <c r="C7" s="63"/>
      <c r="D7" s="43" t="s">
        <v>173</v>
      </c>
      <c r="E7" s="41">
        <v>23</v>
      </c>
      <c r="F7" s="41">
        <v>36</v>
      </c>
      <c r="G7" s="46">
        <f>COUNTIF(Process!$E$8:$E$43,'Center IEG Score'!G5)</f>
        <v>36</v>
      </c>
      <c r="H7" s="46">
        <f>COUNTIF(Process!$E$8:$E$43,'Center IEG Score'!H5)</f>
        <v>0</v>
      </c>
      <c r="I7" s="46">
        <f>COUNTIF(Process!$E$8:$E$43,'Center IEG Score'!I5)</f>
        <v>0</v>
      </c>
      <c r="J7" s="46">
        <f>COUNTIF(Process!$E$8:$E$43,'Center IEG Score'!J5)</f>
        <v>0</v>
      </c>
      <c r="K7" s="60">
        <f t="shared" ref="K7:K11" si="0">(G7+I7)/F7</f>
        <v>1</v>
      </c>
      <c r="L7" s="46">
        <f>COUNTA(Process!D18:D20,Process!D25:D26,Process!D33:D34,Process!D42:D43)</f>
        <v>9</v>
      </c>
      <c r="M7" s="46">
        <f>COUNTA(Process!E18:E20,Process!E25:E26,Process!E33:E34,Process!E42:E43)</f>
        <v>9</v>
      </c>
      <c r="N7" s="46">
        <f>COUNTA(Process!D8:D17,Process!D21:D24,Process!D27:D32,Process!D35:D41)</f>
        <v>27</v>
      </c>
      <c r="O7" s="46">
        <f>COUNTA(Process!E8:E17,Process!E21:E24,Process!E27:E32,Process!E35:E41)</f>
        <v>27</v>
      </c>
      <c r="P7" s="63"/>
    </row>
    <row r="8" spans="3:16" ht="30.75" customHeight="1">
      <c r="C8" s="63"/>
      <c r="D8" s="44" t="s">
        <v>174</v>
      </c>
      <c r="E8" s="41">
        <v>12</v>
      </c>
      <c r="F8" s="41">
        <v>19</v>
      </c>
      <c r="G8" s="46">
        <f>COUNTIF('IT Network Infrastructure'!$E$8:$E$26,'Center IEG Score'!G5)</f>
        <v>19</v>
      </c>
      <c r="H8" s="46">
        <f>COUNTIF('IT Network Infrastructure'!$E$8:$E$26,'Center IEG Score'!H5)</f>
        <v>0</v>
      </c>
      <c r="I8" s="46">
        <f>COUNTIF('IT Network Infrastructure'!$E$8:$E$26,'Center IEG Score'!I5)</f>
        <v>0</v>
      </c>
      <c r="J8" s="46">
        <f>COUNTIF('IT Network Infrastructure'!$E$8:$E$26,'Center IEG Score'!J5)</f>
        <v>0</v>
      </c>
      <c r="K8" s="60">
        <f t="shared" si="0"/>
        <v>1</v>
      </c>
      <c r="L8" s="46">
        <f>COUNTA('IT Network Infrastructure'!D8:D15,'IT Network Infrastructure'!D17:D22)</f>
        <v>14</v>
      </c>
      <c r="M8" s="46">
        <f>COUNTA('IT Network Infrastructure'!E8:E15,'IT Network Infrastructure'!E17:E22)</f>
        <v>14</v>
      </c>
      <c r="N8" s="46">
        <f>COUNTA('IT Network Infrastructure'!D23:D26,'IT Network Infrastructure'!D16)</f>
        <v>5</v>
      </c>
      <c r="O8" s="46">
        <f>COUNTA('IT Network Infrastructure'!E23:E26,'IT Network Infrastructure'!E16)</f>
        <v>5</v>
      </c>
      <c r="P8" s="63"/>
    </row>
    <row r="9" spans="3:16" ht="30.75" customHeight="1">
      <c r="C9" s="63"/>
      <c r="D9" s="45" t="s">
        <v>175</v>
      </c>
      <c r="E9" s="41">
        <v>9</v>
      </c>
      <c r="F9" s="41">
        <v>11</v>
      </c>
      <c r="G9" s="46">
        <f>COUNTIF('Misc-Statutory Compliance'!$E$8:$E$18,'Center IEG Score'!G5)</f>
        <v>0</v>
      </c>
      <c r="H9" s="46">
        <f>COUNTIF('Misc-Statutory Compliance'!$E$8:$E$18,'Center IEG Score'!H5)</f>
        <v>0</v>
      </c>
      <c r="I9" s="46">
        <f>COUNTIF('Misc-Statutory Compliance'!$E$8:$E$18,'Center IEG Score'!I5)</f>
        <v>0</v>
      </c>
      <c r="J9" s="46">
        <f>COUNTIF('Misc-Statutory Compliance'!$E$8:$E$18,'Center IEG Score'!J5)</f>
        <v>0</v>
      </c>
      <c r="K9" s="60">
        <f t="shared" si="0"/>
        <v>0</v>
      </c>
      <c r="L9" s="46">
        <v>11</v>
      </c>
      <c r="M9" s="46">
        <f>SUM(G9:J9)</f>
        <v>0</v>
      </c>
      <c r="N9" s="46">
        <v>0</v>
      </c>
      <c r="O9" s="46">
        <v>0</v>
      </c>
      <c r="P9" s="63"/>
    </row>
    <row r="10" spans="3:16">
      <c r="C10" s="63"/>
      <c r="D10" s="70"/>
      <c r="E10" s="71"/>
      <c r="F10" s="71"/>
      <c r="G10" s="71"/>
      <c r="H10" s="71"/>
      <c r="I10" s="71"/>
      <c r="J10" s="71"/>
      <c r="K10" s="71"/>
      <c r="L10" s="71"/>
      <c r="M10" s="71"/>
      <c r="N10" s="71"/>
      <c r="O10" s="72"/>
      <c r="P10" s="63"/>
    </row>
    <row r="11" spans="3:16">
      <c r="C11" s="63"/>
      <c r="D11" s="65" t="s">
        <v>185</v>
      </c>
      <c r="E11" s="65">
        <f>SUM(E6:E9)</f>
        <v>64</v>
      </c>
      <c r="F11" s="65">
        <f t="shared" ref="F11:J11" si="1">SUM(F6:F9)</f>
        <v>102</v>
      </c>
      <c r="G11" s="65">
        <f t="shared" si="1"/>
        <v>80</v>
      </c>
      <c r="H11" s="65">
        <f t="shared" si="1"/>
        <v>11</v>
      </c>
      <c r="I11" s="65">
        <f t="shared" si="1"/>
        <v>0</v>
      </c>
      <c r="J11" s="65">
        <f t="shared" si="1"/>
        <v>0</v>
      </c>
      <c r="K11" s="66">
        <f t="shared" si="0"/>
        <v>0.78431372549019607</v>
      </c>
      <c r="L11" s="59">
        <f>SUM(L6:L9)</f>
        <v>70</v>
      </c>
      <c r="M11" s="47">
        <f t="shared" ref="M11:O11" si="2">SUM(M6:M9)</f>
        <v>59</v>
      </c>
      <c r="N11" s="47">
        <f t="shared" si="2"/>
        <v>32</v>
      </c>
      <c r="O11" s="47">
        <f t="shared" si="2"/>
        <v>32</v>
      </c>
      <c r="P11" s="63"/>
    </row>
    <row r="12" spans="3:16">
      <c r="C12" s="63"/>
      <c r="D12" s="65"/>
      <c r="E12" s="65"/>
      <c r="F12" s="65"/>
      <c r="G12" s="65"/>
      <c r="H12" s="65"/>
      <c r="I12" s="65"/>
      <c r="J12" s="65"/>
      <c r="K12" s="66"/>
      <c r="L12" s="61">
        <f>(M11+O11)/(L11+N11)</f>
        <v>0.89215686274509809</v>
      </c>
      <c r="M12" s="62"/>
      <c r="N12" s="62"/>
      <c r="O12" s="62"/>
      <c r="P12" s="63"/>
    </row>
    <row r="13" spans="3:16" ht="9.75" customHeight="1">
      <c r="C13" s="63"/>
      <c r="D13" s="64"/>
      <c r="E13" s="64"/>
      <c r="F13" s="64"/>
      <c r="G13" s="64"/>
      <c r="H13" s="64"/>
      <c r="I13" s="64"/>
      <c r="J13" s="64"/>
      <c r="K13" s="64"/>
      <c r="L13" s="64"/>
      <c r="M13" s="64"/>
      <c r="N13" s="64"/>
      <c r="O13" s="64"/>
      <c r="P13" s="63"/>
    </row>
  </sheetData>
  <sheetProtection sheet="1" objects="1" scenarios="1"/>
  <mergeCells count="23">
    <mergeCell ref="C2:C13"/>
    <mergeCell ref="G3:K3"/>
    <mergeCell ref="D4:D5"/>
    <mergeCell ref="E4:E5"/>
    <mergeCell ref="F4:F5"/>
    <mergeCell ref="G4:J4"/>
    <mergeCell ref="K4:K5"/>
    <mergeCell ref="L12:O12"/>
    <mergeCell ref="P2:P13"/>
    <mergeCell ref="D13:O13"/>
    <mergeCell ref="D11:D12"/>
    <mergeCell ref="K11:K12"/>
    <mergeCell ref="J11:J12"/>
    <mergeCell ref="I11:I12"/>
    <mergeCell ref="H11:H12"/>
    <mergeCell ref="G11:G12"/>
    <mergeCell ref="F11:F12"/>
    <mergeCell ref="E11:E12"/>
    <mergeCell ref="L4:M4"/>
    <mergeCell ref="N4:O4"/>
    <mergeCell ref="L3:O3"/>
    <mergeCell ref="D10:O10"/>
    <mergeCell ref="D2:O2"/>
  </mergeCells>
  <conditionalFormatting sqref="L12:O12">
    <cfRule type="cellIs" dxfId="2" priority="1" operator="greaterThan">
      <formula>0.75</formula>
    </cfRule>
    <cfRule type="cellIs" dxfId="1" priority="2" operator="equal">
      <formula>0.75</formula>
    </cfRule>
    <cfRule type="cellIs" dxfId="0" priority="4" operator="lessThan">
      <formula>0.75</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tabColor theme="4" tint="0.79998168889431442"/>
  </sheetPr>
  <dimension ref="B1:G43"/>
  <sheetViews>
    <sheetView workbookViewId="0">
      <selection activeCell="F8" sqref="F8"/>
    </sheetView>
  </sheetViews>
  <sheetFormatPr defaultRowHeight="15"/>
  <cols>
    <col min="1" max="1" width="3.42578125" customWidth="1"/>
    <col min="3" max="3" width="42.85546875" customWidth="1"/>
    <col min="4" max="4" width="43.28515625" customWidth="1"/>
    <col min="5" max="5" width="18.28515625" customWidth="1"/>
    <col min="6" max="6" width="30.7109375" customWidth="1"/>
    <col min="7" max="7" width="22.28515625" customWidth="1"/>
  </cols>
  <sheetData>
    <row r="1" spans="2:7" ht="15.75" thickBot="1"/>
    <row r="2" spans="2:7" ht="15.75" thickBot="1">
      <c r="B2" s="95"/>
      <c r="C2" s="96"/>
      <c r="D2" s="96"/>
      <c r="E2" s="96"/>
      <c r="F2" s="96"/>
      <c r="G2" s="97"/>
    </row>
    <row r="3" spans="2:7">
      <c r="B3" s="26"/>
      <c r="C3" s="36" t="s">
        <v>0</v>
      </c>
      <c r="D3" s="98"/>
      <c r="E3" s="99"/>
      <c r="F3" s="99"/>
      <c r="G3" s="100"/>
    </row>
    <row r="4" spans="2:7">
      <c r="B4" s="11"/>
      <c r="C4" s="6" t="s">
        <v>1</v>
      </c>
      <c r="D4" s="3"/>
      <c r="E4" s="6" t="s">
        <v>4</v>
      </c>
      <c r="F4" s="101"/>
      <c r="G4" s="102"/>
    </row>
    <row r="5" spans="2:7">
      <c r="B5" s="11"/>
      <c r="C5" s="6" t="s">
        <v>2</v>
      </c>
      <c r="D5" s="2"/>
      <c r="E5" s="6" t="s">
        <v>3</v>
      </c>
      <c r="F5" s="101"/>
      <c r="G5" s="102"/>
    </row>
    <row r="6" spans="2:7">
      <c r="B6" s="92" t="s">
        <v>5</v>
      </c>
      <c r="C6" s="93" t="s">
        <v>6</v>
      </c>
      <c r="D6" s="93" t="s">
        <v>7</v>
      </c>
      <c r="E6" s="94" t="s">
        <v>8</v>
      </c>
      <c r="F6" s="93" t="s">
        <v>9</v>
      </c>
      <c r="G6" s="91" t="s">
        <v>10</v>
      </c>
    </row>
    <row r="7" spans="2:7" ht="38.25" customHeight="1">
      <c r="B7" s="92"/>
      <c r="C7" s="93"/>
      <c r="D7" s="93"/>
      <c r="E7" s="94"/>
      <c r="F7" s="93"/>
      <c r="G7" s="91"/>
    </row>
    <row r="8" spans="2:7" ht="57.75" customHeight="1">
      <c r="B8" s="13">
        <v>1</v>
      </c>
      <c r="C8" s="54" t="s">
        <v>62</v>
      </c>
      <c r="D8" s="4" t="s">
        <v>67</v>
      </c>
      <c r="E8" s="1" t="s">
        <v>179</v>
      </c>
      <c r="F8" s="1" t="s">
        <v>194</v>
      </c>
      <c r="G8" s="12"/>
    </row>
    <row r="9" spans="2:7" ht="45.75" customHeight="1">
      <c r="B9" s="13">
        <v>2</v>
      </c>
      <c r="C9" s="54" t="s">
        <v>63</v>
      </c>
      <c r="D9" s="4" t="s">
        <v>68</v>
      </c>
      <c r="E9" s="1" t="s">
        <v>179</v>
      </c>
      <c r="F9" s="1" t="s">
        <v>194</v>
      </c>
      <c r="G9" s="12"/>
    </row>
    <row r="10" spans="2:7" ht="34.5" customHeight="1">
      <c r="B10" s="84">
        <v>3</v>
      </c>
      <c r="C10" s="88" t="s">
        <v>64</v>
      </c>
      <c r="D10" s="4" t="s">
        <v>73</v>
      </c>
      <c r="E10" s="1" t="s">
        <v>179</v>
      </c>
      <c r="F10" s="1" t="s">
        <v>194</v>
      </c>
      <c r="G10" s="12"/>
    </row>
    <row r="11" spans="2:7" ht="39" customHeight="1">
      <c r="B11" s="86"/>
      <c r="C11" s="89"/>
      <c r="D11" s="4" t="s">
        <v>72</v>
      </c>
      <c r="E11" s="1" t="s">
        <v>179</v>
      </c>
      <c r="F11" s="1" t="s">
        <v>194</v>
      </c>
      <c r="G11" s="12"/>
    </row>
    <row r="12" spans="2:7" ht="42.75" customHeight="1">
      <c r="B12" s="86"/>
      <c r="C12" s="89"/>
      <c r="D12" s="4" t="s">
        <v>71</v>
      </c>
      <c r="E12" s="1" t="s">
        <v>179</v>
      </c>
      <c r="F12" s="1" t="s">
        <v>194</v>
      </c>
      <c r="G12" s="12"/>
    </row>
    <row r="13" spans="2:7" ht="34.5" customHeight="1">
      <c r="B13" s="85"/>
      <c r="C13" s="90"/>
      <c r="D13" s="4" t="s">
        <v>70</v>
      </c>
      <c r="E13" s="1" t="s">
        <v>179</v>
      </c>
      <c r="F13" s="1" t="s">
        <v>194</v>
      </c>
      <c r="G13" s="12"/>
    </row>
    <row r="14" spans="2:7" ht="54.75" customHeight="1">
      <c r="B14" s="13">
        <v>4</v>
      </c>
      <c r="C14" s="54" t="s">
        <v>65</v>
      </c>
      <c r="D14" s="4" t="s">
        <v>68</v>
      </c>
      <c r="E14" s="1" t="s">
        <v>179</v>
      </c>
      <c r="F14" s="1" t="s">
        <v>194</v>
      </c>
      <c r="G14" s="12"/>
    </row>
    <row r="15" spans="2:7" ht="56.25" customHeight="1">
      <c r="B15" s="13">
        <v>5</v>
      </c>
      <c r="C15" s="54" t="s">
        <v>66</v>
      </c>
      <c r="D15" s="4" t="s">
        <v>69</v>
      </c>
      <c r="E15" s="1" t="s">
        <v>179</v>
      </c>
      <c r="F15" s="1" t="s">
        <v>194</v>
      </c>
      <c r="G15" s="12"/>
    </row>
    <row r="16" spans="2:7" ht="45.75" customHeight="1">
      <c r="B16" s="84">
        <v>6</v>
      </c>
      <c r="C16" s="88" t="s">
        <v>76</v>
      </c>
      <c r="D16" s="23" t="s">
        <v>81</v>
      </c>
      <c r="E16" s="1" t="s">
        <v>179</v>
      </c>
      <c r="F16" s="1" t="s">
        <v>194</v>
      </c>
      <c r="G16" s="12"/>
    </row>
    <row r="17" spans="2:7" ht="45.75" customHeight="1">
      <c r="B17" s="85"/>
      <c r="C17" s="90"/>
      <c r="D17" s="23" t="s">
        <v>82</v>
      </c>
      <c r="E17" s="1" t="s">
        <v>179</v>
      </c>
      <c r="F17" s="1" t="s">
        <v>194</v>
      </c>
      <c r="G17" s="12"/>
    </row>
    <row r="18" spans="2:7" ht="76.5" customHeight="1">
      <c r="B18" s="84">
        <v>7</v>
      </c>
      <c r="C18" s="78" t="s">
        <v>77</v>
      </c>
      <c r="D18" s="23" t="s">
        <v>83</v>
      </c>
      <c r="E18" s="1" t="s">
        <v>179</v>
      </c>
      <c r="F18" s="1" t="s">
        <v>194</v>
      </c>
      <c r="G18" s="12"/>
    </row>
    <row r="19" spans="2:7" ht="36.75" customHeight="1">
      <c r="B19" s="85"/>
      <c r="C19" s="79"/>
      <c r="D19" s="23" t="s">
        <v>84</v>
      </c>
      <c r="E19" s="1" t="s">
        <v>179</v>
      </c>
      <c r="F19" s="1" t="s">
        <v>194</v>
      </c>
      <c r="G19" s="12"/>
    </row>
    <row r="20" spans="2:7" ht="43.5" customHeight="1">
      <c r="B20" s="103">
        <v>8</v>
      </c>
      <c r="C20" s="10" t="s">
        <v>78</v>
      </c>
      <c r="D20" s="23" t="s">
        <v>80</v>
      </c>
      <c r="E20" s="1" t="s">
        <v>179</v>
      </c>
      <c r="F20" s="1" t="s">
        <v>194</v>
      </c>
      <c r="G20" s="12"/>
    </row>
    <row r="21" spans="2:7" ht="28.5" customHeight="1">
      <c r="B21" s="103"/>
      <c r="C21" s="88" t="s">
        <v>79</v>
      </c>
      <c r="D21" s="23" t="s">
        <v>87</v>
      </c>
      <c r="E21" s="1" t="s">
        <v>179</v>
      </c>
      <c r="F21" s="1" t="s">
        <v>194</v>
      </c>
      <c r="G21" s="12"/>
    </row>
    <row r="22" spans="2:7">
      <c r="B22" s="103"/>
      <c r="C22" s="89"/>
      <c r="D22" s="23" t="s">
        <v>86</v>
      </c>
      <c r="E22" s="1" t="s">
        <v>179</v>
      </c>
      <c r="F22" s="1" t="s">
        <v>194</v>
      </c>
      <c r="G22" s="12"/>
    </row>
    <row r="23" spans="2:7" ht="24.75" customHeight="1">
      <c r="B23" s="103"/>
      <c r="C23" s="90"/>
      <c r="D23" s="23" t="s">
        <v>85</v>
      </c>
      <c r="E23" s="1" t="s">
        <v>179</v>
      </c>
      <c r="F23" s="1" t="s">
        <v>194</v>
      </c>
      <c r="G23" s="12"/>
    </row>
    <row r="24" spans="2:7" ht="36">
      <c r="B24" s="13">
        <v>9</v>
      </c>
      <c r="C24" s="54" t="s">
        <v>88</v>
      </c>
      <c r="D24" s="23" t="s">
        <v>94</v>
      </c>
      <c r="E24" s="1" t="s">
        <v>179</v>
      </c>
      <c r="F24" s="1" t="s">
        <v>194</v>
      </c>
      <c r="G24" s="12"/>
    </row>
    <row r="25" spans="2:7" ht="27.75" customHeight="1">
      <c r="B25" s="13">
        <v>10</v>
      </c>
      <c r="C25" s="21" t="s">
        <v>89</v>
      </c>
      <c r="D25" s="23" t="s">
        <v>95</v>
      </c>
      <c r="E25" s="1" t="s">
        <v>179</v>
      </c>
      <c r="F25" s="1" t="s">
        <v>194</v>
      </c>
      <c r="G25" s="12"/>
    </row>
    <row r="26" spans="2:7" ht="50.25" customHeight="1">
      <c r="B26" s="13">
        <v>11</v>
      </c>
      <c r="C26" s="21" t="s">
        <v>90</v>
      </c>
      <c r="D26" s="23" t="s">
        <v>96</v>
      </c>
      <c r="E26" s="1" t="s">
        <v>179</v>
      </c>
      <c r="F26" s="1" t="s">
        <v>194</v>
      </c>
      <c r="G26" s="12"/>
    </row>
    <row r="27" spans="2:7" ht="36" customHeight="1">
      <c r="B27" s="13">
        <v>12</v>
      </c>
      <c r="C27" s="80" t="s">
        <v>91</v>
      </c>
      <c r="D27" s="23" t="s">
        <v>99</v>
      </c>
      <c r="E27" s="1" t="s">
        <v>179</v>
      </c>
      <c r="F27" s="1" t="s">
        <v>194</v>
      </c>
      <c r="G27" s="12"/>
    </row>
    <row r="28" spans="2:7" ht="29.25" customHeight="1">
      <c r="B28" s="13">
        <v>13</v>
      </c>
      <c r="C28" s="81"/>
      <c r="D28" s="23" t="s">
        <v>100</v>
      </c>
      <c r="E28" s="1" t="s">
        <v>179</v>
      </c>
      <c r="F28" s="1" t="s">
        <v>194</v>
      </c>
      <c r="G28" s="12"/>
    </row>
    <row r="29" spans="2:7" ht="60">
      <c r="B29" s="13">
        <v>14</v>
      </c>
      <c r="C29" s="55" t="s">
        <v>92</v>
      </c>
      <c r="D29" s="20" t="s">
        <v>97</v>
      </c>
      <c r="E29" s="1" t="s">
        <v>179</v>
      </c>
      <c r="F29" s="1" t="s">
        <v>194</v>
      </c>
      <c r="G29" s="12"/>
    </row>
    <row r="30" spans="2:7" ht="24">
      <c r="B30" s="13">
        <v>15</v>
      </c>
      <c r="C30" s="55" t="s">
        <v>93</v>
      </c>
      <c r="D30" s="23" t="s">
        <v>98</v>
      </c>
      <c r="E30" s="1" t="s">
        <v>179</v>
      </c>
      <c r="F30" s="1" t="s">
        <v>194</v>
      </c>
      <c r="G30" s="12"/>
    </row>
    <row r="31" spans="2:7" ht="24">
      <c r="B31" s="13">
        <v>16</v>
      </c>
      <c r="C31" s="55" t="s">
        <v>101</v>
      </c>
      <c r="D31" s="4" t="s">
        <v>108</v>
      </c>
      <c r="E31" s="1" t="s">
        <v>179</v>
      </c>
      <c r="F31" s="1" t="s">
        <v>194</v>
      </c>
      <c r="G31" s="12"/>
    </row>
    <row r="32" spans="2:7" ht="36">
      <c r="B32" s="13">
        <v>17</v>
      </c>
      <c r="C32" s="55" t="s">
        <v>102</v>
      </c>
      <c r="D32" s="4" t="s">
        <v>109</v>
      </c>
      <c r="E32" s="1" t="s">
        <v>179</v>
      </c>
      <c r="F32" s="1" t="s">
        <v>194</v>
      </c>
      <c r="G32" s="12"/>
    </row>
    <row r="33" spans="2:7" ht="45" customHeight="1">
      <c r="B33" s="84">
        <v>18</v>
      </c>
      <c r="C33" s="78" t="s">
        <v>103</v>
      </c>
      <c r="D33" s="4" t="s">
        <v>111</v>
      </c>
      <c r="E33" s="1" t="s">
        <v>179</v>
      </c>
      <c r="F33" s="1" t="s">
        <v>194</v>
      </c>
      <c r="G33" s="12"/>
    </row>
    <row r="34" spans="2:7" ht="45" customHeight="1">
      <c r="B34" s="85"/>
      <c r="C34" s="79"/>
      <c r="D34" s="4" t="s">
        <v>112</v>
      </c>
      <c r="E34" s="1" t="s">
        <v>179</v>
      </c>
      <c r="F34" s="1" t="s">
        <v>194</v>
      </c>
      <c r="G34" s="12"/>
    </row>
    <row r="35" spans="2:7" ht="36">
      <c r="B35" s="13">
        <v>19</v>
      </c>
      <c r="C35" s="55" t="s">
        <v>104</v>
      </c>
      <c r="D35" s="4" t="s">
        <v>110</v>
      </c>
      <c r="E35" s="1" t="s">
        <v>179</v>
      </c>
      <c r="F35" s="1" t="s">
        <v>194</v>
      </c>
      <c r="G35" s="12"/>
    </row>
    <row r="36" spans="2:7" ht="78" customHeight="1">
      <c r="B36" s="13">
        <v>20</v>
      </c>
      <c r="C36" s="55" t="s">
        <v>105</v>
      </c>
      <c r="D36" s="4" t="s">
        <v>110</v>
      </c>
      <c r="E36" s="1" t="s">
        <v>179</v>
      </c>
      <c r="F36" s="1" t="s">
        <v>194</v>
      </c>
      <c r="G36" s="12"/>
    </row>
    <row r="37" spans="2:7" ht="24.75">
      <c r="B37" s="84">
        <v>21</v>
      </c>
      <c r="C37" s="80" t="s">
        <v>106</v>
      </c>
      <c r="D37" s="24" t="s">
        <v>113</v>
      </c>
      <c r="E37" s="1" t="s">
        <v>179</v>
      </c>
      <c r="F37" s="1" t="s">
        <v>194</v>
      </c>
      <c r="G37" s="12"/>
    </row>
    <row r="38" spans="2:7" ht="48.75">
      <c r="B38" s="85"/>
      <c r="C38" s="81"/>
      <c r="D38" s="24" t="s">
        <v>114</v>
      </c>
      <c r="E38" s="1" t="s">
        <v>179</v>
      </c>
      <c r="F38" s="1" t="s">
        <v>194</v>
      </c>
      <c r="G38" s="12"/>
    </row>
    <row r="39" spans="2:7" ht="24" customHeight="1">
      <c r="B39" s="84">
        <v>22</v>
      </c>
      <c r="C39" s="80" t="s">
        <v>107</v>
      </c>
      <c r="D39" s="4" t="s">
        <v>117</v>
      </c>
      <c r="E39" s="1" t="s">
        <v>179</v>
      </c>
      <c r="F39" s="1" t="s">
        <v>194</v>
      </c>
      <c r="G39" s="12"/>
    </row>
    <row r="40" spans="2:7">
      <c r="B40" s="86"/>
      <c r="C40" s="82"/>
      <c r="D40" s="4" t="s">
        <v>116</v>
      </c>
      <c r="E40" s="1" t="s">
        <v>179</v>
      </c>
      <c r="F40" s="1" t="s">
        <v>194</v>
      </c>
      <c r="G40" s="12"/>
    </row>
    <row r="41" spans="2:7" ht="24">
      <c r="B41" s="85"/>
      <c r="C41" s="81"/>
      <c r="D41" s="4" t="s">
        <v>115</v>
      </c>
      <c r="E41" s="1" t="s">
        <v>179</v>
      </c>
      <c r="F41" s="1" t="s">
        <v>194</v>
      </c>
      <c r="G41" s="12"/>
    </row>
    <row r="42" spans="2:7" ht="25.5" customHeight="1">
      <c r="B42" s="84">
        <v>23</v>
      </c>
      <c r="C42" s="78" t="s">
        <v>189</v>
      </c>
      <c r="D42" s="4" t="s">
        <v>109</v>
      </c>
      <c r="E42" s="1" t="s">
        <v>179</v>
      </c>
      <c r="F42" s="1" t="s">
        <v>194</v>
      </c>
      <c r="G42" s="12"/>
    </row>
    <row r="43" spans="2:7" ht="21.75" customHeight="1" thickBot="1">
      <c r="B43" s="87"/>
      <c r="C43" s="83"/>
      <c r="D43" s="17" t="s">
        <v>118</v>
      </c>
      <c r="E43" s="18" t="s">
        <v>179</v>
      </c>
      <c r="F43" s="1" t="s">
        <v>194</v>
      </c>
      <c r="G43" s="19"/>
    </row>
  </sheetData>
  <mergeCells count="27">
    <mergeCell ref="B10:B13"/>
    <mergeCell ref="B2:G2"/>
    <mergeCell ref="D3:G3"/>
    <mergeCell ref="F4:G4"/>
    <mergeCell ref="F5:G5"/>
    <mergeCell ref="C10:C13"/>
    <mergeCell ref="G6:G7"/>
    <mergeCell ref="B6:B7"/>
    <mergeCell ref="C6:C7"/>
    <mergeCell ref="D6:D7"/>
    <mergeCell ref="E6:E7"/>
    <mergeCell ref="F6:F7"/>
    <mergeCell ref="B16:B17"/>
    <mergeCell ref="C18:C19"/>
    <mergeCell ref="B18:B19"/>
    <mergeCell ref="C21:C23"/>
    <mergeCell ref="C27:C28"/>
    <mergeCell ref="B20:B23"/>
    <mergeCell ref="C16:C17"/>
    <mergeCell ref="C33:C34"/>
    <mergeCell ref="C37:C38"/>
    <mergeCell ref="C39:C41"/>
    <mergeCell ref="C42:C43"/>
    <mergeCell ref="B37:B38"/>
    <mergeCell ref="B39:B41"/>
    <mergeCell ref="B42:B43"/>
    <mergeCell ref="B33:B34"/>
  </mergeCells>
  <dataValidations count="2">
    <dataValidation type="list" allowBlank="1" showInputMessage="1" showErrorMessage="1" sqref="G8:G43">
      <formula1>"Management,Cost,NA"</formula1>
    </dataValidation>
    <dataValidation type="list" allowBlank="1" showInputMessage="1" showErrorMessage="1" sqref="E8:E43">
      <formula1>"Available,Not Available,Not Applicable,Yet To Check"</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theme="2" tint="-9.9978637043366805E-2"/>
  </sheetPr>
  <dimension ref="B1:G43"/>
  <sheetViews>
    <sheetView topLeftCell="A2" workbookViewId="0">
      <selection activeCell="F12" sqref="F12"/>
    </sheetView>
  </sheetViews>
  <sheetFormatPr defaultRowHeight="15"/>
  <cols>
    <col min="1" max="1" width="3.42578125" customWidth="1"/>
    <col min="3" max="3" width="33" customWidth="1"/>
    <col min="4" max="4" width="38" bestFit="1" customWidth="1"/>
    <col min="5" max="5" width="18.28515625" customWidth="1"/>
    <col min="6" max="6" width="30.7109375" customWidth="1"/>
    <col min="7" max="7" width="22.28515625" customWidth="1"/>
  </cols>
  <sheetData>
    <row r="1" spans="2:7" ht="15.75" thickBot="1"/>
    <row r="2" spans="2:7" ht="15.75" thickBot="1">
      <c r="B2" s="95"/>
      <c r="C2" s="96"/>
      <c r="D2" s="96"/>
      <c r="E2" s="96"/>
      <c r="F2" s="96"/>
      <c r="G2" s="97"/>
    </row>
    <row r="3" spans="2:7">
      <c r="B3" s="26"/>
      <c r="C3" s="36" t="s">
        <v>0</v>
      </c>
      <c r="D3" s="98"/>
      <c r="E3" s="99"/>
      <c r="F3" s="99"/>
      <c r="G3" s="100"/>
    </row>
    <row r="4" spans="2:7">
      <c r="B4" s="11"/>
      <c r="C4" s="6" t="s">
        <v>1</v>
      </c>
      <c r="D4" s="6"/>
      <c r="E4" s="6" t="s">
        <v>4</v>
      </c>
      <c r="F4" s="101"/>
      <c r="G4" s="102"/>
    </row>
    <row r="5" spans="2:7">
      <c r="B5" s="11"/>
      <c r="C5" s="6" t="s">
        <v>2</v>
      </c>
      <c r="D5" s="2"/>
      <c r="E5" s="6" t="s">
        <v>3</v>
      </c>
      <c r="F5" s="101"/>
      <c r="G5" s="102"/>
    </row>
    <row r="6" spans="2:7">
      <c r="B6" s="92" t="s">
        <v>5</v>
      </c>
      <c r="C6" s="93" t="s">
        <v>6</v>
      </c>
      <c r="D6" s="93" t="s">
        <v>7</v>
      </c>
      <c r="E6" s="94" t="s">
        <v>8</v>
      </c>
      <c r="F6" s="93" t="s">
        <v>9</v>
      </c>
      <c r="G6" s="91" t="s">
        <v>10</v>
      </c>
    </row>
    <row r="7" spans="2:7" ht="38.25" customHeight="1">
      <c r="B7" s="92"/>
      <c r="C7" s="93"/>
      <c r="D7" s="93"/>
      <c r="E7" s="94"/>
      <c r="F7" s="93"/>
      <c r="G7" s="91"/>
    </row>
    <row r="8" spans="2:7" ht="33" customHeight="1">
      <c r="B8" s="103">
        <v>1</v>
      </c>
      <c r="C8" s="104" t="s">
        <v>11</v>
      </c>
      <c r="D8" s="5" t="s">
        <v>12</v>
      </c>
      <c r="E8" s="1" t="s">
        <v>179</v>
      </c>
      <c r="F8" s="1" t="s">
        <v>195</v>
      </c>
      <c r="G8" s="12"/>
    </row>
    <row r="9" spans="2:7" ht="28.5" customHeight="1">
      <c r="B9" s="103"/>
      <c r="C9" s="104"/>
      <c r="D9" s="5" t="s">
        <v>13</v>
      </c>
      <c r="E9" s="1" t="s">
        <v>179</v>
      </c>
      <c r="F9" s="1" t="s">
        <v>195</v>
      </c>
      <c r="G9" s="12"/>
    </row>
    <row r="10" spans="2:7" ht="24.75" customHeight="1">
      <c r="B10" s="103">
        <v>2</v>
      </c>
      <c r="C10" s="104" t="s">
        <v>14</v>
      </c>
      <c r="D10" s="5" t="s">
        <v>15</v>
      </c>
      <c r="E10" s="1" t="s">
        <v>179</v>
      </c>
      <c r="F10" s="1" t="s">
        <v>196</v>
      </c>
      <c r="G10" s="12"/>
    </row>
    <row r="11" spans="2:7" ht="24">
      <c r="B11" s="103"/>
      <c r="C11" s="104"/>
      <c r="D11" s="4" t="s">
        <v>16</v>
      </c>
      <c r="E11" s="1" t="s">
        <v>179</v>
      </c>
      <c r="F11" s="1" t="s">
        <v>196</v>
      </c>
      <c r="G11" s="12"/>
    </row>
    <row r="12" spans="2:7" ht="27.75" customHeight="1">
      <c r="B12" s="103">
        <v>3</v>
      </c>
      <c r="C12" s="105" t="s">
        <v>17</v>
      </c>
      <c r="D12" s="4" t="s">
        <v>19</v>
      </c>
      <c r="E12" s="1" t="s">
        <v>179</v>
      </c>
      <c r="F12" s="1" t="s">
        <v>196</v>
      </c>
      <c r="G12" s="12"/>
    </row>
    <row r="13" spans="2:7" ht="27.75" customHeight="1">
      <c r="B13" s="103"/>
      <c r="C13" s="105"/>
      <c r="D13" s="4" t="s">
        <v>20</v>
      </c>
      <c r="E13" s="1" t="s">
        <v>179</v>
      </c>
      <c r="F13" s="1" t="s">
        <v>196</v>
      </c>
      <c r="G13" s="12"/>
    </row>
    <row r="14" spans="2:7" ht="44.25" customHeight="1">
      <c r="B14" s="103"/>
      <c r="C14" s="105"/>
      <c r="D14" s="4" t="s">
        <v>18</v>
      </c>
      <c r="E14" s="1" t="s">
        <v>179</v>
      </c>
      <c r="F14" s="1" t="s">
        <v>196</v>
      </c>
      <c r="G14" s="12"/>
    </row>
    <row r="15" spans="2:7" ht="33" customHeight="1">
      <c r="B15" s="103">
        <v>4</v>
      </c>
      <c r="C15" s="106" t="s">
        <v>21</v>
      </c>
      <c r="D15" s="4" t="s">
        <v>24</v>
      </c>
      <c r="E15" s="1" t="s">
        <v>179</v>
      </c>
      <c r="F15" s="1" t="s">
        <v>196</v>
      </c>
      <c r="G15" s="12"/>
    </row>
    <row r="16" spans="2:7" ht="36">
      <c r="B16" s="103"/>
      <c r="C16" s="106"/>
      <c r="D16" s="4" t="s">
        <v>25</v>
      </c>
      <c r="E16" s="1" t="s">
        <v>179</v>
      </c>
      <c r="F16" s="1" t="s">
        <v>196</v>
      </c>
      <c r="G16" s="12"/>
    </row>
    <row r="17" spans="2:7" ht="36">
      <c r="B17" s="103"/>
      <c r="C17" s="106"/>
      <c r="D17" s="4" t="s">
        <v>23</v>
      </c>
      <c r="E17" s="1" t="s">
        <v>179</v>
      </c>
      <c r="F17" s="1" t="s">
        <v>196</v>
      </c>
      <c r="G17" s="12"/>
    </row>
    <row r="18" spans="2:7" ht="20.25" customHeight="1">
      <c r="B18" s="103"/>
      <c r="C18" s="106"/>
      <c r="D18" s="4" t="s">
        <v>22</v>
      </c>
      <c r="E18" s="1" t="s">
        <v>179</v>
      </c>
      <c r="F18" s="1" t="s">
        <v>196</v>
      </c>
      <c r="G18" s="12"/>
    </row>
    <row r="19" spans="2:7" ht="48">
      <c r="B19" s="13">
        <v>5</v>
      </c>
      <c r="C19" s="7" t="s">
        <v>26</v>
      </c>
      <c r="D19" s="4" t="s">
        <v>28</v>
      </c>
      <c r="E19" s="1" t="s">
        <v>179</v>
      </c>
      <c r="F19" s="1" t="s">
        <v>196</v>
      </c>
      <c r="G19" s="12"/>
    </row>
    <row r="20" spans="2:7" ht="60">
      <c r="B20" s="13">
        <v>6</v>
      </c>
      <c r="C20" s="7" t="s">
        <v>27</v>
      </c>
      <c r="D20" s="4" t="s">
        <v>29</v>
      </c>
      <c r="E20" s="1" t="s">
        <v>179</v>
      </c>
      <c r="F20" s="1" t="s">
        <v>196</v>
      </c>
      <c r="G20" s="12"/>
    </row>
    <row r="21" spans="2:7" ht="20.25" customHeight="1">
      <c r="B21" s="103">
        <v>7</v>
      </c>
      <c r="C21" s="107" t="s">
        <v>30</v>
      </c>
      <c r="D21" s="7" t="s">
        <v>34</v>
      </c>
      <c r="E21" s="1" t="s">
        <v>179</v>
      </c>
      <c r="F21" s="1" t="s">
        <v>196</v>
      </c>
      <c r="G21" s="12"/>
    </row>
    <row r="22" spans="2:7">
      <c r="B22" s="103"/>
      <c r="C22" s="107"/>
      <c r="D22" s="7" t="s">
        <v>33</v>
      </c>
      <c r="E22" s="1" t="s">
        <v>179</v>
      </c>
      <c r="F22" s="1" t="s">
        <v>196</v>
      </c>
      <c r="G22" s="12"/>
    </row>
    <row r="23" spans="2:7">
      <c r="B23" s="103"/>
      <c r="C23" s="107"/>
      <c r="D23" s="7" t="s">
        <v>32</v>
      </c>
      <c r="E23" s="1" t="s">
        <v>179</v>
      </c>
      <c r="F23" s="1" t="s">
        <v>196</v>
      </c>
      <c r="G23" s="12"/>
    </row>
    <row r="24" spans="2:7">
      <c r="B24" s="103"/>
      <c r="C24" s="107"/>
      <c r="D24" s="7" t="s">
        <v>31</v>
      </c>
      <c r="E24" s="1" t="s">
        <v>179</v>
      </c>
      <c r="F24" s="1" t="s">
        <v>196</v>
      </c>
      <c r="G24" s="12"/>
    </row>
    <row r="25" spans="2:7" ht="48">
      <c r="B25" s="13">
        <v>8</v>
      </c>
      <c r="C25" s="7" t="s">
        <v>35</v>
      </c>
      <c r="D25" s="4" t="s">
        <v>37</v>
      </c>
      <c r="E25" s="1" t="s">
        <v>180</v>
      </c>
      <c r="F25" s="1" t="s">
        <v>196</v>
      </c>
      <c r="G25" s="12"/>
    </row>
    <row r="26" spans="2:7" ht="36">
      <c r="B26" s="13">
        <v>9</v>
      </c>
      <c r="C26" s="7" t="s">
        <v>36</v>
      </c>
      <c r="D26" s="4" t="s">
        <v>38</v>
      </c>
      <c r="E26" s="1" t="s">
        <v>179</v>
      </c>
      <c r="F26" s="1" t="s">
        <v>196</v>
      </c>
      <c r="G26" s="12"/>
    </row>
    <row r="27" spans="2:7" ht="45" customHeight="1">
      <c r="B27" s="13">
        <v>10</v>
      </c>
      <c r="C27" s="10" t="s">
        <v>39</v>
      </c>
      <c r="D27" s="4" t="s">
        <v>42</v>
      </c>
      <c r="E27" s="1" t="s">
        <v>179</v>
      </c>
      <c r="F27" s="1" t="s">
        <v>196</v>
      </c>
      <c r="G27" s="12"/>
    </row>
    <row r="28" spans="2:7" ht="45" customHeight="1">
      <c r="B28" s="13">
        <v>11</v>
      </c>
      <c r="C28" s="10" t="s">
        <v>74</v>
      </c>
      <c r="D28" s="4" t="s">
        <v>75</v>
      </c>
      <c r="E28" s="1" t="s">
        <v>179</v>
      </c>
      <c r="F28" s="1" t="s">
        <v>196</v>
      </c>
      <c r="G28" s="12"/>
    </row>
    <row r="29" spans="2:7" ht="24">
      <c r="B29" s="13">
        <v>12</v>
      </c>
      <c r="C29" s="10" t="s">
        <v>40</v>
      </c>
      <c r="D29" s="4" t="s">
        <v>43</v>
      </c>
      <c r="E29" s="1" t="s">
        <v>179</v>
      </c>
      <c r="F29" s="1" t="s">
        <v>196</v>
      </c>
      <c r="G29" s="12"/>
    </row>
    <row r="30" spans="2:7" ht="29.25" customHeight="1">
      <c r="B30" s="103">
        <v>13</v>
      </c>
      <c r="C30" s="108" t="s">
        <v>41</v>
      </c>
      <c r="D30" s="4" t="s">
        <v>46</v>
      </c>
      <c r="E30" s="1" t="s">
        <v>179</v>
      </c>
      <c r="F30" s="1" t="s">
        <v>196</v>
      </c>
      <c r="G30" s="12"/>
    </row>
    <row r="31" spans="2:7" ht="36">
      <c r="B31" s="103"/>
      <c r="C31" s="108"/>
      <c r="D31" s="4" t="s">
        <v>45</v>
      </c>
      <c r="E31" s="1" t="s">
        <v>179</v>
      </c>
      <c r="F31" s="1" t="s">
        <v>196</v>
      </c>
      <c r="G31" s="12"/>
    </row>
    <row r="32" spans="2:7" ht="36">
      <c r="B32" s="103"/>
      <c r="C32" s="108"/>
      <c r="D32" s="4" t="s">
        <v>44</v>
      </c>
      <c r="E32" s="1" t="s">
        <v>179</v>
      </c>
      <c r="F32" s="1" t="s">
        <v>196</v>
      </c>
      <c r="G32" s="12"/>
    </row>
    <row r="33" spans="2:7" ht="36">
      <c r="B33" s="13">
        <v>13</v>
      </c>
      <c r="C33" s="7" t="s">
        <v>58</v>
      </c>
      <c r="D33" s="4" t="s">
        <v>59</v>
      </c>
      <c r="E33" s="1" t="s">
        <v>180</v>
      </c>
      <c r="F33" s="1" t="s">
        <v>197</v>
      </c>
      <c r="G33" s="12"/>
    </row>
    <row r="34" spans="2:7" ht="36">
      <c r="B34" s="110">
        <v>14</v>
      </c>
      <c r="C34" s="107" t="s">
        <v>47</v>
      </c>
      <c r="D34" s="4" t="s">
        <v>186</v>
      </c>
      <c r="E34" s="1" t="s">
        <v>180</v>
      </c>
      <c r="F34" s="1" t="s">
        <v>197</v>
      </c>
      <c r="G34" s="12"/>
    </row>
    <row r="35" spans="2:7">
      <c r="B35" s="110"/>
      <c r="C35" s="107"/>
      <c r="D35" s="4" t="s">
        <v>52</v>
      </c>
      <c r="E35" s="1" t="s">
        <v>180</v>
      </c>
      <c r="F35" s="1" t="s">
        <v>197</v>
      </c>
      <c r="G35" s="12"/>
    </row>
    <row r="36" spans="2:7" ht="30.75" customHeight="1">
      <c r="B36" s="110">
        <v>15</v>
      </c>
      <c r="C36" s="109" t="s">
        <v>48</v>
      </c>
      <c r="D36" s="4" t="s">
        <v>57</v>
      </c>
      <c r="E36" s="1" t="s">
        <v>180</v>
      </c>
      <c r="F36" s="1" t="s">
        <v>197</v>
      </c>
      <c r="G36" s="12"/>
    </row>
    <row r="37" spans="2:7" ht="18.75" customHeight="1">
      <c r="B37" s="110"/>
      <c r="C37" s="109"/>
      <c r="D37" s="4" t="s">
        <v>53</v>
      </c>
      <c r="E37" s="1" t="s">
        <v>180</v>
      </c>
      <c r="F37" s="1" t="s">
        <v>197</v>
      </c>
      <c r="G37" s="12"/>
    </row>
    <row r="38" spans="2:7" ht="24">
      <c r="B38" s="110">
        <v>16</v>
      </c>
      <c r="C38" s="109" t="s">
        <v>187</v>
      </c>
      <c r="D38" s="4" t="s">
        <v>56</v>
      </c>
      <c r="E38" s="1" t="s">
        <v>180</v>
      </c>
      <c r="F38" s="1" t="s">
        <v>197</v>
      </c>
      <c r="G38" s="12"/>
    </row>
    <row r="39" spans="2:7">
      <c r="B39" s="110"/>
      <c r="C39" s="109"/>
      <c r="D39" s="4" t="s">
        <v>55</v>
      </c>
      <c r="E39" s="1" t="s">
        <v>180</v>
      </c>
      <c r="F39" s="1" t="s">
        <v>197</v>
      </c>
      <c r="G39" s="12"/>
    </row>
    <row r="40" spans="2:7">
      <c r="B40" s="110"/>
      <c r="C40" s="109"/>
      <c r="D40" s="4" t="s">
        <v>54</v>
      </c>
      <c r="E40" s="1" t="s">
        <v>180</v>
      </c>
      <c r="F40" s="1"/>
      <c r="G40" s="12"/>
    </row>
    <row r="41" spans="2:7" ht="24">
      <c r="B41" s="52">
        <v>17</v>
      </c>
      <c r="C41" s="53" t="s">
        <v>49</v>
      </c>
      <c r="D41" s="4" t="s">
        <v>188</v>
      </c>
      <c r="E41" s="1" t="s">
        <v>180</v>
      </c>
      <c r="F41" s="1"/>
      <c r="G41" s="12"/>
    </row>
    <row r="42" spans="2:7" ht="48">
      <c r="B42" s="14">
        <v>18</v>
      </c>
      <c r="C42" s="9" t="s">
        <v>50</v>
      </c>
      <c r="D42" s="4" t="s">
        <v>51</v>
      </c>
      <c r="E42" s="1" t="s">
        <v>180</v>
      </c>
      <c r="F42" s="1"/>
      <c r="G42" s="12"/>
    </row>
    <row r="43" spans="2:7" ht="48.75" thickBot="1">
      <c r="B43" s="15">
        <v>20</v>
      </c>
      <c r="C43" s="16" t="s">
        <v>60</v>
      </c>
      <c r="D43" s="17" t="s">
        <v>61</v>
      </c>
      <c r="E43" s="18" t="s">
        <v>179</v>
      </c>
      <c r="F43" s="18"/>
      <c r="G43" s="19"/>
    </row>
  </sheetData>
  <mergeCells count="28">
    <mergeCell ref="C34:C35"/>
    <mergeCell ref="C36:C37"/>
    <mergeCell ref="C38:C40"/>
    <mergeCell ref="B34:B35"/>
    <mergeCell ref="B36:B37"/>
    <mergeCell ref="B38:B40"/>
    <mergeCell ref="C15:C18"/>
    <mergeCell ref="B15:B18"/>
    <mergeCell ref="C21:C24"/>
    <mergeCell ref="B21:B24"/>
    <mergeCell ref="C30:C32"/>
    <mergeCell ref="B30:B32"/>
    <mergeCell ref="B2:G2"/>
    <mergeCell ref="D3:G3"/>
    <mergeCell ref="F4:G4"/>
    <mergeCell ref="F5:G5"/>
    <mergeCell ref="C12:C14"/>
    <mergeCell ref="B12:B14"/>
    <mergeCell ref="G6:G7"/>
    <mergeCell ref="C8:C9"/>
    <mergeCell ref="B8:B9"/>
    <mergeCell ref="C10:C11"/>
    <mergeCell ref="B10:B11"/>
    <mergeCell ref="B6:B7"/>
    <mergeCell ref="C6:C7"/>
    <mergeCell ref="D6:D7"/>
    <mergeCell ref="E6:E7"/>
    <mergeCell ref="F6:F7"/>
  </mergeCells>
  <dataValidations count="2">
    <dataValidation type="list" allowBlank="1" showInputMessage="1" showErrorMessage="1" sqref="E8:E43">
      <formula1>"Available,Not Available,Not Applicable,Yet To Check"</formula1>
    </dataValidation>
    <dataValidation type="list" allowBlank="1" showInputMessage="1" showErrorMessage="1" sqref="G8:G43">
      <formula1>"Management,Cost,NA"</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sheetPr>
    <tabColor theme="5" tint="0.59999389629810485"/>
  </sheetPr>
  <dimension ref="B1:G26"/>
  <sheetViews>
    <sheetView workbookViewId="0">
      <selection activeCell="F10" sqref="F10:F26"/>
    </sheetView>
  </sheetViews>
  <sheetFormatPr defaultRowHeight="15"/>
  <cols>
    <col min="1" max="1" width="3.42578125" customWidth="1"/>
    <col min="3" max="3" width="42.85546875" customWidth="1"/>
    <col min="4" max="4" width="43.28515625" customWidth="1"/>
    <col min="5" max="5" width="18.28515625" customWidth="1"/>
    <col min="6" max="6" width="30.7109375" customWidth="1"/>
    <col min="7" max="7" width="22.28515625" customWidth="1"/>
  </cols>
  <sheetData>
    <row r="1" spans="2:7" ht="15.75" thickBot="1"/>
    <row r="2" spans="2:7" ht="15.75" thickBot="1">
      <c r="B2" s="95"/>
      <c r="C2" s="96"/>
      <c r="D2" s="96"/>
      <c r="E2" s="96"/>
      <c r="F2" s="96"/>
      <c r="G2" s="97"/>
    </row>
    <row r="3" spans="2:7">
      <c r="B3" s="26"/>
      <c r="C3" s="36" t="s">
        <v>0</v>
      </c>
      <c r="D3" s="98"/>
      <c r="E3" s="99"/>
      <c r="F3" s="99"/>
      <c r="G3" s="100"/>
    </row>
    <row r="4" spans="2:7">
      <c r="B4" s="11"/>
      <c r="C4" s="6" t="s">
        <v>1</v>
      </c>
      <c r="D4" s="3"/>
      <c r="E4" s="6" t="s">
        <v>4</v>
      </c>
      <c r="F4" s="101"/>
      <c r="G4" s="102"/>
    </row>
    <row r="5" spans="2:7">
      <c r="B5" s="11"/>
      <c r="C5" s="6" t="s">
        <v>2</v>
      </c>
      <c r="D5" s="2"/>
      <c r="E5" s="6" t="s">
        <v>3</v>
      </c>
      <c r="F5" s="101"/>
      <c r="G5" s="102"/>
    </row>
    <row r="6" spans="2:7">
      <c r="B6" s="92" t="s">
        <v>5</v>
      </c>
      <c r="C6" s="93" t="s">
        <v>6</v>
      </c>
      <c r="D6" s="93" t="s">
        <v>7</v>
      </c>
      <c r="E6" s="94" t="s">
        <v>8</v>
      </c>
      <c r="F6" s="93" t="s">
        <v>9</v>
      </c>
      <c r="G6" s="91" t="s">
        <v>10</v>
      </c>
    </row>
    <row r="7" spans="2:7" ht="38.25" customHeight="1">
      <c r="B7" s="92"/>
      <c r="C7" s="93"/>
      <c r="D7" s="93"/>
      <c r="E7" s="94"/>
      <c r="F7" s="93"/>
      <c r="G7" s="91"/>
    </row>
    <row r="8" spans="2:7" ht="57.75" customHeight="1">
      <c r="B8" s="13">
        <v>1</v>
      </c>
      <c r="C8" s="32" t="s">
        <v>119</v>
      </c>
      <c r="D8" s="8" t="s">
        <v>126</v>
      </c>
      <c r="E8" s="1" t="s">
        <v>179</v>
      </c>
      <c r="F8" s="1" t="s">
        <v>196</v>
      </c>
      <c r="G8" s="12"/>
    </row>
    <row r="9" spans="2:7" ht="45.75" customHeight="1">
      <c r="B9" s="13">
        <v>2</v>
      </c>
      <c r="C9" s="27" t="s">
        <v>120</v>
      </c>
      <c r="D9" s="4" t="s">
        <v>124</v>
      </c>
      <c r="E9" s="1" t="s">
        <v>179</v>
      </c>
      <c r="F9" s="1" t="s">
        <v>196</v>
      </c>
      <c r="G9" s="12"/>
    </row>
    <row r="10" spans="2:7" ht="34.5" customHeight="1">
      <c r="B10" s="84">
        <v>3</v>
      </c>
      <c r="C10" s="111" t="s">
        <v>121</v>
      </c>
      <c r="D10" s="4" t="s">
        <v>127</v>
      </c>
      <c r="E10" s="1" t="s">
        <v>179</v>
      </c>
      <c r="F10" s="1" t="s">
        <v>196</v>
      </c>
      <c r="G10" s="12"/>
    </row>
    <row r="11" spans="2:7" ht="34.5" customHeight="1">
      <c r="B11" s="86"/>
      <c r="C11" s="112"/>
      <c r="D11" s="4" t="s">
        <v>128</v>
      </c>
      <c r="E11" s="1" t="s">
        <v>179</v>
      </c>
      <c r="F11" s="1" t="s">
        <v>196</v>
      </c>
      <c r="G11" s="12"/>
    </row>
    <row r="12" spans="2:7" ht="58.5" customHeight="1">
      <c r="B12" s="29">
        <v>4</v>
      </c>
      <c r="C12" s="32" t="s">
        <v>122</v>
      </c>
      <c r="D12" s="4" t="s">
        <v>129</v>
      </c>
      <c r="E12" s="1" t="s">
        <v>179</v>
      </c>
      <c r="F12" s="1" t="s">
        <v>196</v>
      </c>
      <c r="G12" s="12"/>
    </row>
    <row r="13" spans="2:7" ht="42.75" customHeight="1">
      <c r="B13" s="29">
        <v>5</v>
      </c>
      <c r="C13" s="27" t="s">
        <v>123</v>
      </c>
      <c r="D13" s="4" t="s">
        <v>125</v>
      </c>
      <c r="E13" s="1" t="s">
        <v>179</v>
      </c>
      <c r="F13" s="1" t="s">
        <v>196</v>
      </c>
      <c r="G13" s="12"/>
    </row>
    <row r="14" spans="2:7" ht="34.5" customHeight="1">
      <c r="B14" s="31">
        <v>6</v>
      </c>
      <c r="C14" s="27" t="s">
        <v>130</v>
      </c>
      <c r="D14" s="4" t="s">
        <v>136</v>
      </c>
      <c r="E14" s="1" t="s">
        <v>179</v>
      </c>
      <c r="F14" s="1" t="s">
        <v>196</v>
      </c>
      <c r="G14" s="12"/>
    </row>
    <row r="15" spans="2:7" ht="54.75" customHeight="1">
      <c r="B15" s="13">
        <v>7</v>
      </c>
      <c r="C15" s="27" t="s">
        <v>131</v>
      </c>
      <c r="D15" s="4" t="s">
        <v>137</v>
      </c>
      <c r="E15" s="1" t="s">
        <v>179</v>
      </c>
      <c r="F15" s="1" t="s">
        <v>196</v>
      </c>
      <c r="G15" s="12"/>
    </row>
    <row r="16" spans="2:7" ht="56.25" customHeight="1">
      <c r="B16" s="13">
        <v>8</v>
      </c>
      <c r="C16" s="56" t="s">
        <v>132</v>
      </c>
      <c r="D16" s="4" t="s">
        <v>137</v>
      </c>
      <c r="E16" s="1" t="s">
        <v>179</v>
      </c>
      <c r="F16" s="1" t="s">
        <v>196</v>
      </c>
      <c r="G16" s="12"/>
    </row>
    <row r="17" spans="2:7" ht="45.75" customHeight="1">
      <c r="B17" s="84">
        <v>9</v>
      </c>
      <c r="C17" s="113" t="s">
        <v>133</v>
      </c>
      <c r="D17" s="4" t="s">
        <v>139</v>
      </c>
      <c r="E17" s="1" t="s">
        <v>179</v>
      </c>
      <c r="F17" s="1" t="s">
        <v>196</v>
      </c>
      <c r="G17" s="12"/>
    </row>
    <row r="18" spans="2:7" ht="45.75" customHeight="1">
      <c r="B18" s="86"/>
      <c r="C18" s="114"/>
      <c r="D18" s="4" t="s">
        <v>140</v>
      </c>
      <c r="E18" s="1" t="s">
        <v>179</v>
      </c>
      <c r="F18" s="1" t="s">
        <v>196</v>
      </c>
      <c r="G18" s="12"/>
    </row>
    <row r="19" spans="2:7" ht="45.75" customHeight="1">
      <c r="B19" s="85"/>
      <c r="C19" s="33" t="s">
        <v>134</v>
      </c>
      <c r="D19" s="4" t="s">
        <v>138</v>
      </c>
      <c r="E19" s="1" t="s">
        <v>179</v>
      </c>
      <c r="F19" s="1" t="s">
        <v>196</v>
      </c>
      <c r="G19" s="12"/>
    </row>
    <row r="20" spans="2:7" ht="28.5" customHeight="1">
      <c r="B20" s="84">
        <v>10</v>
      </c>
      <c r="C20" s="113" t="s">
        <v>135</v>
      </c>
      <c r="D20" s="4" t="s">
        <v>147</v>
      </c>
      <c r="E20" s="1" t="s">
        <v>179</v>
      </c>
      <c r="F20" s="1" t="s">
        <v>196</v>
      </c>
      <c r="G20" s="12"/>
    </row>
    <row r="21" spans="2:7" ht="36.75" customHeight="1">
      <c r="B21" s="86"/>
      <c r="C21" s="115"/>
      <c r="D21" s="23" t="s">
        <v>142</v>
      </c>
      <c r="E21" s="1" t="s">
        <v>179</v>
      </c>
      <c r="F21" s="1" t="s">
        <v>196</v>
      </c>
      <c r="G21" s="12"/>
    </row>
    <row r="22" spans="2:7" ht="32.25" customHeight="1">
      <c r="B22" s="85"/>
      <c r="C22" s="114"/>
      <c r="D22" s="23" t="s">
        <v>141</v>
      </c>
      <c r="E22" s="1" t="s">
        <v>179</v>
      </c>
      <c r="F22" s="1" t="s">
        <v>196</v>
      </c>
      <c r="G22" s="12"/>
    </row>
    <row r="23" spans="2:7" ht="33.75" customHeight="1">
      <c r="B23" s="84">
        <v>11</v>
      </c>
      <c r="C23" s="80" t="s">
        <v>143</v>
      </c>
      <c r="D23" s="22" t="s">
        <v>148</v>
      </c>
      <c r="E23" s="1" t="s">
        <v>179</v>
      </c>
      <c r="F23" s="1" t="s">
        <v>196</v>
      </c>
      <c r="G23" s="12"/>
    </row>
    <row r="24" spans="2:7" ht="36" customHeight="1">
      <c r="B24" s="85"/>
      <c r="C24" s="81"/>
      <c r="D24" s="22" t="s">
        <v>145</v>
      </c>
      <c r="E24" s="1" t="s">
        <v>179</v>
      </c>
      <c r="F24" s="1" t="s">
        <v>196</v>
      </c>
      <c r="G24" s="12"/>
    </row>
    <row r="25" spans="2:7" ht="24">
      <c r="B25" s="84">
        <v>12</v>
      </c>
      <c r="C25" s="80" t="s">
        <v>144</v>
      </c>
      <c r="D25" s="22" t="s">
        <v>149</v>
      </c>
      <c r="E25" s="1" t="s">
        <v>179</v>
      </c>
      <c r="F25" s="1" t="s">
        <v>196</v>
      </c>
      <c r="G25" s="12"/>
    </row>
    <row r="26" spans="2:7" ht="24.75" customHeight="1" thickBot="1">
      <c r="B26" s="87"/>
      <c r="C26" s="116"/>
      <c r="D26" s="35" t="s">
        <v>146</v>
      </c>
      <c r="E26" s="18" t="s">
        <v>179</v>
      </c>
      <c r="F26" s="1" t="s">
        <v>196</v>
      </c>
      <c r="G26" s="19"/>
    </row>
  </sheetData>
  <mergeCells count="20">
    <mergeCell ref="C6:C7"/>
    <mergeCell ref="D6:D7"/>
    <mergeCell ref="E6:E7"/>
    <mergeCell ref="F6:F7"/>
    <mergeCell ref="C23:C24"/>
    <mergeCell ref="B23:B24"/>
    <mergeCell ref="B25:B26"/>
    <mergeCell ref="B2:G2"/>
    <mergeCell ref="F4:G4"/>
    <mergeCell ref="F5:G5"/>
    <mergeCell ref="D3:G3"/>
    <mergeCell ref="C10:C11"/>
    <mergeCell ref="B10:B11"/>
    <mergeCell ref="C17:C18"/>
    <mergeCell ref="C20:C22"/>
    <mergeCell ref="B20:B22"/>
    <mergeCell ref="C25:C26"/>
    <mergeCell ref="G6:G7"/>
    <mergeCell ref="B17:B19"/>
    <mergeCell ref="B6:B7"/>
  </mergeCells>
  <dataValidations count="2">
    <dataValidation type="list" allowBlank="1" showInputMessage="1" showErrorMessage="1" sqref="E8:E26">
      <formula1>"Available,Not Available,Not Applicable,Yet To Check"</formula1>
    </dataValidation>
    <dataValidation type="list" allowBlank="1" showInputMessage="1" showErrorMessage="1" sqref="G8:G26">
      <formula1>"Management,Cost,NA"</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theme="7" tint="0.59999389629810485"/>
  </sheetPr>
  <dimension ref="B1:G18"/>
  <sheetViews>
    <sheetView topLeftCell="A19" workbookViewId="0">
      <selection activeCell="D11" sqref="D11"/>
    </sheetView>
  </sheetViews>
  <sheetFormatPr defaultRowHeight="15"/>
  <cols>
    <col min="1" max="1" width="3.42578125" customWidth="1"/>
    <col min="3" max="3" width="42.85546875" customWidth="1"/>
    <col min="4" max="4" width="43.28515625" customWidth="1"/>
    <col min="5" max="5" width="18.28515625" customWidth="1"/>
    <col min="6" max="6" width="30.7109375" customWidth="1"/>
    <col min="7" max="7" width="22.28515625" customWidth="1"/>
  </cols>
  <sheetData>
    <row r="1" spans="2:7" ht="15.75" thickBot="1"/>
    <row r="2" spans="2:7" ht="15.75" thickBot="1">
      <c r="B2" s="95"/>
      <c r="C2" s="96"/>
      <c r="D2" s="96"/>
      <c r="E2" s="96"/>
      <c r="F2" s="96"/>
      <c r="G2" s="97"/>
    </row>
    <row r="3" spans="2:7">
      <c r="B3" s="26"/>
      <c r="C3" s="36" t="s">
        <v>0</v>
      </c>
      <c r="D3" s="98"/>
      <c r="E3" s="99"/>
      <c r="F3" s="99"/>
      <c r="G3" s="100"/>
    </row>
    <row r="4" spans="2:7">
      <c r="B4" s="11"/>
      <c r="C4" s="6" t="s">
        <v>1</v>
      </c>
      <c r="D4" s="3"/>
      <c r="E4" s="6" t="s">
        <v>4</v>
      </c>
      <c r="F4" s="101"/>
      <c r="G4" s="102"/>
    </row>
    <row r="5" spans="2:7">
      <c r="B5" s="11"/>
      <c r="C5" s="6" t="s">
        <v>2</v>
      </c>
      <c r="D5" s="2"/>
      <c r="E5" s="6" t="s">
        <v>3</v>
      </c>
      <c r="F5" s="101"/>
      <c r="G5" s="102"/>
    </row>
    <row r="6" spans="2:7">
      <c r="B6" s="92" t="s">
        <v>5</v>
      </c>
      <c r="C6" s="93" t="s">
        <v>6</v>
      </c>
      <c r="D6" s="93" t="s">
        <v>7</v>
      </c>
      <c r="E6" s="94" t="s">
        <v>8</v>
      </c>
      <c r="F6" s="93" t="s">
        <v>9</v>
      </c>
      <c r="G6" s="91" t="s">
        <v>10</v>
      </c>
    </row>
    <row r="7" spans="2:7" ht="38.25" customHeight="1">
      <c r="B7" s="92"/>
      <c r="C7" s="93"/>
      <c r="D7" s="93"/>
      <c r="E7" s="94"/>
      <c r="F7" s="93"/>
      <c r="G7" s="91"/>
    </row>
    <row r="8" spans="2:7" ht="13.5" customHeight="1">
      <c r="B8" s="84">
        <v>1</v>
      </c>
      <c r="C8" s="78" t="s">
        <v>150</v>
      </c>
      <c r="D8" s="22" t="s">
        <v>160</v>
      </c>
      <c r="E8" s="1"/>
      <c r="F8" s="1"/>
      <c r="G8" s="12"/>
    </row>
    <row r="9" spans="2:7" ht="16.5" customHeight="1">
      <c r="B9" s="85"/>
      <c r="C9" s="79"/>
      <c r="D9" s="22" t="s">
        <v>159</v>
      </c>
      <c r="E9" s="1"/>
      <c r="F9" s="1"/>
      <c r="G9" s="12"/>
    </row>
    <row r="10" spans="2:7" ht="18.75" customHeight="1">
      <c r="B10" s="84">
        <v>2</v>
      </c>
      <c r="C10" s="78" t="s">
        <v>151</v>
      </c>
      <c r="D10" s="22" t="s">
        <v>162</v>
      </c>
      <c r="E10" s="1"/>
      <c r="F10" s="1"/>
      <c r="G10" s="12"/>
    </row>
    <row r="11" spans="2:7" ht="26.25" customHeight="1">
      <c r="B11" s="86"/>
      <c r="C11" s="117"/>
      <c r="D11" s="22" t="s">
        <v>161</v>
      </c>
      <c r="E11" s="1"/>
      <c r="F11" s="1"/>
      <c r="G11" s="12"/>
    </row>
    <row r="12" spans="2:7" ht="42" customHeight="1">
      <c r="B12" s="85"/>
      <c r="C12" s="79"/>
      <c r="D12" s="22" t="s">
        <v>163</v>
      </c>
      <c r="E12" s="1"/>
      <c r="F12" s="1"/>
      <c r="G12" s="12"/>
    </row>
    <row r="13" spans="2:7" ht="34.5" customHeight="1">
      <c r="B13" s="28">
        <v>3</v>
      </c>
      <c r="C13" s="21" t="s">
        <v>152</v>
      </c>
      <c r="D13" s="22" t="s">
        <v>164</v>
      </c>
      <c r="E13" s="1"/>
      <c r="F13" s="1"/>
      <c r="G13" s="12"/>
    </row>
    <row r="14" spans="2:7" ht="34.5" customHeight="1">
      <c r="B14" s="29">
        <v>4</v>
      </c>
      <c r="C14" s="21" t="s">
        <v>153</v>
      </c>
      <c r="D14" s="22" t="s">
        <v>158</v>
      </c>
      <c r="E14" s="1"/>
      <c r="F14" s="1"/>
      <c r="G14" s="12"/>
    </row>
    <row r="15" spans="2:7" ht="58.5" customHeight="1">
      <c r="B15" s="29">
        <v>5</v>
      </c>
      <c r="C15" s="37" t="s">
        <v>154</v>
      </c>
      <c r="D15" s="22" t="s">
        <v>158</v>
      </c>
      <c r="E15" s="1"/>
      <c r="F15" s="1"/>
      <c r="G15" s="12"/>
    </row>
    <row r="16" spans="2:7" ht="34.5" customHeight="1">
      <c r="B16" s="30">
        <v>7</v>
      </c>
      <c r="C16" s="21" t="s">
        <v>155</v>
      </c>
      <c r="D16" s="22" t="s">
        <v>158</v>
      </c>
      <c r="E16" s="1"/>
      <c r="F16" s="1"/>
      <c r="G16" s="12"/>
    </row>
    <row r="17" spans="2:7" ht="54.75" customHeight="1">
      <c r="B17" s="13">
        <v>8</v>
      </c>
      <c r="C17" s="21" t="s">
        <v>156</v>
      </c>
      <c r="D17" s="22" t="s">
        <v>158</v>
      </c>
      <c r="E17" s="1"/>
      <c r="F17" s="1"/>
      <c r="G17" s="12"/>
    </row>
    <row r="18" spans="2:7" ht="56.25" customHeight="1" thickBot="1">
      <c r="B18" s="15">
        <v>9</v>
      </c>
      <c r="C18" s="38" t="s">
        <v>157</v>
      </c>
      <c r="D18" s="39" t="s">
        <v>158</v>
      </c>
      <c r="E18" s="18"/>
      <c r="F18" s="18"/>
      <c r="G18" s="19"/>
    </row>
  </sheetData>
  <mergeCells count="14">
    <mergeCell ref="C8:C9"/>
    <mergeCell ref="C10:C12"/>
    <mergeCell ref="B10:B12"/>
    <mergeCell ref="B8:B9"/>
    <mergeCell ref="B2:G2"/>
    <mergeCell ref="D3:G3"/>
    <mergeCell ref="F4:G4"/>
    <mergeCell ref="F5:G5"/>
    <mergeCell ref="B6:B7"/>
    <mergeCell ref="C6:C7"/>
    <mergeCell ref="D6:D7"/>
    <mergeCell ref="E6:E7"/>
    <mergeCell ref="F6:F7"/>
    <mergeCell ref="G6:G7"/>
  </mergeCells>
  <dataValidations count="2">
    <dataValidation type="list" allowBlank="1" showInputMessage="1" showErrorMessage="1" sqref="G8:G18">
      <formula1>"Management,Cost,NA"</formula1>
    </dataValidation>
    <dataValidation type="list" allowBlank="1" showInputMessage="1" showErrorMessage="1" sqref="E8:E18">
      <formula1>"Available,Not Available,Not Applicable,Yet To Check"</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0000"/>
  </sheetPr>
  <dimension ref="B1:G13"/>
  <sheetViews>
    <sheetView tabSelected="1" workbookViewId="0">
      <selection activeCell="C10" sqref="C10"/>
    </sheetView>
  </sheetViews>
  <sheetFormatPr defaultRowHeight="15"/>
  <cols>
    <col min="1" max="1" width="3.42578125" customWidth="1"/>
    <col min="3" max="3" width="42.85546875" customWidth="1"/>
    <col min="4" max="4" width="43.28515625" customWidth="1"/>
    <col min="5" max="5" width="20.28515625" customWidth="1"/>
    <col min="6" max="6" width="30.7109375" customWidth="1"/>
    <col min="7" max="7" width="22.28515625" customWidth="1"/>
  </cols>
  <sheetData>
    <row r="1" spans="2:7" ht="15.75" thickBot="1"/>
    <row r="2" spans="2:7" ht="15.75" thickBot="1">
      <c r="B2" s="95"/>
      <c r="C2" s="96"/>
      <c r="D2" s="96"/>
      <c r="E2" s="96"/>
      <c r="F2" s="96"/>
      <c r="G2" s="97"/>
    </row>
    <row r="3" spans="2:7">
      <c r="B3" s="26"/>
      <c r="C3" s="36" t="s">
        <v>0</v>
      </c>
      <c r="D3" s="98"/>
      <c r="E3" s="99"/>
      <c r="F3" s="99"/>
      <c r="G3" s="100"/>
    </row>
    <row r="4" spans="2:7">
      <c r="B4" s="11"/>
      <c r="C4" s="6" t="s">
        <v>1</v>
      </c>
      <c r="D4" s="3"/>
      <c r="E4" s="6" t="s">
        <v>4</v>
      </c>
      <c r="F4" s="101"/>
      <c r="G4" s="102"/>
    </row>
    <row r="5" spans="2:7">
      <c r="B5" s="11"/>
      <c r="C5" s="6" t="s">
        <v>2</v>
      </c>
      <c r="D5" s="2"/>
      <c r="E5" s="6" t="s">
        <v>3</v>
      </c>
      <c r="F5" s="101"/>
      <c r="G5" s="102"/>
    </row>
    <row r="6" spans="2:7">
      <c r="B6" s="92" t="s">
        <v>5</v>
      </c>
      <c r="C6" s="93" t="s">
        <v>6</v>
      </c>
      <c r="D6" s="93" t="s">
        <v>7</v>
      </c>
      <c r="E6" s="94" t="s">
        <v>8</v>
      </c>
      <c r="F6" s="93" t="s">
        <v>9</v>
      </c>
      <c r="G6" s="91" t="s">
        <v>10</v>
      </c>
    </row>
    <row r="7" spans="2:7" ht="38.25" customHeight="1">
      <c r="B7" s="92"/>
      <c r="C7" s="93"/>
      <c r="D7" s="93"/>
      <c r="E7" s="94"/>
      <c r="F7" s="93"/>
      <c r="G7" s="91"/>
    </row>
    <row r="8" spans="2:7" ht="33" customHeight="1">
      <c r="B8" s="13">
        <v>1</v>
      </c>
      <c r="C8" s="55" t="s">
        <v>165</v>
      </c>
      <c r="D8" s="25" t="s">
        <v>166</v>
      </c>
      <c r="E8" s="1"/>
      <c r="F8" s="1"/>
      <c r="G8" s="12"/>
    </row>
    <row r="9" spans="2:7" ht="33" customHeight="1">
      <c r="B9" s="13">
        <v>2</v>
      </c>
      <c r="C9" s="55" t="s">
        <v>167</v>
      </c>
      <c r="D9" s="25" t="s">
        <v>166</v>
      </c>
      <c r="E9" s="1"/>
      <c r="F9" s="1"/>
      <c r="G9" s="12"/>
    </row>
    <row r="10" spans="2:7" ht="33" customHeight="1">
      <c r="B10" s="28">
        <v>3</v>
      </c>
      <c r="C10" s="55" t="s">
        <v>168</v>
      </c>
      <c r="D10" s="25" t="s">
        <v>166</v>
      </c>
      <c r="E10" s="1"/>
      <c r="F10" s="1"/>
      <c r="G10" s="12"/>
    </row>
    <row r="11" spans="2:7" ht="33" customHeight="1">
      <c r="B11" s="29">
        <v>4</v>
      </c>
      <c r="C11" s="55" t="s">
        <v>169</v>
      </c>
      <c r="D11" s="25" t="s">
        <v>166</v>
      </c>
      <c r="E11" s="1"/>
      <c r="F11" s="1"/>
      <c r="G11" s="12"/>
    </row>
    <row r="12" spans="2:7" ht="33" customHeight="1">
      <c r="B12" s="29">
        <v>5</v>
      </c>
      <c r="C12" s="55" t="s">
        <v>170</v>
      </c>
      <c r="D12" s="25" t="s">
        <v>166</v>
      </c>
      <c r="E12" s="1"/>
      <c r="F12" s="1"/>
      <c r="G12" s="12"/>
    </row>
    <row r="13" spans="2:7" ht="33" customHeight="1" thickBot="1">
      <c r="B13" s="34">
        <v>6</v>
      </c>
      <c r="C13" s="57" t="s">
        <v>171</v>
      </c>
      <c r="D13" s="40" t="s">
        <v>166</v>
      </c>
      <c r="E13" s="18"/>
      <c r="F13" s="18"/>
      <c r="G13" s="19"/>
    </row>
  </sheetData>
  <mergeCells count="10">
    <mergeCell ref="B2:G2"/>
    <mergeCell ref="D3:G3"/>
    <mergeCell ref="F4:G4"/>
    <mergeCell ref="F5:G5"/>
    <mergeCell ref="B6:B7"/>
    <mergeCell ref="C6:C7"/>
    <mergeCell ref="D6:D7"/>
    <mergeCell ref="E6:E7"/>
    <mergeCell ref="F6:F7"/>
    <mergeCell ref="G6:G7"/>
  </mergeCells>
  <dataValidations count="2">
    <dataValidation type="list" allowBlank="1" showInputMessage="1" showErrorMessage="1" sqref="E8:E13">
      <formula1>"Available,Not Available,Not Applicable,Yet To Check"</formula1>
    </dataValidation>
    <dataValidation type="list" allowBlank="1" showInputMessage="1" showErrorMessage="1" sqref="G8:G13">
      <formula1>"Management,Cost,NA"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Center IEG Score</vt:lpstr>
      <vt:lpstr>Process</vt:lpstr>
      <vt:lpstr>Physical Infra </vt:lpstr>
      <vt:lpstr>IT Network Infrastructure</vt:lpstr>
      <vt:lpstr>Misc-Statutory Compliance</vt:lpstr>
      <vt:lpstr>Malpractice </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RAJA VALA</dc:creator>
  <cp:lastModifiedBy>127.0.0.1</cp:lastModifiedBy>
  <dcterms:created xsi:type="dcterms:W3CDTF">2022-12-25T06:20:06Z</dcterms:created>
  <dcterms:modified xsi:type="dcterms:W3CDTF">2022-12-27T09:10:55Z</dcterms:modified>
</cp:coreProperties>
</file>