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pk-pc\Downloads\excel interview questions\"/>
    </mc:Choice>
  </mc:AlternateContent>
  <xr:revisionPtr revIDLastSave="0" documentId="13_ncr:1_{4445DE64-3777-49ED-B672-3037ACD02D70}" xr6:coauthVersionLast="47" xr6:coauthVersionMax="47" xr10:uidLastSave="{00000000-0000-0000-0000-000000000000}"/>
  <bookViews>
    <workbookView xWindow="22930" yWindow="-110" windowWidth="23260" windowHeight="12580" tabRatio="500" activeTab="5" xr2:uid="{00000000-000D-0000-FFFF-FFFF00000000}"/>
  </bookViews>
  <sheets>
    <sheet name="index" sheetId="1" r:id="rId1"/>
    <sheet name="Sheet1" sheetId="9" r:id="rId2"/>
    <sheet name="SAMPLE 1" sheetId="2" r:id="rId3"/>
    <sheet name="sample 2" sheetId="3" r:id="rId4"/>
    <sheet name="Names" sheetId="5" r:id="rId5"/>
    <sheet name="result" sheetId="7" r:id="rId6"/>
  </sheets>
  <calcPr calcId="191029"/>
  <pivotCaches>
    <pivotCache cacheId="3" r:id="rId7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E2" i="5"/>
  <c r="E3" i="5"/>
  <c r="E1" i="5"/>
  <c r="D2" i="5"/>
  <c r="D3" i="5"/>
  <c r="D1" i="5"/>
  <c r="C2" i="5"/>
  <c r="C3" i="5"/>
  <c r="C1" i="5"/>
  <c r="B2" i="5"/>
  <c r="B3" i="5"/>
  <c r="B1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</calcChain>
</file>

<file path=xl/sharedStrings.xml><?xml version="1.0" encoding="utf-8"?>
<sst xmlns="http://schemas.openxmlformats.org/spreadsheetml/2006/main" count="249" uniqueCount="57">
  <si>
    <t>Left, Right , Mid </t>
  </si>
  <si>
    <t>How to Create Pivot</t>
  </si>
  <si>
    <t>OrderDate</t>
  </si>
  <si>
    <t>Region</t>
  </si>
  <si>
    <t>Rep</t>
  </si>
  <si>
    <t>Item</t>
  </si>
  <si>
    <t>Units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</si>
  <si>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</si>
  <si>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</si>
  <si>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</si>
  <si>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</si>
  <si>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</si>
  <si>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</si>
  <si>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</si>
  <si>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</si>
  <si>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</si>
  <si>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</si>
  <si>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</si>
  <si>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</si>
  <si>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</si>
  <si>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</si>
  <si>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</si>
  <si>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</si>
  <si>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</si>
  <si>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</si>
  <si>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</si>
  <si>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</si>
  <si>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</si>
  <si>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Rep Status</t>
  </si>
  <si>
    <t>Rep Location Code</t>
  </si>
  <si>
    <t>DELHI</t>
  </si>
  <si>
    <t>GURGAON</t>
  </si>
  <si>
    <t xml:space="preserve">DELHI </t>
  </si>
  <si>
    <t>JABALPUR</t>
  </si>
  <si>
    <t>PUNJAB</t>
  </si>
  <si>
    <t>SHIMLA</t>
  </si>
  <si>
    <t>MARRIED</t>
  </si>
  <si>
    <t>UNMARRIED</t>
  </si>
  <si>
    <t>Vlookup and HLookup</t>
  </si>
  <si>
    <t>Marital Status</t>
  </si>
  <si>
    <t>David B</t>
  </si>
  <si>
    <t>Margi</t>
  </si>
  <si>
    <t>Grand Total</t>
  </si>
  <si>
    <t>Row Labels</t>
  </si>
  <si>
    <t>Deepak kumar lohia</t>
  </si>
  <si>
    <t>karan singh lohia</t>
  </si>
  <si>
    <t>jj jones</t>
  </si>
  <si>
    <t>Student Name</t>
  </si>
  <si>
    <t>Result</t>
  </si>
  <si>
    <t>Percentage</t>
  </si>
  <si>
    <t>Atten</t>
  </si>
  <si>
    <t>N</t>
  </si>
  <si>
    <t>Y</t>
  </si>
  <si>
    <t>IF Condition</t>
  </si>
  <si>
    <t>Column1</t>
  </si>
  <si>
    <t>Inc Nested</t>
  </si>
  <si>
    <t>Count of 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</si>
</sst>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454545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4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1" fontId="6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 applyProtection="1">
      <alignment vertical="center"/>
      <protection locked="0"/>
    </xf>
    <xf numFmtId="164" fontId="7" fillId="0" borderId="1" xfId="0" applyNumberFormat="1" applyFont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9" fillId="2" borderId="0" xfId="0" applyFont="1" applyFill="1"/>
    <xf numFmtId="9" fontId="9" fillId="0" borderId="0" xfId="6" applyFont="1"/>
    <xf numFmtId="0" fontId="8" fillId="4" borderId="0" xfId="7"/>
  </cellXfs>
  <cellStyles count="24">
    <cellStyle name="Comma" xfId="1" builtinId="3"/>
    <cellStyle name="Followed Hyperlink" xfId="3" builtinId="9" hidden="1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eutral" xfId="7" builtinId="28"/>
    <cellStyle name="Normal" xfId="0" builtinId="0"/>
    <cellStyle name="Percent" xfId="6" builtinId="5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053.615547800924" createdVersion="4" refreshedVersion="4" minRefreshableVersion="3" recordCount="43" xr:uid="{00000000-000A-0000-FFFF-FFFF0E000000}">
  <cacheSource type="worksheet">
    <worksheetSource name="Table1"/>
  </cacheSource>
  <cacheFields count="9">
    <cacheField name="OrderDate" numFmtId="165">
      <sharedItems containsSemiMixedTypes="0" containsNonDate="0" containsDate="1" containsString="0" minDate="2016-01-06T00:00:00" maxDate="2017-12-22T00:00:00"/>
    </cacheField>
    <cacheField name="Region" numFmtId="0">
      <sharedItems/>
    </cacheField>
    <cacheField name="Rep" numFmtId="0">
      <sharedItems count="13">
        <s v="Jones"/>
        <s v="Kivell"/>
        <s v="Jardine"/>
        <s v="Gill"/>
        <s v="Sorvino"/>
        <s v="David B"/>
        <s v="Andrews"/>
        <s v="Thompson"/>
        <s v="Margi"/>
        <s v="Howard"/>
        <s v="Parent"/>
        <s v="Smith"/>
        <s v="Morgan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  <cacheField name="Marital Status" numFmtId="0">
      <sharedItems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d v="2016-01-06T00:00:00"/>
    <s v="East"/>
    <x v="0"/>
    <s v="Pencil"/>
    <n v="95"/>
    <n v="1.99"/>
    <n v="189.05"/>
    <s v="MARRIED"/>
    <s v="Jones"/>
  </r>
  <r>
    <d v="2016-01-23T00:00:00"/>
    <s v="Central"/>
    <x v="1"/>
    <s v="Binder"/>
    <n v="50"/>
    <n v="19.989999999999998"/>
    <n v="999.49999999999989"/>
    <s v="MARRIED"/>
    <s v="Kivell"/>
  </r>
  <r>
    <d v="2016-02-09T00:00:00"/>
    <s v="Central"/>
    <x v="2"/>
    <s v="Pencil"/>
    <n v="36"/>
    <n v="4.99"/>
    <n v="179.64000000000001"/>
    <s v="MARRIED"/>
    <s v="Jardine"/>
  </r>
  <r>
    <d v="2016-02-26T00:00:00"/>
    <s v="Central"/>
    <x v="3"/>
    <s v="Pen"/>
    <n v="27"/>
    <n v="19.989999999999998"/>
    <n v="539.7299999999999"/>
    <s v="MARRIED"/>
    <s v="Gill"/>
  </r>
  <r>
    <d v="2016-03-15T00:00:00"/>
    <s v="West"/>
    <x v="4"/>
    <s v="Pencil"/>
    <n v="56"/>
    <n v="2.99"/>
    <n v="167.44"/>
    <s v="MARRIED"/>
    <s v="Sorvino"/>
  </r>
  <r>
    <d v="2016-04-01T00:00:00"/>
    <s v="East"/>
    <x v="5"/>
    <s v="Binder"/>
    <n v="60"/>
    <n v="4.99"/>
    <n v="299.40000000000003"/>
    <s v="er"/>
    <s v="David B"/>
  </r>
  <r>
    <d v="2016-04-18T00:00:00"/>
    <s v="Central"/>
    <x v="6"/>
    <s v="Pencil"/>
    <n v="75"/>
    <n v="1.99"/>
    <n v="149.25"/>
    <s v="UNMARRIED"/>
    <s v="Andrews"/>
  </r>
  <r>
    <d v="2016-05-05T00:00:00"/>
    <s v="Central"/>
    <x v="2"/>
    <s v="Pencil"/>
    <n v="90"/>
    <n v="4.99"/>
    <n v="449.1"/>
    <s v="MARRIED"/>
    <s v="Jardine"/>
  </r>
  <r>
    <d v="2016-05-22T00:00:00"/>
    <s v="West"/>
    <x v="7"/>
    <s v="Pencil"/>
    <n v="32"/>
    <n v="1.99"/>
    <n v="63.68"/>
    <s v="UNMARRIED"/>
    <s v="Thompson"/>
  </r>
  <r>
    <d v="2016-06-08T00:00:00"/>
    <s v="East"/>
    <x v="0"/>
    <s v="Binder"/>
    <n v="60"/>
    <n v="8.99"/>
    <n v="539.4"/>
    <s v="MARRIED"/>
    <s v="Jones"/>
  </r>
  <r>
    <d v="2016-06-25T00:00:00"/>
    <s v="Central"/>
    <x v="8"/>
    <s v="Pencil"/>
    <n v="90"/>
    <n v="4.99"/>
    <n v="449.1"/>
    <s v="er"/>
    <s v="Margi"/>
  </r>
  <r>
    <d v="2016-07-12T00:00:00"/>
    <s v="East"/>
    <x v="9"/>
    <s v="Binder"/>
    <n v="29"/>
    <n v="1.99"/>
    <n v="57.71"/>
    <s v="UNMARRIED"/>
    <s v="Howard"/>
  </r>
  <r>
    <d v="2016-07-29T00:00:00"/>
    <s v="East"/>
    <x v="10"/>
    <s v="Binder"/>
    <n v="81"/>
    <n v="19.989999999999998"/>
    <n v="1619.1899999999998"/>
    <s v="UNMARRIED"/>
    <s v="Parent"/>
  </r>
  <r>
    <d v="2016-08-15T00:00:00"/>
    <s v="East"/>
    <x v="0"/>
    <s v="Pencil"/>
    <n v="35"/>
    <n v="4.99"/>
    <n v="174.65"/>
    <s v="MARRIED"/>
    <s v="Jones"/>
  </r>
  <r>
    <d v="2016-09-01T00:00:00"/>
    <s v="Central"/>
    <x v="11"/>
    <s v="Desk"/>
    <n v="2"/>
    <n v="125"/>
    <n v="250"/>
    <s v="UNMARRIED"/>
    <s v="Smith"/>
  </r>
  <r>
    <d v="2016-09-18T00:00:00"/>
    <s v="East"/>
    <x v="0"/>
    <s v="Pen Set"/>
    <n v="16"/>
    <n v="15.99"/>
    <n v="255.84"/>
    <s v="MARRIED"/>
    <s v="Jones"/>
  </r>
  <r>
    <d v="2016-10-05T00:00:00"/>
    <s v="Central"/>
    <x v="12"/>
    <s v="Binder"/>
    <n v="28"/>
    <n v="8.99"/>
    <n v="251.72"/>
    <s v="UNMARRIED"/>
    <s v="Morgan"/>
  </r>
  <r>
    <d v="2016-10-22T00:00:00"/>
    <s v="East"/>
    <x v="0"/>
    <s v="Pen"/>
    <n v="64"/>
    <n v="8.99"/>
    <n v="575.36"/>
    <s v="MARRIED"/>
    <s v="Jones"/>
  </r>
  <r>
    <d v="2016-11-08T00:00:00"/>
    <s v="East"/>
    <x v="10"/>
    <s v="Pen"/>
    <n v="15"/>
    <n v="19.989999999999998"/>
    <n v="299.84999999999997"/>
    <s v="UNMARRIED"/>
    <s v="Parent"/>
  </r>
  <r>
    <d v="2016-11-25T00:00:00"/>
    <s v="Central"/>
    <x v="1"/>
    <s v="Pen Set"/>
    <n v="96"/>
    <n v="4.99"/>
    <n v="479.04"/>
    <s v="MARRIED"/>
    <s v="Kivell"/>
  </r>
  <r>
    <d v="2016-12-12T00:00:00"/>
    <s v="Central"/>
    <x v="11"/>
    <s v="Pencil"/>
    <n v="67"/>
    <n v="1.29"/>
    <n v="86.43"/>
    <s v="UNMARRIED"/>
    <s v="Smith"/>
  </r>
  <r>
    <d v="2016-12-29T00:00:00"/>
    <s v="East"/>
    <x v="10"/>
    <s v="Pen Set"/>
    <n v="74"/>
    <n v="15.99"/>
    <n v="1183.26"/>
    <s v="UNMARRIED"/>
    <s v="Parent"/>
  </r>
  <r>
    <d v="2017-01-15T00:00:00"/>
    <s v="Central"/>
    <x v="3"/>
    <s v="Binder"/>
    <n v="46"/>
    <n v="8.99"/>
    <n v="413.54"/>
    <s v="MARRIED"/>
    <s v="Gill"/>
  </r>
  <r>
    <d v="2017-02-01T00:00:00"/>
    <s v="Central"/>
    <x v="11"/>
    <s v="Binder"/>
    <n v="87"/>
    <n v="15"/>
    <n v="1305"/>
    <s v="UNMARRIED"/>
    <s v="Smith"/>
  </r>
  <r>
    <d v="2017-02-18T00:00:00"/>
    <s v="East"/>
    <x v="0"/>
    <s v="Binder"/>
    <n v="4"/>
    <n v="4.99"/>
    <n v="19.96"/>
    <s v="MARRIED"/>
    <s v="Jones"/>
  </r>
  <r>
    <d v="2017-03-07T00:00:00"/>
    <s v="West"/>
    <x v="4"/>
    <s v="Binder"/>
    <n v="7"/>
    <n v="19.989999999999998"/>
    <n v="139.92999999999998"/>
    <s v="MARRIED"/>
    <s v="Sorvino"/>
  </r>
  <r>
    <d v="2017-03-24T00:00:00"/>
    <s v="Central"/>
    <x v="2"/>
    <s v="Pen Set"/>
    <n v="50"/>
    <n v="4.99"/>
    <n v="249.5"/>
    <s v="MARRIED"/>
    <s v="Jardine"/>
  </r>
  <r>
    <d v="2017-04-10T00:00:00"/>
    <s v="Central"/>
    <x v="6"/>
    <s v="Pencil"/>
    <n v="66"/>
    <n v="1.99"/>
    <n v="131.34"/>
    <s v="UNMARRIED"/>
    <s v="Andrews"/>
  </r>
  <r>
    <d v="2017-04-27T00:00:00"/>
    <s v="East"/>
    <x v="9"/>
    <s v="Pen"/>
    <n v="96"/>
    <n v="4.99"/>
    <n v="479.04"/>
    <s v="UNMARRIED"/>
    <s v="Howard"/>
  </r>
  <r>
    <d v="2017-05-14T00:00:00"/>
    <s v="Central"/>
    <x v="3"/>
    <s v="Pencil"/>
    <n v="53"/>
    <n v="1.29"/>
    <n v="68.37"/>
    <s v="MARRIED"/>
    <s v="Gill"/>
  </r>
  <r>
    <d v="2017-05-31T00:00:00"/>
    <s v="Central"/>
    <x v="3"/>
    <s v="Binder"/>
    <n v="80"/>
    <n v="8.99"/>
    <n v="719.2"/>
    <s v="MARRIED"/>
    <s v="Gill"/>
  </r>
  <r>
    <d v="2017-06-17T00:00:00"/>
    <s v="Central"/>
    <x v="1"/>
    <s v="Desk"/>
    <n v="5"/>
    <n v="125"/>
    <n v="625"/>
    <s v="MARRIED"/>
    <s v="Kivell"/>
  </r>
  <r>
    <d v="2017-07-04T00:00:00"/>
    <s v="East"/>
    <x v="0"/>
    <s v="Pen Set"/>
    <n v="62"/>
    <n v="4.99"/>
    <n v="309.38"/>
    <s v="MARRIED"/>
    <s v="Jones"/>
  </r>
  <r>
    <d v="2017-07-21T00:00:00"/>
    <s v="Central"/>
    <x v="12"/>
    <s v="Pen Set"/>
    <n v="55"/>
    <n v="12.49"/>
    <n v="686.95"/>
    <s v="UNMARRIED"/>
    <s v="Morgan"/>
  </r>
  <r>
    <d v="2017-08-07T00:00:00"/>
    <s v="Central"/>
    <x v="1"/>
    <s v="Pen Set"/>
    <n v="42"/>
    <n v="23.95"/>
    <n v="1005.9"/>
    <s v="MARRIED"/>
    <s v="Kivell"/>
  </r>
  <r>
    <d v="2017-08-24T00:00:00"/>
    <s v="West"/>
    <x v="4"/>
    <s v="Desk"/>
    <n v="3"/>
    <n v="275"/>
    <n v="825"/>
    <s v="MARRIED"/>
    <s v="Sorvino"/>
  </r>
  <r>
    <d v="2017-09-10T00:00:00"/>
    <s v="Central"/>
    <x v="3"/>
    <s v="Pencil"/>
    <n v="7"/>
    <n v="1.29"/>
    <n v="9.0300000000000011"/>
    <s v="MARRIED"/>
    <s v="Gill"/>
  </r>
  <r>
    <d v="2017-09-27T00:00:00"/>
    <s v="West"/>
    <x v="4"/>
    <s v="Pen"/>
    <n v="76"/>
    <n v="1.99"/>
    <n v="151.24"/>
    <s v="MARRIED"/>
    <s v="Sorvino"/>
  </r>
  <r>
    <d v="2017-10-14T00:00:00"/>
    <s v="West"/>
    <x v="7"/>
    <s v="Binder"/>
    <n v="57"/>
    <n v="19.989999999999998"/>
    <n v="1139.4299999999998"/>
    <s v="UNMARRIED"/>
    <s v="Thompson"/>
  </r>
  <r>
    <d v="2017-10-31T00:00:00"/>
    <s v="Central"/>
    <x v="6"/>
    <s v="Pencil"/>
    <n v="14"/>
    <n v="1.29"/>
    <n v="18.060000000000002"/>
    <s v="UNMARRIED"/>
    <s v="Andrews"/>
  </r>
  <r>
    <d v="2017-11-17T00:00:00"/>
    <s v="Central"/>
    <x v="2"/>
    <s v="Binder"/>
    <n v="11"/>
    <n v="4.99"/>
    <n v="54.89"/>
    <s v="MARRIED"/>
    <s v="Jardine"/>
  </r>
  <r>
    <d v="2017-12-04T00:00:00"/>
    <s v="Central"/>
    <x v="2"/>
    <s v="Binder"/>
    <n v="94"/>
    <n v="19.989999999999998"/>
    <n v="1879.06"/>
    <s v="MARRIED"/>
    <s v="Jardine"/>
  </r>
  <r>
    <d v="2017-12-21T00:00:00"/>
    <s v="Central"/>
    <x v="6"/>
    <s v="Binder"/>
    <n v="28"/>
    <n v="4.99"/>
    <n v="139.72"/>
    <s v="UNMARRIED"/>
    <s v="Andrew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9">
    <pivotField numFmtId="165" showAll="0"/>
    <pivotField showAll="0"/>
    <pivotField axis="axisRow" showAll="0">
      <items count="14">
        <item x="6"/>
        <item x="5"/>
        <item x="3"/>
        <item x="9"/>
        <item x="2"/>
        <item x="0"/>
        <item x="1"/>
        <item x="8"/>
        <item x="12"/>
        <item x="10"/>
        <item x="11"/>
        <item x="4"/>
        <item x="7"/>
        <item t="default"/>
      </items>
    </pivotField>
    <pivotField showAll="0"/>
    <pivotField showAll="0"/>
    <pivotField numFmtId="164" showAll="0"/>
    <pivotField numFmtId="164" showAll="0"/>
    <pivotField dataField="1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arital Status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4" totalsRowShown="0">
  <autoFilter ref="A1:I44" xr:uid="{00000000-0009-0000-0100-000001000000}"/>
  <tableColumns count="9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  <tableColumn id="8" xr3:uid="{00000000-0010-0000-0000-000008000000}" name="Marital Status" dataDxfId="1">
      <calculatedColumnFormula>IFERROR(VLOOKUP(Table1[[#This Row],[Rep]],'sample 2'!A:C,2,0), "er")</calculatedColumnFormula>
    </tableColumn>
    <tableColumn id="9" xr3:uid="{00000000-0010-0000-0000-000009000000}" name="Column1" dataDxfId="0">
      <calculatedColumnFormula>TRIM(Table1[[#This Row],[Rep]])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"/>
  <sheetViews>
    <sheetView zoomScale="77" zoomScaleNormal="77" workbookViewId="0">
      <selection activeCell="A3" sqref="A3"/>
    </sheetView>
  </sheetViews>
  <sheetFormatPr defaultColWidth="10.6640625" defaultRowHeight="15.5"/>
  <cols>
    <col min="1" max="1" width="41.6640625" bestFit="1" customWidth="1"/>
  </cols>
  <sheetData>
    <row r="1" spans="1:2" ht="29.5">
      <c r="A1" s="1" t="s">
        <v>38</v>
      </c>
    </row>
    <row r="2" spans="1:2" ht="29.5">
      <c r="A2" s="1" t="s">
        <v>1</v>
      </c>
    </row>
    <row r="3" spans="1:2" ht="29.5">
      <c r="A3" s="1" t="s">
        <v>0</v>
      </c>
    </row>
    <row r="4" spans="1:2" ht="29.5">
      <c r="A4" s="1" t="s">
        <v>53</v>
      </c>
      <c r="B4" t="s">
        <v>55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B17"/>
  <sheetViews>
    <sheetView zoomScale="96" zoomScaleNormal="96" workbookViewId="0">
      <selection activeCell="B17" sqref="B17"/>
    </sheetView>
  </sheetViews>
  <sheetFormatPr defaultColWidth="10.6640625" defaultRowHeight="15.5"/>
  <cols>
    <col min="1" max="1" width="12.83203125" customWidth="1"/>
    <col min="2" max="2" width="20" bestFit="1" customWidth="1"/>
  </cols>
  <sheetData>
    <row r="3" spans="1:2">
      <c r="A3" s="18" t="s">
        <v>43</v>
      </c>
      <c r="B3" t="s">
        <v>56</v>
      </c>
    </row>
    <row r="4" spans="1:2">
      <c r="A4" s="20" t="s">
        <v>19</v>
      </c>
      <c r="B4" s="19">
        <v>4</v>
      </c>
    </row>
    <row r="5" spans="1:2">
      <c r="A5" s="20" t="s">
        <v>40</v>
      </c>
      <c r="B5" s="19">
        <v>1</v>
      </c>
    </row>
    <row r="6" spans="1:2">
      <c r="A6" s="20" t="s">
        <v>15</v>
      </c>
      <c r="B6" s="19">
        <v>5</v>
      </c>
    </row>
    <row r="7" spans="1:2">
      <c r="A7" s="20" t="s">
        <v>22</v>
      </c>
      <c r="B7" s="19">
        <v>2</v>
      </c>
    </row>
    <row r="8" spans="1:2">
      <c r="A8" s="20" t="s">
        <v>14</v>
      </c>
      <c r="B8" s="19">
        <v>5</v>
      </c>
    </row>
    <row r="9" spans="1:2">
      <c r="A9" s="20" t="s">
        <v>9</v>
      </c>
      <c r="B9" s="19">
        <v>7</v>
      </c>
    </row>
    <row r="10" spans="1:2">
      <c r="A10" s="20" t="s">
        <v>12</v>
      </c>
      <c r="B10" s="19">
        <v>4</v>
      </c>
    </row>
    <row r="11" spans="1:2">
      <c r="A11" s="20" t="s">
        <v>41</v>
      </c>
      <c r="B11" s="19">
        <v>1</v>
      </c>
    </row>
    <row r="12" spans="1:2">
      <c r="A12" s="20" t="s">
        <v>21</v>
      </c>
      <c r="B12" s="19">
        <v>2</v>
      </c>
    </row>
    <row r="13" spans="1:2">
      <c r="A13" s="20" t="s">
        <v>23</v>
      </c>
      <c r="B13" s="19">
        <v>3</v>
      </c>
    </row>
    <row r="14" spans="1:2">
      <c r="A14" s="20" t="s">
        <v>24</v>
      </c>
      <c r="B14" s="19">
        <v>3</v>
      </c>
    </row>
    <row r="15" spans="1:2">
      <c r="A15" s="20" t="s">
        <v>18</v>
      </c>
      <c r="B15" s="19">
        <v>4</v>
      </c>
    </row>
    <row r="16" spans="1:2">
      <c r="A16" s="20" t="s">
        <v>20</v>
      </c>
      <c r="B16" s="19">
        <v>2</v>
      </c>
    </row>
    <row r="17" spans="1:2">
      <c r="A17" s="20" t="s">
        <v>42</v>
      </c>
      <c r="B17" s="19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4"/>
  <sheetViews>
    <sheetView topLeftCell="A2" zoomScale="82" zoomScaleNormal="82" workbookViewId="0">
      <selection activeCell="E18" sqref="E18"/>
    </sheetView>
  </sheetViews>
  <sheetFormatPr defaultColWidth="10.6640625" defaultRowHeight="15.5"/>
  <sheetData>
    <row r="1" spans="1:9">
      <c r="A1" s="2" t="s">
        <v>2</v>
      </c>
      <c r="B1" s="3" t="s">
        <v>3</v>
      </c>
      <c r="C1" s="3" t="s">
        <v>4</v>
      </c>
      <c r="D1" s="4" t="s">
        <v>5</v>
      </c>
      <c r="E1" s="5" t="s">
        <v>6</v>
      </c>
      <c r="F1" s="4" t="s">
        <v>27</v>
      </c>
      <c r="G1" s="4" t="s">
        <v>7</v>
      </c>
      <c r="H1" t="s">
        <v>39</v>
      </c>
      <c r="I1" t="s">
        <v>54</v>
      </c>
    </row>
    <row r="2" spans="1:9">
      <c r="A2" s="6">
        <v>42375</v>
      </c>
      <c r="B2" s="7" t="s">
        <v>8</v>
      </c>
      <c r="C2" s="7" t="s">
        <v>9</v>
      </c>
      <c r="D2" s="4" t="s">
        <v>10</v>
      </c>
      <c r="E2" s="8">
        <v>95</v>
      </c>
      <c r="F2" s="9">
        <v>1.99</v>
      </c>
      <c r="G2" s="10">
        <v>189.05</v>
      </c>
      <c r="H2" t="str">
        <f>IFERROR(VLOOKUP(Table1[[#This Row],[Rep]],'sample 2'!A:C,2,0), "er")</f>
        <v>MARRIED</v>
      </c>
      <c r="I2" t="str">
        <f>TRIM(Table1[[#This Row],[Rep]])</f>
        <v>Jones</v>
      </c>
    </row>
    <row r="3" spans="1:9">
      <c r="A3" s="6">
        <v>42392</v>
      </c>
      <c r="B3" s="7" t="s">
        <v>11</v>
      </c>
      <c r="C3" s="7" t="s">
        <v>12</v>
      </c>
      <c r="D3" s="4" t="s">
        <v>13</v>
      </c>
      <c r="E3" s="8">
        <v>50</v>
      </c>
      <c r="F3" s="9">
        <v>19.989999999999998</v>
      </c>
      <c r="G3" s="10">
        <v>999.49999999999989</v>
      </c>
      <c r="H3" t="str">
        <f>IFERROR(VLOOKUP(Table1[[#This Row],[Rep]],'sample 2'!A:C,2,0), "er")</f>
        <v>MARRIED</v>
      </c>
      <c r="I3" t="str">
        <f>TRIM(Table1[[#This Row],[Rep]])</f>
        <v>Kivell</v>
      </c>
    </row>
    <row r="4" spans="1:9">
      <c r="A4" s="6">
        <v>42409</v>
      </c>
      <c r="B4" s="7" t="s">
        <v>11</v>
      </c>
      <c r="C4" s="7" t="s">
        <v>14</v>
      </c>
      <c r="D4" s="4" t="s">
        <v>10</v>
      </c>
      <c r="E4" s="8">
        <v>36</v>
      </c>
      <c r="F4" s="9">
        <v>4.99</v>
      </c>
      <c r="G4" s="10">
        <v>179.64000000000001</v>
      </c>
      <c r="H4" t="str">
        <f>IFERROR(VLOOKUP(Table1[[#This Row],[Rep]],'sample 2'!A:C,2,0), "er")</f>
        <v>MARRIED</v>
      </c>
      <c r="I4" t="str">
        <f>TRIM(Table1[[#This Row],[Rep]])</f>
        <v>Jardine</v>
      </c>
    </row>
    <row r="5" spans="1:9">
      <c r="A5" s="6">
        <v>42426</v>
      </c>
      <c r="B5" s="7" t="s">
        <v>11</v>
      </c>
      <c r="C5" s="7" t="s">
        <v>15</v>
      </c>
      <c r="D5" s="4" t="s">
        <v>16</v>
      </c>
      <c r="E5" s="8">
        <v>27</v>
      </c>
      <c r="F5" s="9">
        <v>19.989999999999998</v>
      </c>
      <c r="G5" s="10">
        <v>539.7299999999999</v>
      </c>
      <c r="H5" t="str">
        <f>IFERROR(VLOOKUP(Table1[[#This Row],[Rep]],'sample 2'!A:C,2,0), "er")</f>
        <v>MARRIED</v>
      </c>
      <c r="I5" t="str">
        <f>TRIM(Table1[[#This Row],[Rep]])</f>
        <v>Gill</v>
      </c>
    </row>
    <row r="6" spans="1:9">
      <c r="A6" s="6">
        <v>42444</v>
      </c>
      <c r="B6" s="7" t="s">
        <v>17</v>
      </c>
      <c r="C6" s="7" t="s">
        <v>18</v>
      </c>
      <c r="D6" s="4" t="s">
        <v>10</v>
      </c>
      <c r="E6" s="8">
        <v>56</v>
      </c>
      <c r="F6" s="9">
        <v>2.99</v>
      </c>
      <c r="G6" s="10">
        <v>167.44</v>
      </c>
      <c r="H6" t="str">
        <f>IFERROR(VLOOKUP(Table1[[#This Row],[Rep]],'sample 2'!A:C,2,0), "er")</f>
        <v>MARRIED</v>
      </c>
      <c r="I6" t="str">
        <f>TRIM(Table1[[#This Row],[Rep]])</f>
        <v>Sorvino</v>
      </c>
    </row>
    <row r="7" spans="1:9">
      <c r="A7" s="6">
        <v>42461</v>
      </c>
      <c r="B7" s="7" t="s">
        <v>8</v>
      </c>
      <c r="C7" s="7" t="s">
        <v>40</v>
      </c>
      <c r="D7" s="4" t="s">
        <v>13</v>
      </c>
      <c r="E7" s="8">
        <v>60</v>
      </c>
      <c r="F7" s="9">
        <v>4.99</v>
      </c>
      <c r="G7" s="10">
        <v>299.40000000000003</v>
      </c>
      <c r="H7" t="str">
        <f>IFERROR(VLOOKUP(Table1[[#This Row],[Rep]],'sample 2'!A:C,2,0), "er")</f>
        <v>er</v>
      </c>
      <c r="I7" t="str">
        <f>TRIM(Table1[[#This Row],[Rep]])</f>
        <v>David B</v>
      </c>
    </row>
    <row r="8" spans="1:9">
      <c r="A8" s="6">
        <v>42478</v>
      </c>
      <c r="B8" s="7" t="s">
        <v>11</v>
      </c>
      <c r="C8" s="7" t="s">
        <v>19</v>
      </c>
      <c r="D8" s="4" t="s">
        <v>10</v>
      </c>
      <c r="E8" s="8">
        <v>75</v>
      </c>
      <c r="F8" s="9">
        <v>1.99</v>
      </c>
      <c r="G8" s="10">
        <v>149.25</v>
      </c>
      <c r="H8" t="str">
        <f>IFERROR(VLOOKUP(Table1[[#This Row],[Rep]],'sample 2'!A:C,2,0), "er")</f>
        <v>UNMARRIED</v>
      </c>
      <c r="I8" t="str">
        <f>TRIM(Table1[[#This Row],[Rep]])</f>
        <v>Andrews</v>
      </c>
    </row>
    <row r="9" spans="1:9">
      <c r="A9" s="6">
        <v>42495</v>
      </c>
      <c r="B9" s="7" t="s">
        <v>11</v>
      </c>
      <c r="C9" s="7" t="s">
        <v>14</v>
      </c>
      <c r="D9" s="4" t="s">
        <v>10</v>
      </c>
      <c r="E9" s="8">
        <v>90</v>
      </c>
      <c r="F9" s="9">
        <v>4.99</v>
      </c>
      <c r="G9" s="10">
        <v>449.1</v>
      </c>
      <c r="H9" t="str">
        <f>IFERROR(VLOOKUP(Table1[[#This Row],[Rep]],'sample 2'!A:C,2,0), "er")</f>
        <v>MARRIED</v>
      </c>
      <c r="I9" t="str">
        <f>TRIM(Table1[[#This Row],[Rep]])</f>
        <v>Jardine</v>
      </c>
    </row>
    <row r="10" spans="1:9">
      <c r="A10" s="6">
        <v>42512</v>
      </c>
      <c r="B10" s="7" t="s">
        <v>17</v>
      </c>
      <c r="C10" s="7" t="s">
        <v>20</v>
      </c>
      <c r="D10" s="4" t="s">
        <v>10</v>
      </c>
      <c r="E10" s="8">
        <v>32</v>
      </c>
      <c r="F10" s="9">
        <v>1.99</v>
      </c>
      <c r="G10" s="10">
        <v>63.68</v>
      </c>
      <c r="H10" t="str">
        <f>IFERROR(VLOOKUP(Table1[[#This Row],[Rep]],'sample 2'!A:C,2,0), "er")</f>
        <v>UNMARRIED</v>
      </c>
      <c r="I10" t="str">
        <f>TRIM(Table1[[#This Row],[Rep]])</f>
        <v>Thompson</v>
      </c>
    </row>
    <row r="11" spans="1:9">
      <c r="A11" s="6">
        <v>42529</v>
      </c>
      <c r="B11" s="7" t="s">
        <v>8</v>
      </c>
      <c r="C11" s="7" t="s">
        <v>9</v>
      </c>
      <c r="D11" s="4" t="s">
        <v>13</v>
      </c>
      <c r="E11" s="8">
        <v>60</v>
      </c>
      <c r="F11" s="9">
        <v>8.99</v>
      </c>
      <c r="G11" s="10">
        <v>539.4</v>
      </c>
      <c r="H11" t="str">
        <f>IFERROR(VLOOKUP(Table1[[#This Row],[Rep]],'sample 2'!A:C,2,0), "er")</f>
        <v>MARRIED</v>
      </c>
      <c r="I11" t="str">
        <f>TRIM(Table1[[#This Row],[Rep]])</f>
        <v>Jones</v>
      </c>
    </row>
    <row r="12" spans="1:9">
      <c r="A12" s="6">
        <v>42546</v>
      </c>
      <c r="B12" s="7" t="s">
        <v>11</v>
      </c>
      <c r="C12" s="7" t="s">
        <v>41</v>
      </c>
      <c r="D12" s="4" t="s">
        <v>10</v>
      </c>
      <c r="E12" s="8">
        <v>90</v>
      </c>
      <c r="F12" s="9">
        <v>4.99</v>
      </c>
      <c r="G12" s="10">
        <v>449.1</v>
      </c>
      <c r="H12" t="str">
        <f>IFERROR(VLOOKUP(Table1[[#This Row],[Rep]],'sample 2'!A:C,2,0), "er")</f>
        <v>er</v>
      </c>
      <c r="I12" t="str">
        <f>TRIM(Table1[[#This Row],[Rep]])</f>
        <v>Margi</v>
      </c>
    </row>
    <row r="13" spans="1:9">
      <c r="A13" s="6">
        <v>42563</v>
      </c>
      <c r="B13" s="7" t="s">
        <v>8</v>
      </c>
      <c r="C13" s="7" t="s">
        <v>22</v>
      </c>
      <c r="D13" s="4" t="s">
        <v>13</v>
      </c>
      <c r="E13" s="8">
        <v>29</v>
      </c>
      <c r="F13" s="9">
        <v>1.99</v>
      </c>
      <c r="G13" s="10">
        <v>57.71</v>
      </c>
      <c r="H13" t="str">
        <f>IFERROR(VLOOKUP(Table1[[#This Row],[Rep]],'sample 2'!A:C,2,0), "er")</f>
        <v>UNMARRIED</v>
      </c>
      <c r="I13" t="str">
        <f>TRIM(Table1[[#This Row],[Rep]])</f>
        <v>Howard</v>
      </c>
    </row>
    <row r="14" spans="1:9">
      <c r="A14" s="6">
        <v>42580</v>
      </c>
      <c r="B14" s="7" t="s">
        <v>8</v>
      </c>
      <c r="C14" s="7" t="s">
        <v>23</v>
      </c>
      <c r="D14" s="4" t="s">
        <v>13</v>
      </c>
      <c r="E14" s="8">
        <v>81</v>
      </c>
      <c r="F14" s="9">
        <v>19.989999999999998</v>
      </c>
      <c r="G14" s="10">
        <v>1619.1899999999998</v>
      </c>
      <c r="H14" t="str">
        <f>IFERROR(VLOOKUP(Table1[[#This Row],[Rep]],'sample 2'!A:C,2,0), "er")</f>
        <v>UNMARRIED</v>
      </c>
      <c r="I14" t="str">
        <f>TRIM(Table1[[#This Row],[Rep]])</f>
        <v>Parent</v>
      </c>
    </row>
    <row r="15" spans="1:9">
      <c r="A15" s="6">
        <v>42597</v>
      </c>
      <c r="B15" s="7" t="s">
        <v>8</v>
      </c>
      <c r="C15" s="7" t="s">
        <v>9</v>
      </c>
      <c r="D15" s="4" t="s">
        <v>10</v>
      </c>
      <c r="E15" s="8">
        <v>35</v>
      </c>
      <c r="F15" s="9">
        <v>4.99</v>
      </c>
      <c r="G15" s="10">
        <v>174.65</v>
      </c>
      <c r="H15" t="str">
        <f>IFERROR(VLOOKUP(Table1[[#This Row],[Rep]],'sample 2'!A:C,2,0), "er")</f>
        <v>MARRIED</v>
      </c>
      <c r="I15" t="str">
        <f>TRIM(Table1[[#This Row],[Rep]])</f>
        <v>Jones</v>
      </c>
    </row>
    <row r="16" spans="1:9">
      <c r="A16" s="6">
        <v>42614</v>
      </c>
      <c r="B16" s="7" t="s">
        <v>11</v>
      </c>
      <c r="C16" s="7" t="s">
        <v>24</v>
      </c>
      <c r="D16" s="4" t="s">
        <v>25</v>
      </c>
      <c r="E16" s="8">
        <v>2</v>
      </c>
      <c r="F16" s="9">
        <v>125</v>
      </c>
      <c r="G16" s="10">
        <v>250</v>
      </c>
      <c r="H16" t="str">
        <f>IFERROR(VLOOKUP(Table1[[#This Row],[Rep]],'sample 2'!A:C,2,0), "er")</f>
        <v>UNMARRIED</v>
      </c>
      <c r="I16" t="str">
        <f>TRIM(Table1[[#This Row],[Rep]])</f>
        <v>Smith</v>
      </c>
    </row>
    <row r="17" spans="1:9">
      <c r="A17" s="6">
        <v>42631</v>
      </c>
      <c r="B17" s="7" t="s">
        <v>8</v>
      </c>
      <c r="C17" s="7" t="s">
        <v>9</v>
      </c>
      <c r="D17" s="4" t="s">
        <v>26</v>
      </c>
      <c r="E17" s="8">
        <v>16</v>
      </c>
      <c r="F17" s="9">
        <v>15.99</v>
      </c>
      <c r="G17" s="10">
        <v>255.84</v>
      </c>
      <c r="H17" t="str">
        <f>IFERROR(VLOOKUP(Table1[[#This Row],[Rep]],'sample 2'!A:C,2,0), "er")</f>
        <v>MARRIED</v>
      </c>
      <c r="I17" t="str">
        <f>TRIM(Table1[[#This Row],[Rep]])</f>
        <v>Jones</v>
      </c>
    </row>
    <row r="18" spans="1:9">
      <c r="A18" s="6">
        <v>42648</v>
      </c>
      <c r="B18" s="7" t="s">
        <v>11</v>
      </c>
      <c r="C18" s="7" t="s">
        <v>21</v>
      </c>
      <c r="D18" s="4" t="s">
        <v>13</v>
      </c>
      <c r="E18" s="8">
        <v>28</v>
      </c>
      <c r="F18" s="9">
        <v>8.99</v>
      </c>
      <c r="G18" s="10">
        <v>251.72</v>
      </c>
      <c r="H18" t="str">
        <f>IFERROR(VLOOKUP(Table1[[#This Row],[Rep]],'sample 2'!A:C,2,0), "er")</f>
        <v>UNMARRIED</v>
      </c>
      <c r="I18" t="str">
        <f>TRIM(Table1[[#This Row],[Rep]])</f>
        <v>Morgan</v>
      </c>
    </row>
    <row r="19" spans="1:9">
      <c r="A19" s="6">
        <v>42665</v>
      </c>
      <c r="B19" s="7" t="s">
        <v>8</v>
      </c>
      <c r="C19" s="7" t="s">
        <v>9</v>
      </c>
      <c r="D19" s="4" t="s">
        <v>16</v>
      </c>
      <c r="E19" s="8">
        <v>64</v>
      </c>
      <c r="F19" s="9">
        <v>8.99</v>
      </c>
      <c r="G19" s="10">
        <v>575.36</v>
      </c>
      <c r="H19" t="str">
        <f>IFERROR(VLOOKUP(Table1[[#This Row],[Rep]],'sample 2'!A:C,2,0), "er")</f>
        <v>MARRIED</v>
      </c>
      <c r="I19" t="str">
        <f>TRIM(Table1[[#This Row],[Rep]])</f>
        <v>Jones</v>
      </c>
    </row>
    <row r="20" spans="1:9">
      <c r="A20" s="6">
        <v>42682</v>
      </c>
      <c r="B20" s="7" t="s">
        <v>8</v>
      </c>
      <c r="C20" s="7" t="s">
        <v>23</v>
      </c>
      <c r="D20" s="4" t="s">
        <v>16</v>
      </c>
      <c r="E20" s="8">
        <v>15</v>
      </c>
      <c r="F20" s="9">
        <v>19.989999999999998</v>
      </c>
      <c r="G20" s="10">
        <v>299.84999999999997</v>
      </c>
      <c r="H20" t="str">
        <f>IFERROR(VLOOKUP(Table1[[#This Row],[Rep]],'sample 2'!A:C,2,0), "er")</f>
        <v>UNMARRIED</v>
      </c>
      <c r="I20" t="str">
        <f>TRIM(Table1[[#This Row],[Rep]])</f>
        <v>Parent</v>
      </c>
    </row>
    <row r="21" spans="1:9">
      <c r="A21" s="6">
        <v>42699</v>
      </c>
      <c r="B21" s="7" t="s">
        <v>11</v>
      </c>
      <c r="C21" s="7" t="s">
        <v>12</v>
      </c>
      <c r="D21" s="4" t="s">
        <v>26</v>
      </c>
      <c r="E21" s="8">
        <v>96</v>
      </c>
      <c r="F21" s="9">
        <v>4.99</v>
      </c>
      <c r="G21" s="10">
        <v>479.04</v>
      </c>
      <c r="H21" t="str">
        <f>IFERROR(VLOOKUP(Table1[[#This Row],[Rep]],'sample 2'!A:C,2,0), "er")</f>
        <v>MARRIED</v>
      </c>
      <c r="I21" t="str">
        <f>TRIM(Table1[[#This Row],[Rep]])</f>
        <v>Kivell</v>
      </c>
    </row>
    <row r="22" spans="1:9">
      <c r="A22" s="6">
        <v>42716</v>
      </c>
      <c r="B22" s="7" t="s">
        <v>11</v>
      </c>
      <c r="C22" s="7" t="s">
        <v>24</v>
      </c>
      <c r="D22" s="4" t="s">
        <v>10</v>
      </c>
      <c r="E22" s="8">
        <v>67</v>
      </c>
      <c r="F22" s="9">
        <v>1.29</v>
      </c>
      <c r="G22" s="10">
        <v>86.43</v>
      </c>
      <c r="H22" t="str">
        <f>IFERROR(VLOOKUP(Table1[[#This Row],[Rep]],'sample 2'!A:C,2,0), "er")</f>
        <v>UNMARRIED</v>
      </c>
      <c r="I22" t="str">
        <f>TRIM(Table1[[#This Row],[Rep]])</f>
        <v>Smith</v>
      </c>
    </row>
    <row r="23" spans="1:9">
      <c r="A23" s="6">
        <v>42733</v>
      </c>
      <c r="B23" s="7" t="s">
        <v>8</v>
      </c>
      <c r="C23" s="7" t="s">
        <v>23</v>
      </c>
      <c r="D23" s="4" t="s">
        <v>26</v>
      </c>
      <c r="E23" s="8">
        <v>74</v>
      </c>
      <c r="F23" s="9">
        <v>15.99</v>
      </c>
      <c r="G23" s="10">
        <v>1183.26</v>
      </c>
      <c r="H23" t="str">
        <f>IFERROR(VLOOKUP(Table1[[#This Row],[Rep]],'sample 2'!A:C,2,0), "er")</f>
        <v>UNMARRIED</v>
      </c>
      <c r="I23" t="str">
        <f>TRIM(Table1[[#This Row],[Rep]])</f>
        <v>Parent</v>
      </c>
    </row>
    <row r="24" spans="1:9">
      <c r="A24" s="6">
        <v>42750</v>
      </c>
      <c r="B24" s="7" t="s">
        <v>11</v>
      </c>
      <c r="C24" s="7" t="s">
        <v>15</v>
      </c>
      <c r="D24" s="4" t="s">
        <v>13</v>
      </c>
      <c r="E24" s="8">
        <v>46</v>
      </c>
      <c r="F24" s="9">
        <v>8.99</v>
      </c>
      <c r="G24" s="10">
        <v>413.54</v>
      </c>
      <c r="H24" t="str">
        <f>IFERROR(VLOOKUP(Table1[[#This Row],[Rep]],'sample 2'!A:C,2,0), "er")</f>
        <v>MARRIED</v>
      </c>
      <c r="I24" t="str">
        <f>TRIM(Table1[[#This Row],[Rep]])</f>
        <v>Gill</v>
      </c>
    </row>
    <row r="25" spans="1:9">
      <c r="A25" s="6">
        <v>42767</v>
      </c>
      <c r="B25" s="7" t="s">
        <v>11</v>
      </c>
      <c r="C25" s="7" t="s">
        <v>24</v>
      </c>
      <c r="D25" s="4" t="s">
        <v>13</v>
      </c>
      <c r="E25" s="8">
        <v>87</v>
      </c>
      <c r="F25" s="9">
        <v>15</v>
      </c>
      <c r="G25" s="10">
        <v>1305</v>
      </c>
      <c r="H25" t="str">
        <f>IFERROR(VLOOKUP(Table1[[#This Row],[Rep]],'sample 2'!A:C,2,0), "er")</f>
        <v>UNMARRIED</v>
      </c>
      <c r="I25" t="str">
        <f>TRIM(Table1[[#This Row],[Rep]])</f>
        <v>Smith</v>
      </c>
    </row>
    <row r="26" spans="1:9">
      <c r="A26" s="6">
        <v>42784</v>
      </c>
      <c r="B26" s="7" t="s">
        <v>8</v>
      </c>
      <c r="C26" s="7" t="s">
        <v>9</v>
      </c>
      <c r="D26" s="4" t="s">
        <v>13</v>
      </c>
      <c r="E26" s="8">
        <v>4</v>
      </c>
      <c r="F26" s="9">
        <v>4.99</v>
      </c>
      <c r="G26" s="10">
        <v>19.96</v>
      </c>
      <c r="H26" t="str">
        <f>IFERROR(VLOOKUP(Table1[[#This Row],[Rep]],'sample 2'!A:C,2,0), "er")</f>
        <v>MARRIED</v>
      </c>
      <c r="I26" t="str">
        <f>TRIM(Table1[[#This Row],[Rep]])</f>
        <v>Jones</v>
      </c>
    </row>
    <row r="27" spans="1:9">
      <c r="A27" s="6">
        <v>42801</v>
      </c>
      <c r="B27" s="7" t="s">
        <v>17</v>
      </c>
      <c r="C27" s="7" t="s">
        <v>18</v>
      </c>
      <c r="D27" s="4" t="s">
        <v>13</v>
      </c>
      <c r="E27" s="8">
        <v>7</v>
      </c>
      <c r="F27" s="9">
        <v>19.989999999999998</v>
      </c>
      <c r="G27" s="10">
        <v>139.92999999999998</v>
      </c>
      <c r="H27" t="str">
        <f>IFERROR(VLOOKUP(Table1[[#This Row],[Rep]],'sample 2'!A:C,2,0), "er")</f>
        <v>MARRIED</v>
      </c>
      <c r="I27" t="str">
        <f>TRIM(Table1[[#This Row],[Rep]])</f>
        <v>Sorvino</v>
      </c>
    </row>
    <row r="28" spans="1:9">
      <c r="A28" s="6">
        <v>42818</v>
      </c>
      <c r="B28" s="7" t="s">
        <v>11</v>
      </c>
      <c r="C28" s="7" t="s">
        <v>14</v>
      </c>
      <c r="D28" s="4" t="s">
        <v>26</v>
      </c>
      <c r="E28" s="8">
        <v>50</v>
      </c>
      <c r="F28" s="9">
        <v>4.99</v>
      </c>
      <c r="G28" s="10">
        <v>249.5</v>
      </c>
      <c r="H28" t="str">
        <f>IFERROR(VLOOKUP(Table1[[#This Row],[Rep]],'sample 2'!A:C,2,0), "er")</f>
        <v>MARRIED</v>
      </c>
      <c r="I28" t="str">
        <f>TRIM(Table1[[#This Row],[Rep]])</f>
        <v>Jardine</v>
      </c>
    </row>
    <row r="29" spans="1:9">
      <c r="A29" s="6">
        <v>42835</v>
      </c>
      <c r="B29" s="7" t="s">
        <v>11</v>
      </c>
      <c r="C29" s="7" t="s">
        <v>19</v>
      </c>
      <c r="D29" s="4" t="s">
        <v>10</v>
      </c>
      <c r="E29" s="8">
        <v>66</v>
      </c>
      <c r="F29" s="9">
        <v>1.99</v>
      </c>
      <c r="G29" s="10">
        <v>131.34</v>
      </c>
      <c r="H29" t="str">
        <f>IFERROR(VLOOKUP(Table1[[#This Row],[Rep]],'sample 2'!A:C,2,0), "er")</f>
        <v>UNMARRIED</v>
      </c>
      <c r="I29" t="str">
        <f>TRIM(Table1[[#This Row],[Rep]])</f>
        <v>Andrews</v>
      </c>
    </row>
    <row r="30" spans="1:9">
      <c r="A30" s="6">
        <v>42852</v>
      </c>
      <c r="B30" s="7" t="s">
        <v>8</v>
      </c>
      <c r="C30" s="7" t="s">
        <v>22</v>
      </c>
      <c r="D30" s="4" t="s">
        <v>16</v>
      </c>
      <c r="E30" s="8">
        <v>96</v>
      </c>
      <c r="F30" s="9">
        <v>4.99</v>
      </c>
      <c r="G30" s="10">
        <v>479.04</v>
      </c>
      <c r="H30" t="str">
        <f>IFERROR(VLOOKUP(Table1[[#This Row],[Rep]],'sample 2'!A:C,2,0), "er")</f>
        <v>UNMARRIED</v>
      </c>
      <c r="I30" t="str">
        <f>TRIM(Table1[[#This Row],[Rep]])</f>
        <v>Howard</v>
      </c>
    </row>
    <row r="31" spans="1:9">
      <c r="A31" s="6">
        <v>42869</v>
      </c>
      <c r="B31" s="7" t="s">
        <v>11</v>
      </c>
      <c r="C31" s="7" t="s">
        <v>15</v>
      </c>
      <c r="D31" s="4" t="s">
        <v>10</v>
      </c>
      <c r="E31" s="8">
        <v>53</v>
      </c>
      <c r="F31" s="9">
        <v>1.29</v>
      </c>
      <c r="G31" s="10">
        <v>68.37</v>
      </c>
      <c r="H31" t="str">
        <f>IFERROR(VLOOKUP(Table1[[#This Row],[Rep]],'sample 2'!A:C,2,0), "er")</f>
        <v>MARRIED</v>
      </c>
      <c r="I31" t="str">
        <f>TRIM(Table1[[#This Row],[Rep]])</f>
        <v>Gill</v>
      </c>
    </row>
    <row r="32" spans="1:9">
      <c r="A32" s="6">
        <v>42886</v>
      </c>
      <c r="B32" s="7" t="s">
        <v>11</v>
      </c>
      <c r="C32" s="7" t="s">
        <v>15</v>
      </c>
      <c r="D32" s="4" t="s">
        <v>13</v>
      </c>
      <c r="E32" s="8">
        <v>80</v>
      </c>
      <c r="F32" s="9">
        <v>8.99</v>
      </c>
      <c r="G32" s="10">
        <v>719.2</v>
      </c>
      <c r="H32" t="str">
        <f>IFERROR(VLOOKUP(Table1[[#This Row],[Rep]],'sample 2'!A:C,2,0), "er")</f>
        <v>MARRIED</v>
      </c>
      <c r="I32" t="str">
        <f>TRIM(Table1[[#This Row],[Rep]])</f>
        <v>Gill</v>
      </c>
    </row>
    <row r="33" spans="1:9">
      <c r="A33" s="6">
        <v>42903</v>
      </c>
      <c r="B33" s="7" t="s">
        <v>11</v>
      </c>
      <c r="C33" s="7" t="s">
        <v>12</v>
      </c>
      <c r="D33" s="4" t="s">
        <v>25</v>
      </c>
      <c r="E33" s="8">
        <v>5</v>
      </c>
      <c r="F33" s="9">
        <v>125</v>
      </c>
      <c r="G33" s="10">
        <v>625</v>
      </c>
      <c r="H33" t="str">
        <f>IFERROR(VLOOKUP(Table1[[#This Row],[Rep]],'sample 2'!A:C,2,0), "er")</f>
        <v>MARRIED</v>
      </c>
      <c r="I33" t="str">
        <f>TRIM(Table1[[#This Row],[Rep]])</f>
        <v>Kivell</v>
      </c>
    </row>
    <row r="34" spans="1:9">
      <c r="A34" s="6">
        <v>42920</v>
      </c>
      <c r="B34" s="7" t="s">
        <v>8</v>
      </c>
      <c r="C34" s="7" t="s">
        <v>9</v>
      </c>
      <c r="D34" s="4" t="s">
        <v>26</v>
      </c>
      <c r="E34" s="8">
        <v>62</v>
      </c>
      <c r="F34" s="9">
        <v>4.99</v>
      </c>
      <c r="G34" s="10">
        <v>309.38</v>
      </c>
      <c r="H34" t="str">
        <f>IFERROR(VLOOKUP(Table1[[#This Row],[Rep]],'sample 2'!A:C,2,0), "er")</f>
        <v>MARRIED</v>
      </c>
      <c r="I34" t="str">
        <f>TRIM(Table1[[#This Row],[Rep]])</f>
        <v>Jones</v>
      </c>
    </row>
    <row r="35" spans="1:9">
      <c r="A35" s="6">
        <v>42937</v>
      </c>
      <c r="B35" s="7" t="s">
        <v>11</v>
      </c>
      <c r="C35" s="7" t="s">
        <v>21</v>
      </c>
      <c r="D35" s="4" t="s">
        <v>26</v>
      </c>
      <c r="E35" s="8">
        <v>55</v>
      </c>
      <c r="F35" s="9">
        <v>12.49</v>
      </c>
      <c r="G35" s="10">
        <v>686.95</v>
      </c>
      <c r="H35" t="str">
        <f>IFERROR(VLOOKUP(Table1[[#This Row],[Rep]],'sample 2'!A:C,2,0), "er")</f>
        <v>UNMARRIED</v>
      </c>
      <c r="I35" t="str">
        <f>TRIM(Table1[[#This Row],[Rep]])</f>
        <v>Morgan</v>
      </c>
    </row>
    <row r="36" spans="1:9">
      <c r="A36" s="6">
        <v>42954</v>
      </c>
      <c r="B36" s="7" t="s">
        <v>11</v>
      </c>
      <c r="C36" s="7" t="s">
        <v>12</v>
      </c>
      <c r="D36" s="4" t="s">
        <v>26</v>
      </c>
      <c r="E36" s="8">
        <v>42</v>
      </c>
      <c r="F36" s="9">
        <v>23.95</v>
      </c>
      <c r="G36" s="10">
        <v>1005.9</v>
      </c>
      <c r="H36" t="str">
        <f>IFERROR(VLOOKUP(Table1[[#This Row],[Rep]],'sample 2'!A:C,2,0), "er")</f>
        <v>MARRIED</v>
      </c>
      <c r="I36" t="str">
        <f>TRIM(Table1[[#This Row],[Rep]])</f>
        <v>Kivell</v>
      </c>
    </row>
    <row r="37" spans="1:9">
      <c r="A37" s="6">
        <v>42971</v>
      </c>
      <c r="B37" s="7" t="s">
        <v>17</v>
      </c>
      <c r="C37" s="7" t="s">
        <v>18</v>
      </c>
      <c r="D37" s="4" t="s">
        <v>25</v>
      </c>
      <c r="E37" s="8">
        <v>3</v>
      </c>
      <c r="F37" s="9">
        <v>275</v>
      </c>
      <c r="G37" s="10">
        <v>825</v>
      </c>
      <c r="H37" t="str">
        <f>IFERROR(VLOOKUP(Table1[[#This Row],[Rep]],'sample 2'!A:C,2,0), "er")</f>
        <v>MARRIED</v>
      </c>
      <c r="I37" t="str">
        <f>TRIM(Table1[[#This Row],[Rep]])</f>
        <v>Sorvino</v>
      </c>
    </row>
    <row r="38" spans="1:9">
      <c r="A38" s="6">
        <v>42988</v>
      </c>
      <c r="B38" s="7" t="s">
        <v>11</v>
      </c>
      <c r="C38" s="7" t="s">
        <v>15</v>
      </c>
      <c r="D38" s="4" t="s">
        <v>10</v>
      </c>
      <c r="E38" s="8">
        <v>7</v>
      </c>
      <c r="F38" s="9">
        <v>1.29</v>
      </c>
      <c r="G38" s="10">
        <v>9.0300000000000011</v>
      </c>
      <c r="H38" t="str">
        <f>IFERROR(VLOOKUP(Table1[[#This Row],[Rep]],'sample 2'!A:C,2,0), "er")</f>
        <v>MARRIED</v>
      </c>
      <c r="I38" t="str">
        <f>TRIM(Table1[[#This Row],[Rep]])</f>
        <v>Gill</v>
      </c>
    </row>
    <row r="39" spans="1:9">
      <c r="A39" s="6">
        <v>43005</v>
      </c>
      <c r="B39" s="7" t="s">
        <v>17</v>
      </c>
      <c r="C39" s="7" t="s">
        <v>18</v>
      </c>
      <c r="D39" s="4" t="s">
        <v>16</v>
      </c>
      <c r="E39" s="8">
        <v>76</v>
      </c>
      <c r="F39" s="9">
        <v>1.99</v>
      </c>
      <c r="G39" s="10">
        <v>151.24</v>
      </c>
      <c r="H39" t="str">
        <f>IFERROR(VLOOKUP(Table1[[#This Row],[Rep]],'sample 2'!A:C,2,0), "er")</f>
        <v>MARRIED</v>
      </c>
      <c r="I39" t="str">
        <f>TRIM(Table1[[#This Row],[Rep]])</f>
        <v>Sorvino</v>
      </c>
    </row>
    <row r="40" spans="1:9">
      <c r="A40" s="6">
        <v>43022</v>
      </c>
      <c r="B40" s="7" t="s">
        <v>17</v>
      </c>
      <c r="C40" s="7" t="s">
        <v>20</v>
      </c>
      <c r="D40" s="4" t="s">
        <v>13</v>
      </c>
      <c r="E40" s="8">
        <v>57</v>
      </c>
      <c r="F40" s="9">
        <v>19.989999999999998</v>
      </c>
      <c r="G40" s="10">
        <v>1139.4299999999998</v>
      </c>
      <c r="H40" t="str">
        <f>IFERROR(VLOOKUP(Table1[[#This Row],[Rep]],'sample 2'!A:C,2,0), "er")</f>
        <v>UNMARRIED</v>
      </c>
      <c r="I40" t="str">
        <f>TRIM(Table1[[#This Row],[Rep]])</f>
        <v>Thompson</v>
      </c>
    </row>
    <row r="41" spans="1:9">
      <c r="A41" s="6">
        <v>43039</v>
      </c>
      <c r="B41" s="7" t="s">
        <v>11</v>
      </c>
      <c r="C41" s="7" t="s">
        <v>19</v>
      </c>
      <c r="D41" s="4" t="s">
        <v>10</v>
      </c>
      <c r="E41" s="8">
        <v>14</v>
      </c>
      <c r="F41" s="9">
        <v>1.29</v>
      </c>
      <c r="G41" s="10">
        <v>18.060000000000002</v>
      </c>
      <c r="H41" t="str">
        <f>IFERROR(VLOOKUP(Table1[[#This Row],[Rep]],'sample 2'!A:C,2,0), "er")</f>
        <v>UNMARRIED</v>
      </c>
      <c r="I41" t="str">
        <f>TRIM(Table1[[#This Row],[Rep]])</f>
        <v>Andrews</v>
      </c>
    </row>
    <row r="42" spans="1:9">
      <c r="A42" s="6">
        <v>43056</v>
      </c>
      <c r="B42" s="7" t="s">
        <v>11</v>
      </c>
      <c r="C42" s="7" t="s">
        <v>14</v>
      </c>
      <c r="D42" s="4" t="s">
        <v>13</v>
      </c>
      <c r="E42" s="8">
        <v>11</v>
      </c>
      <c r="F42" s="9">
        <v>4.99</v>
      </c>
      <c r="G42" s="10">
        <v>54.89</v>
      </c>
      <c r="H42" t="str">
        <f>IFERROR(VLOOKUP(Table1[[#This Row],[Rep]],'sample 2'!A:C,2,0), "er")</f>
        <v>MARRIED</v>
      </c>
      <c r="I42" t="str">
        <f>TRIM(Table1[[#This Row],[Rep]])</f>
        <v>Jardine</v>
      </c>
    </row>
    <row r="43" spans="1:9">
      <c r="A43" s="6">
        <v>43073</v>
      </c>
      <c r="B43" s="7" t="s">
        <v>11</v>
      </c>
      <c r="C43" s="7" t="s">
        <v>14</v>
      </c>
      <c r="D43" s="4" t="s">
        <v>13</v>
      </c>
      <c r="E43" s="8">
        <v>94</v>
      </c>
      <c r="F43" s="9">
        <v>19.989999999999998</v>
      </c>
      <c r="G43" s="10">
        <v>1879.06</v>
      </c>
      <c r="H43" t="str">
        <f>IFERROR(VLOOKUP(Table1[[#This Row],[Rep]],'sample 2'!A:C,2,0), "er")</f>
        <v>MARRIED</v>
      </c>
      <c r="I43" t="str">
        <f>TRIM(Table1[[#This Row],[Rep]])</f>
        <v>Jardine</v>
      </c>
    </row>
    <row r="44" spans="1:9">
      <c r="A44" s="6">
        <v>43090</v>
      </c>
      <c r="B44" s="7" t="s">
        <v>11</v>
      </c>
      <c r="C44" s="7" t="s">
        <v>19</v>
      </c>
      <c r="D44" s="4" t="s">
        <v>13</v>
      </c>
      <c r="E44" s="8">
        <v>28</v>
      </c>
      <c r="F44" s="9">
        <v>4.99</v>
      </c>
      <c r="G44" s="10">
        <v>139.72</v>
      </c>
      <c r="H44" t="str">
        <f>IFERROR(VLOOKUP(Table1[[#This Row],[Rep]],'sample 2'!A:C,2,0), "er")</f>
        <v>UNMARRIED</v>
      </c>
      <c r="I44" t="str">
        <f>TRIM(Table1[[#This Row],[Rep]])</f>
        <v>Andrews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4"/>
  <sheetViews>
    <sheetView zoomScale="86" zoomScaleNormal="86" workbookViewId="0">
      <selection activeCell="B2" sqref="B2"/>
    </sheetView>
  </sheetViews>
  <sheetFormatPr defaultColWidth="10.6640625" defaultRowHeight="15.5"/>
  <cols>
    <col min="2" max="2" width="11.5" bestFit="1" customWidth="1"/>
    <col min="4" max="4" width="0" hidden="1" customWidth="1"/>
  </cols>
  <sheetData>
    <row r="1" spans="1:4">
      <c r="A1" s="11" t="s">
        <v>4</v>
      </c>
      <c r="B1" s="12" t="s">
        <v>28</v>
      </c>
      <c r="C1" s="13" t="s">
        <v>29</v>
      </c>
      <c r="D1" s="12" t="s">
        <v>27</v>
      </c>
    </row>
    <row r="2" spans="1:4">
      <c r="A2" s="14" t="s">
        <v>9</v>
      </c>
      <c r="B2" s="15" t="s">
        <v>36</v>
      </c>
      <c r="C2" s="16" t="s">
        <v>30</v>
      </c>
      <c r="D2" s="17">
        <v>1.99</v>
      </c>
    </row>
    <row r="3" spans="1:4">
      <c r="A3" s="14" t="s">
        <v>12</v>
      </c>
      <c r="B3" s="15" t="s">
        <v>36</v>
      </c>
      <c r="C3" s="16" t="s">
        <v>31</v>
      </c>
      <c r="D3" s="17">
        <v>19.989999999999998</v>
      </c>
    </row>
    <row r="4" spans="1:4">
      <c r="A4" s="14" t="s">
        <v>14</v>
      </c>
      <c r="B4" s="15" t="s">
        <v>36</v>
      </c>
      <c r="C4" s="16" t="s">
        <v>32</v>
      </c>
      <c r="D4" s="17">
        <v>4.99</v>
      </c>
    </row>
    <row r="5" spans="1:4">
      <c r="A5" s="14" t="s">
        <v>15</v>
      </c>
      <c r="B5" s="15" t="s">
        <v>36</v>
      </c>
      <c r="C5" s="16" t="s">
        <v>33</v>
      </c>
      <c r="D5" s="17">
        <v>19.989999999999998</v>
      </c>
    </row>
    <row r="6" spans="1:4">
      <c r="A6" s="14" t="s">
        <v>18</v>
      </c>
      <c r="B6" s="15" t="s">
        <v>36</v>
      </c>
      <c r="C6" s="16" t="s">
        <v>30</v>
      </c>
      <c r="D6" s="17">
        <v>2.99</v>
      </c>
    </row>
    <row r="7" spans="1:4">
      <c r="A7" s="14" t="s">
        <v>9</v>
      </c>
      <c r="B7" s="15" t="s">
        <v>36</v>
      </c>
      <c r="C7" s="16" t="s">
        <v>31</v>
      </c>
      <c r="D7" s="17">
        <v>4.99</v>
      </c>
    </row>
    <row r="8" spans="1:4">
      <c r="A8" s="14" t="s">
        <v>19</v>
      </c>
      <c r="B8" s="15" t="s">
        <v>37</v>
      </c>
      <c r="C8" s="16" t="s">
        <v>32</v>
      </c>
      <c r="D8" s="17">
        <v>1.99</v>
      </c>
    </row>
    <row r="9" spans="1:4">
      <c r="A9" s="14" t="s">
        <v>14</v>
      </c>
      <c r="B9" s="15" t="s">
        <v>37</v>
      </c>
      <c r="C9" s="16" t="s">
        <v>33</v>
      </c>
      <c r="D9" s="17">
        <v>4.99</v>
      </c>
    </row>
    <row r="10" spans="1:4">
      <c r="A10" s="14" t="s">
        <v>20</v>
      </c>
      <c r="B10" s="15" t="s">
        <v>37</v>
      </c>
      <c r="C10" s="16" t="s">
        <v>30</v>
      </c>
      <c r="D10" s="17">
        <v>1.99</v>
      </c>
    </row>
    <row r="11" spans="1:4">
      <c r="A11" s="14" t="s">
        <v>9</v>
      </c>
      <c r="B11" s="15" t="s">
        <v>37</v>
      </c>
      <c r="C11" s="16" t="s">
        <v>31</v>
      </c>
      <c r="D11" s="17">
        <v>8.99</v>
      </c>
    </row>
    <row r="12" spans="1:4">
      <c r="A12" s="14" t="s">
        <v>21</v>
      </c>
      <c r="B12" s="15" t="s">
        <v>37</v>
      </c>
      <c r="C12" s="16" t="s">
        <v>32</v>
      </c>
      <c r="D12" s="17">
        <v>4.99</v>
      </c>
    </row>
    <row r="13" spans="1:4">
      <c r="A13" s="14" t="s">
        <v>22</v>
      </c>
      <c r="B13" s="15" t="s">
        <v>37</v>
      </c>
      <c r="C13" s="16" t="s">
        <v>33</v>
      </c>
      <c r="D13" s="17">
        <v>1.99</v>
      </c>
    </row>
    <row r="14" spans="1:4">
      <c r="A14" s="14" t="s">
        <v>23</v>
      </c>
      <c r="B14" s="15" t="s">
        <v>37</v>
      </c>
      <c r="C14" s="16" t="s">
        <v>30</v>
      </c>
      <c r="D14" s="17">
        <v>19.989999999999998</v>
      </c>
    </row>
    <row r="15" spans="1:4">
      <c r="A15" s="14" t="s">
        <v>9</v>
      </c>
      <c r="B15" s="15" t="s">
        <v>37</v>
      </c>
      <c r="C15" s="16" t="s">
        <v>31</v>
      </c>
      <c r="D15" s="17">
        <v>4.99</v>
      </c>
    </row>
    <row r="16" spans="1:4">
      <c r="A16" s="14" t="s">
        <v>24</v>
      </c>
      <c r="B16" s="15" t="s">
        <v>37</v>
      </c>
      <c r="C16" s="16" t="s">
        <v>32</v>
      </c>
      <c r="D16" s="17">
        <v>125</v>
      </c>
    </row>
    <row r="17" spans="1:4">
      <c r="A17" s="14" t="s">
        <v>9</v>
      </c>
      <c r="B17" s="15" t="s">
        <v>37</v>
      </c>
      <c r="C17" s="16" t="s">
        <v>33</v>
      </c>
      <c r="D17" s="17">
        <v>15.99</v>
      </c>
    </row>
    <row r="18" spans="1:4">
      <c r="A18" s="14" t="s">
        <v>21</v>
      </c>
      <c r="B18" s="15" t="s">
        <v>36</v>
      </c>
      <c r="C18" s="16" t="s">
        <v>30</v>
      </c>
      <c r="D18" s="17">
        <v>8.99</v>
      </c>
    </row>
    <row r="19" spans="1:4">
      <c r="A19" s="14" t="s">
        <v>9</v>
      </c>
      <c r="B19" s="15" t="s">
        <v>36</v>
      </c>
      <c r="C19" s="16" t="s">
        <v>31</v>
      </c>
      <c r="D19" s="17">
        <v>8.99</v>
      </c>
    </row>
    <row r="20" spans="1:4">
      <c r="A20" s="14" t="s">
        <v>23</v>
      </c>
      <c r="B20" s="15" t="s">
        <v>36</v>
      </c>
      <c r="C20" s="16" t="s">
        <v>32</v>
      </c>
      <c r="D20" s="17">
        <v>19.989999999999998</v>
      </c>
    </row>
    <row r="21" spans="1:4">
      <c r="A21" s="14" t="s">
        <v>12</v>
      </c>
      <c r="B21" s="15" t="s">
        <v>36</v>
      </c>
      <c r="C21" s="16" t="s">
        <v>33</v>
      </c>
      <c r="D21" s="17">
        <v>4.99</v>
      </c>
    </row>
    <row r="22" spans="1:4">
      <c r="A22" s="14" t="s">
        <v>24</v>
      </c>
      <c r="B22" s="15" t="s">
        <v>36</v>
      </c>
      <c r="C22" s="16" t="s">
        <v>34</v>
      </c>
      <c r="D22" s="17">
        <v>1.29</v>
      </c>
    </row>
    <row r="23" spans="1:4">
      <c r="A23" s="14" t="s">
        <v>23</v>
      </c>
      <c r="B23" s="15" t="s">
        <v>36</v>
      </c>
      <c r="C23" s="16" t="s">
        <v>35</v>
      </c>
      <c r="D23" s="17">
        <v>15.99</v>
      </c>
    </row>
    <row r="24" spans="1:4">
      <c r="A24" s="14" t="s">
        <v>15</v>
      </c>
      <c r="B24" s="15" t="s">
        <v>36</v>
      </c>
      <c r="C24" s="16" t="s">
        <v>35</v>
      </c>
      <c r="D24" s="17">
        <v>8.99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"/>
  <sheetViews>
    <sheetView zoomScale="86" zoomScaleNormal="86" workbookViewId="0">
      <selection activeCell="E3" sqref="E3"/>
    </sheetView>
  </sheetViews>
  <sheetFormatPr defaultColWidth="10.6640625" defaultRowHeight="15.5"/>
  <cols>
    <col min="1" max="1" width="17.5" bestFit="1" customWidth="1"/>
    <col min="4" max="4" width="12" bestFit="1" customWidth="1"/>
  </cols>
  <sheetData>
    <row r="1" spans="1:5">
      <c r="A1" s="24" t="s">
        <v>44</v>
      </c>
      <c r="B1" t="str">
        <f>+LEFT(A1,4)</f>
        <v>Deep</v>
      </c>
      <c r="C1">
        <f>FIND(" ",A1)</f>
        <v>7</v>
      </c>
      <c r="D1" t="str">
        <f>LEFT(A1, FIND(" ",A1)-1)</f>
        <v>Deepak</v>
      </c>
      <c r="E1" t="str">
        <f>MID(A1,4, 3)</f>
        <v>pak</v>
      </c>
    </row>
    <row r="2" spans="1:5">
      <c r="A2" s="24" t="s">
        <v>45</v>
      </c>
      <c r="B2" t="str">
        <f t="shared" ref="B2:B3" si="0">+LEFT(A2,4)</f>
        <v>kara</v>
      </c>
      <c r="C2">
        <f t="shared" ref="C2:C3" si="1">FIND(" ",A2)</f>
        <v>6</v>
      </c>
      <c r="D2" t="str">
        <f t="shared" ref="D2:D3" si="2">LEFT(A2, FIND(" ",A2)-1)</f>
        <v>karan</v>
      </c>
      <c r="E2" t="str">
        <f t="shared" ref="E2:E3" si="3">MID(A2,4, 3)</f>
        <v xml:space="preserve">an </v>
      </c>
    </row>
    <row r="3" spans="1:5">
      <c r="A3" s="24" t="s">
        <v>46</v>
      </c>
      <c r="B3" t="str">
        <f t="shared" si="0"/>
        <v>jj j</v>
      </c>
      <c r="C3">
        <f t="shared" si="1"/>
        <v>3</v>
      </c>
      <c r="D3" t="str">
        <f t="shared" si="2"/>
        <v>jj</v>
      </c>
      <c r="E3" t="str">
        <f t="shared" si="3"/>
        <v>jon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2"/>
  <sheetViews>
    <sheetView tabSelected="1" zoomScale="76" zoomScaleNormal="76" workbookViewId="0">
      <selection activeCell="G8" sqref="G8"/>
    </sheetView>
  </sheetViews>
  <sheetFormatPr defaultColWidth="10.6640625" defaultRowHeight="15.5"/>
  <cols>
    <col min="1" max="1" width="19" bestFit="1" customWidth="1"/>
    <col min="2" max="2" width="15.1640625" bestFit="1" customWidth="1"/>
    <col min="3" max="3" width="15.1640625" customWidth="1"/>
    <col min="4" max="4" width="9" bestFit="1" customWidth="1"/>
  </cols>
  <sheetData>
    <row r="1" spans="1:4" ht="23.5">
      <c r="A1" s="22" t="s">
        <v>47</v>
      </c>
      <c r="B1" s="22" t="s">
        <v>49</v>
      </c>
      <c r="C1" s="22" t="s">
        <v>50</v>
      </c>
      <c r="D1" s="22" t="s">
        <v>48</v>
      </c>
    </row>
    <row r="2" spans="1:4" ht="23.5">
      <c r="A2" s="21" t="s">
        <v>12</v>
      </c>
      <c r="B2" s="23">
        <v>0.8</v>
      </c>
      <c r="C2" s="23" t="s">
        <v>52</v>
      </c>
      <c r="D2" s="23" t="str">
        <f>IF(AND(B2&gt;=50%,C2="Y"),"Pass", "Fail")</f>
        <v>Pass</v>
      </c>
    </row>
    <row r="3" spans="1:4" ht="23.5">
      <c r="A3" s="21" t="s">
        <v>14</v>
      </c>
      <c r="B3" s="23">
        <v>0.7</v>
      </c>
      <c r="C3" s="23" t="s">
        <v>51</v>
      </c>
      <c r="D3" s="23" t="str">
        <f t="shared" ref="D3:D6" si="0">IF(AND(B3&gt;=50%,C3="Y"),"Pass", "Fail")</f>
        <v>Fail</v>
      </c>
    </row>
    <row r="4" spans="1:4" ht="23.5">
      <c r="A4" s="21" t="s">
        <v>15</v>
      </c>
      <c r="B4" s="23">
        <v>0.2</v>
      </c>
      <c r="C4" s="23" t="s">
        <v>52</v>
      </c>
      <c r="D4" s="23" t="str">
        <f t="shared" si="0"/>
        <v>Fail</v>
      </c>
    </row>
    <row r="5" spans="1:4" ht="23.5">
      <c r="A5" s="21" t="s">
        <v>18</v>
      </c>
      <c r="B5" s="23">
        <v>0.3</v>
      </c>
      <c r="C5" s="23" t="s">
        <v>51</v>
      </c>
      <c r="D5" s="23" t="str">
        <f t="shared" si="0"/>
        <v>Fail</v>
      </c>
    </row>
    <row r="6" spans="1:4" ht="23.5">
      <c r="A6" s="21" t="s">
        <v>40</v>
      </c>
      <c r="B6" s="23">
        <v>0.5</v>
      </c>
      <c r="C6" s="23" t="s">
        <v>52</v>
      </c>
      <c r="D6" s="23" t="str">
        <f t="shared" si="0"/>
        <v>Pass</v>
      </c>
    </row>
    <row r="7" spans="1:4" ht="23.5">
      <c r="A7" s="21"/>
      <c r="B7" s="21"/>
      <c r="C7" s="21"/>
      <c r="D7" s="23"/>
    </row>
    <row r="8" spans="1:4" ht="23.5">
      <c r="A8" s="21"/>
      <c r="B8" s="21"/>
      <c r="C8" s="21"/>
    </row>
    <row r="9" spans="1:4" ht="23.5">
      <c r="A9" s="21"/>
      <c r="B9" s="21"/>
      <c r="C9" s="21"/>
    </row>
    <row r="10" spans="1:4" ht="23.5">
      <c r="A10" s="21"/>
      <c r="B10" s="21"/>
      <c r="C10" s="21"/>
    </row>
    <row r="11" spans="1:4" ht="23.5">
      <c r="A11" s="21"/>
      <c r="B11" s="21"/>
      <c r="C11" s="21"/>
    </row>
    <row r="12" spans="1:4" ht="23.5">
      <c r="A12" s="21"/>
      <c r="B12" s="21"/>
      <c r="C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Sheet1</vt:lpstr>
      <vt:lpstr>SAMPLE 1</vt:lpstr>
      <vt:lpstr>sample 2</vt:lpstr>
      <vt:lpstr>Names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Deepak Lohia</cp:lastModifiedBy>
  <dcterms:created xsi:type="dcterms:W3CDTF">2017-11-14T07:08:36Z</dcterms:created>
  <dcterms:modified xsi:type="dcterms:W3CDTF">2021-07-30T18:05:46Z</dcterms:modified>
</cp:coreProperties>
</file>