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1355" windowHeight="8445"/>
  </bookViews>
  <sheets>
    <sheet name="Sheet1" sheetId="1" r:id="rId1"/>
  </sheets>
  <definedNames>
    <definedName name="_rf1">Sheet1!$B$21</definedName>
    <definedName name="_Rr1">Sheet1!$B$20</definedName>
    <definedName name="a">Sheet1!$B$17</definedName>
    <definedName name="b">Sheet1!$B$18</definedName>
    <definedName name="hh">Sheet1!$E$20</definedName>
    <definedName name="L">Sheet1!$E$12</definedName>
    <definedName name="rd">Sheet1!$E$21</definedName>
    <definedName name="Rf">Sheet1!$B$12</definedName>
    <definedName name="Rr">Sheet1!$B$13</definedName>
    <definedName name="theta">Sheet1!$B$23</definedName>
    <definedName name="W">Sheet1!$B$15</definedName>
  </definedNames>
  <calcPr calcId="145621"/>
</workbook>
</file>

<file path=xl/calcChain.xml><?xml version="1.0" encoding="utf-8"?>
<calcChain xmlns="http://schemas.openxmlformats.org/spreadsheetml/2006/main">
  <c r="B20" i="1" l="1"/>
  <c r="B23" i="1" l="1"/>
  <c r="B24" i="1" s="1"/>
  <c r="B15" i="1"/>
  <c r="B17" i="1" l="1"/>
  <c r="B18" i="1"/>
  <c r="B26" i="1" s="1"/>
</calcChain>
</file>

<file path=xl/comments1.xml><?xml version="1.0" encoding="utf-8"?>
<comments xmlns="http://schemas.openxmlformats.org/spreadsheetml/2006/main">
  <authors>
    <author>Kassem Mourad</author>
  </authors>
  <commentList>
    <comment ref="A12" authorId="0">
      <text>
        <r>
          <rPr>
            <b/>
            <sz val="10"/>
            <color indexed="81"/>
            <rFont val="Tahoma"/>
            <family val="2"/>
          </rPr>
          <t xml:space="preserve">Front axle (weight or mass) [N or kg]
</t>
        </r>
        <r>
          <rPr>
            <sz val="8"/>
            <color indexed="81"/>
            <rFont val="Tahoma"/>
          </rPr>
          <t xml:space="preserve">
</t>
        </r>
      </text>
    </comment>
    <comment ref="D12" authorId="0">
      <text>
        <r>
          <rPr>
            <b/>
            <sz val="8"/>
            <color indexed="81"/>
            <rFont val="Tahoma"/>
          </rPr>
          <t>Wheel base (m)</t>
        </r>
        <r>
          <rPr>
            <sz val="8"/>
            <color indexed="81"/>
            <rFont val="Tahoma"/>
          </rPr>
          <t xml:space="preserve">
</t>
        </r>
      </text>
    </comment>
    <comment ref="A13" authorId="0">
      <text>
        <r>
          <rPr>
            <b/>
            <sz val="10"/>
            <color indexed="81"/>
            <rFont val="Tahoma"/>
            <family val="2"/>
          </rPr>
          <t>Rear Wheel (weight or mass) [N or kg]</t>
        </r>
        <r>
          <rPr>
            <sz val="8"/>
            <color indexed="81"/>
            <rFont val="Tahoma"/>
          </rPr>
          <t xml:space="preserve">
</t>
        </r>
      </text>
    </comment>
    <comment ref="A15" authorId="0">
      <text>
        <r>
          <rPr>
            <b/>
            <sz val="10"/>
            <color indexed="81"/>
            <rFont val="Tahoma"/>
            <family val="2"/>
          </rPr>
          <t>Car (weight or mass)
[N or kg]</t>
        </r>
      </text>
    </comment>
    <comment ref="A17" authorId="0">
      <text>
        <r>
          <rPr>
            <b/>
            <sz val="10"/>
            <color indexed="81"/>
            <rFont val="Tahoma"/>
            <family val="2"/>
          </rPr>
          <t>Distatnce of CG behind the front axle (m)</t>
        </r>
        <r>
          <rPr>
            <sz val="8"/>
            <color indexed="81"/>
            <rFont val="Tahoma"/>
          </rPr>
          <t xml:space="preserve">
</t>
        </r>
      </text>
    </comment>
    <comment ref="A18" authorId="0">
      <text>
        <r>
          <rPr>
            <b/>
            <sz val="10"/>
            <color indexed="81"/>
            <rFont val="Tahoma"/>
            <family val="2"/>
          </rPr>
          <t>Distance of CG infort of the rear axle (m)</t>
        </r>
        <r>
          <rPr>
            <sz val="8"/>
            <color indexed="81"/>
            <rFont val="Tahoma"/>
          </rPr>
          <t xml:space="preserve">
</t>
        </r>
      </text>
    </comment>
    <comment ref="A20" authorId="0">
      <text>
        <r>
          <rPr>
            <b/>
            <sz val="10"/>
            <color indexed="81"/>
            <rFont val="Tahoma"/>
            <family val="2"/>
          </rPr>
          <t>The rear axle load with the front axle raised [N or kg]</t>
        </r>
        <r>
          <rPr>
            <sz val="8"/>
            <color indexed="81"/>
            <rFont val="Tahoma"/>
          </rPr>
          <t xml:space="preserve">
</t>
        </r>
      </text>
    </comment>
    <comment ref="D20" authorId="0">
      <text>
        <r>
          <rPr>
            <b/>
            <sz val="10"/>
            <color indexed="81"/>
            <rFont val="Tahoma"/>
            <family val="2"/>
          </rPr>
          <t xml:space="preserve">The raised distance of fornt axle (m)  </t>
        </r>
        <r>
          <rPr>
            <sz val="8"/>
            <color indexed="81"/>
            <rFont val="Tahoma"/>
          </rPr>
          <t xml:space="preserve">
</t>
        </r>
      </text>
    </comment>
    <comment ref="A21" authorId="0">
      <text>
        <r>
          <rPr>
            <b/>
            <sz val="10"/>
            <color indexed="81"/>
            <rFont val="Tahoma"/>
            <family val="2"/>
          </rPr>
          <t>The front axle load when lifted up.</t>
        </r>
        <r>
          <rPr>
            <sz val="8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  <family val="2"/>
          </rPr>
          <t>[N or kg]</t>
        </r>
      </text>
    </comment>
    <comment ref="D21" authorId="0">
      <text>
        <r>
          <rPr>
            <b/>
            <sz val="10"/>
            <color indexed="81"/>
            <rFont val="Tahoma"/>
            <family val="2"/>
          </rPr>
          <t>The tire radius (m)</t>
        </r>
        <r>
          <rPr>
            <sz val="8"/>
            <color indexed="81"/>
            <rFont val="Tahoma"/>
          </rPr>
          <t xml:space="preserve">
</t>
        </r>
      </text>
    </comment>
    <comment ref="A23" authorId="0">
      <text>
        <r>
          <rPr>
            <b/>
            <sz val="10"/>
            <color indexed="81"/>
            <rFont val="Tahoma"/>
            <family val="2"/>
          </rPr>
          <t>The angle of the car inclination 
(rad)</t>
        </r>
        <r>
          <rPr>
            <sz val="8"/>
            <color indexed="81"/>
            <rFont val="Tahoma"/>
          </rPr>
          <t xml:space="preserve">
</t>
        </r>
      </text>
    </comment>
    <comment ref="A26" authorId="0">
      <text>
        <r>
          <rPr>
            <b/>
            <sz val="10"/>
            <color indexed="81"/>
            <rFont val="Tahoma"/>
            <family val="2"/>
          </rPr>
          <t>The car CG height (m)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<sst xmlns="http://schemas.openxmlformats.org/spreadsheetml/2006/main" count="57" uniqueCount="57">
  <si>
    <t>a  (m)</t>
  </si>
  <si>
    <t>b  (m)</t>
  </si>
  <si>
    <t>h  (m)</t>
  </si>
  <si>
    <r>
      <t>L</t>
    </r>
    <r>
      <rPr>
        <sz val="10"/>
        <rFont val="Arial"/>
      </rPr>
      <t xml:space="preserve">  (m)</t>
    </r>
  </si>
  <si>
    <r>
      <t>H</t>
    </r>
    <r>
      <rPr>
        <sz val="10"/>
        <rFont val="Arial"/>
      </rPr>
      <t xml:space="preserve"> (m)</t>
    </r>
  </si>
  <si>
    <t>L</t>
  </si>
  <si>
    <t>m</t>
  </si>
  <si>
    <t>Car mass (kg) or Car weight (N)</t>
  </si>
  <si>
    <t>Car wheel base (m)</t>
  </si>
  <si>
    <t>Wheel radius (m)</t>
  </si>
  <si>
    <t>H</t>
  </si>
  <si>
    <t>Where:</t>
  </si>
  <si>
    <t>h</t>
  </si>
  <si>
    <r>
      <t>R</t>
    </r>
    <r>
      <rPr>
        <b/>
        <vertAlign val="subscript"/>
        <sz val="10"/>
        <rFont val="Arial"/>
        <family val="2"/>
      </rPr>
      <t>f</t>
    </r>
  </si>
  <si>
    <r>
      <t>R</t>
    </r>
    <r>
      <rPr>
        <b/>
        <vertAlign val="subscript"/>
        <sz val="10"/>
        <rFont val="Arial"/>
        <family val="2"/>
      </rPr>
      <t>f1</t>
    </r>
  </si>
  <si>
    <t>w</t>
  </si>
  <si>
    <t xml:space="preserve">Car weight </t>
  </si>
  <si>
    <t>b</t>
  </si>
  <si>
    <t>Front axle reaction (kg-force) or (N) - horizontal plane</t>
  </si>
  <si>
    <t>Front axle reaction (kg-force) or (N) - tilted plane</t>
  </si>
  <si>
    <t>a</t>
  </si>
  <si>
    <r>
      <t>R</t>
    </r>
    <r>
      <rPr>
        <b/>
        <vertAlign val="subscript"/>
        <sz val="10"/>
        <rFont val="Arial"/>
        <family val="2"/>
      </rPr>
      <t>r</t>
    </r>
  </si>
  <si>
    <r>
      <t>R</t>
    </r>
    <r>
      <rPr>
        <b/>
        <vertAlign val="subscript"/>
        <sz val="10"/>
        <rFont val="Arial"/>
        <family val="2"/>
      </rPr>
      <t>f</t>
    </r>
    <r>
      <rPr>
        <sz val="10"/>
        <rFont val="Arial"/>
      </rPr>
      <t xml:space="preserve">  (kg or N)</t>
    </r>
  </si>
  <si>
    <r>
      <t>R</t>
    </r>
    <r>
      <rPr>
        <b/>
        <vertAlign val="subscript"/>
        <sz val="10"/>
        <rFont val="Arial"/>
        <family val="2"/>
      </rPr>
      <t>r</t>
    </r>
    <r>
      <rPr>
        <sz val="10"/>
        <rFont val="Arial"/>
      </rPr>
      <t xml:space="preserve">  (kg or N)</t>
    </r>
  </si>
  <si>
    <t>W  (kg or N)</t>
  </si>
  <si>
    <r>
      <rPr>
        <sz val="10"/>
        <rFont val="Calibri"/>
        <family val="2"/>
      </rPr>
      <t>θ</t>
    </r>
    <r>
      <rPr>
        <sz val="10"/>
        <rFont val="Arial"/>
      </rPr>
      <t xml:space="preserve">  (rad)</t>
    </r>
  </si>
  <si>
    <r>
      <rPr>
        <sz val="10"/>
        <rFont val="Calibri"/>
        <family val="2"/>
      </rPr>
      <t>θ</t>
    </r>
    <r>
      <rPr>
        <sz val="10"/>
        <rFont val="Arial"/>
        <family val="2"/>
      </rPr>
      <t xml:space="preserve"> (degree)</t>
    </r>
  </si>
  <si>
    <t>Height of center of gravity (CG) from ground level (m)</t>
  </si>
  <si>
    <t>Distance between CG infront the rear axle (m)</t>
  </si>
  <si>
    <t>Distance between CG behind the front axle (m)</t>
  </si>
  <si>
    <t>Rear axle reaction (kg-force) or (N) - horizontal plane (kg) or (N)</t>
  </si>
  <si>
    <t>From figure:</t>
  </si>
  <si>
    <t xml:space="preserve">AB = AC – BC </t>
  </si>
  <si>
    <t xml:space="preserve">Since:  </t>
  </si>
  <si>
    <t xml:space="preserve">AC =   b cos θ,  BC = ED = (h-r) sin θ </t>
  </si>
  <si>
    <t>Then:</t>
  </si>
  <si>
    <t>AB = b cos θ – (h-r) sin θ</t>
  </si>
  <si>
    <t xml:space="preserve">Substitute the value of AB: </t>
  </si>
  <si>
    <t>Rearrange the above equation:</t>
  </si>
  <si>
    <t xml:space="preserve">where: </t>
  </si>
  <si>
    <r>
      <t>R</t>
    </r>
    <r>
      <rPr>
        <vertAlign val="subscript"/>
        <sz val="10"/>
        <color theme="6" tint="-0.499984740745262"/>
        <rFont val="Arial"/>
        <family val="2"/>
      </rPr>
      <t>f1</t>
    </r>
    <r>
      <rPr>
        <sz val="10"/>
        <color theme="6" tint="-0.499984740745262"/>
        <rFont val="Arial"/>
        <family val="2"/>
      </rPr>
      <t xml:space="preserve"> (L cos θ) - W (AB) = 0</t>
    </r>
  </si>
  <si>
    <r>
      <t>R</t>
    </r>
    <r>
      <rPr>
        <vertAlign val="subscript"/>
        <sz val="10"/>
        <color theme="6" tint="-0.499984740745262"/>
        <rFont val="Arial"/>
        <family val="2"/>
      </rPr>
      <t>f1</t>
    </r>
    <r>
      <rPr>
        <sz val="10"/>
        <color theme="6" tint="-0.499984740745262"/>
        <rFont val="Arial"/>
        <family val="2"/>
      </rPr>
      <t xml:space="preserve"> (L cos θ) = W (AB)</t>
    </r>
  </si>
  <si>
    <r>
      <t>R</t>
    </r>
    <r>
      <rPr>
        <vertAlign val="subscript"/>
        <sz val="10"/>
        <color theme="6" tint="-0.499984740745262"/>
        <rFont val="Arial"/>
        <family val="2"/>
      </rPr>
      <t>f1</t>
    </r>
    <r>
      <rPr>
        <sz val="10"/>
        <color theme="6" tint="-0.499984740745262"/>
        <rFont val="Arial"/>
        <family val="2"/>
      </rPr>
      <t xml:space="preserve"> (L cos θ) = W [b cos θ – (h-r) sin θ]</t>
    </r>
  </si>
  <si>
    <r>
      <t>W (h-r) sin θ = W b cos θ – R</t>
    </r>
    <r>
      <rPr>
        <vertAlign val="subscript"/>
        <sz val="10"/>
        <color theme="6" tint="-0.499984740745262"/>
        <rFont val="Arial"/>
        <family val="2"/>
      </rPr>
      <t>f1</t>
    </r>
    <r>
      <rPr>
        <sz val="10"/>
        <color theme="6" tint="-0.499984740745262"/>
        <rFont val="Arial"/>
        <family val="2"/>
      </rPr>
      <t xml:space="preserve"> L cos θ</t>
    </r>
  </si>
  <si>
    <r>
      <t>h-r = [W (b cos θ) – R</t>
    </r>
    <r>
      <rPr>
        <vertAlign val="subscript"/>
        <sz val="10"/>
        <color theme="6" tint="-0.499984740745262"/>
        <rFont val="Arial"/>
        <family val="2"/>
      </rPr>
      <t>f1</t>
    </r>
    <r>
      <rPr>
        <sz val="10"/>
        <color theme="6" tint="-0.499984740745262"/>
        <rFont val="Arial"/>
        <family val="2"/>
      </rPr>
      <t xml:space="preserve"> (L cos θ)] / [W sin θ]</t>
    </r>
  </si>
  <si>
    <r>
      <t>h = {[W (b cos θ) – R</t>
    </r>
    <r>
      <rPr>
        <b/>
        <vertAlign val="subscript"/>
        <sz val="10"/>
        <color theme="6" tint="-0.499984740745262"/>
        <rFont val="Arial"/>
        <family val="2"/>
      </rPr>
      <t>f1</t>
    </r>
    <r>
      <rPr>
        <b/>
        <sz val="10"/>
        <color theme="6" tint="-0.499984740745262"/>
        <rFont val="Arial"/>
        <family val="2"/>
      </rPr>
      <t xml:space="preserve"> (L cos θ)] / [W sin θ]} + r</t>
    </r>
  </si>
  <si>
    <r>
      <t>θ = sin</t>
    </r>
    <r>
      <rPr>
        <vertAlign val="superscript"/>
        <sz val="10"/>
        <color theme="6" tint="-0.499984740745262"/>
        <rFont val="Arial"/>
        <family val="2"/>
      </rPr>
      <t>-1</t>
    </r>
    <r>
      <rPr>
        <sz val="10"/>
        <color theme="6" tint="-0.499984740745262"/>
        <rFont val="Arial"/>
        <family val="2"/>
      </rPr>
      <t xml:space="preserve"> (H/L)</t>
    </r>
  </si>
  <si>
    <r>
      <t>Σ M</t>
    </r>
    <r>
      <rPr>
        <vertAlign val="subscript"/>
        <sz val="10"/>
        <color theme="6" tint="-0.499984740745262"/>
        <rFont val="Arial"/>
        <family val="2"/>
      </rPr>
      <t>A</t>
    </r>
    <r>
      <rPr>
        <sz val="10"/>
        <color theme="6" tint="-0.499984740745262"/>
        <rFont val="Arial"/>
        <family val="2"/>
      </rPr>
      <t xml:space="preserve"> = 0</t>
    </r>
  </si>
  <si>
    <t xml:space="preserve">حساب موقع مركز ثقل السيارة بالنسبة للمحور الطولي والمحور الرأسي للسيارة         Position of the Car Center of Gravity (CG)    </t>
  </si>
  <si>
    <r>
      <t>R</t>
    </r>
    <r>
      <rPr>
        <b/>
        <vertAlign val="subscript"/>
        <sz val="10"/>
        <rFont val="Arial"/>
        <family val="2"/>
      </rPr>
      <t>r1</t>
    </r>
  </si>
  <si>
    <t xml:space="preserve">r </t>
  </si>
  <si>
    <t>The vertical raise of the front axle (m)</t>
  </si>
  <si>
    <t>Measuring &amp; Input Data:</t>
  </si>
  <si>
    <t>Rear axle reaction (kg-force) or (N) - horizontal plane</t>
  </si>
  <si>
    <r>
      <rPr>
        <sz val="10"/>
        <rFont val="Arial"/>
        <family val="2"/>
      </rPr>
      <t>R</t>
    </r>
    <r>
      <rPr>
        <vertAlign val="subscript"/>
        <sz val="10"/>
        <rFont val="Arial"/>
        <family val="2"/>
      </rPr>
      <t>r1</t>
    </r>
    <r>
      <rPr>
        <sz val="10"/>
        <rFont val="Arial"/>
      </rPr>
      <t xml:space="preserve"> (kg or N)</t>
    </r>
  </si>
  <si>
    <r>
      <rPr>
        <b/>
        <sz val="10"/>
        <rFont val="Arial"/>
        <family val="2"/>
      </rPr>
      <t>R</t>
    </r>
    <r>
      <rPr>
        <b/>
        <vertAlign val="subscript"/>
        <sz val="10"/>
        <rFont val="Arial"/>
        <family val="2"/>
      </rPr>
      <t>f1</t>
    </r>
    <r>
      <rPr>
        <sz val="10"/>
        <rFont val="Arial"/>
      </rPr>
      <t xml:space="preserve"> (kg or N)</t>
    </r>
  </si>
  <si>
    <r>
      <rPr>
        <b/>
        <sz val="10"/>
        <rFont val="Arial"/>
        <family val="2"/>
      </rPr>
      <t>r</t>
    </r>
    <r>
      <rPr>
        <sz val="10"/>
        <rFont val="Arial"/>
        <family val="2"/>
      </rPr>
      <t xml:space="preserve"> </t>
    </r>
    <r>
      <rPr>
        <sz val="10"/>
        <rFont val="Arial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</si>
</sst>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theme="6" tint="-0.499984740745262"/>
      <name val="Arial"/>
      <family val="2"/>
    </font>
    <font>
      <vertAlign val="subscript"/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b/>
      <vertAlign val="subscript"/>
      <sz val="10"/>
      <color theme="6" tint="-0.499984740745262"/>
      <name val="Arial"/>
      <family val="2"/>
    </font>
    <font>
      <vertAlign val="superscript"/>
      <sz val="10"/>
      <color theme="6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5" fillId="2" borderId="1" xfId="0" applyNumberFormat="1" applyFont="1" applyFill="1" applyBorder="1"/>
    <xf numFmtId="0" fontId="0" fillId="3" borderId="1" xfId="0" applyFill="1" applyBorder="1" applyProtection="1">
      <protection locked="0"/>
    </xf>
    <xf numFmtId="0" fontId="5" fillId="0" borderId="1" xfId="0" applyFont="1" applyBorder="1"/>
    <xf numFmtId="0" fontId="6" fillId="0" borderId="1" xfId="0" applyFont="1" applyBorder="1"/>
    <xf numFmtId="0" fontId="0" fillId="0" borderId="0" xfId="0" applyAlignment="1"/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2" fontId="0" fillId="0" borderId="1" xfId="0" applyNumberFormat="1" applyBorder="1"/>
    <xf numFmtId="164" fontId="0" fillId="3" borderId="1" xfId="0" applyNumberFormat="1" applyFill="1" applyBorder="1" applyProtection="1">
      <protection locked="0"/>
    </xf>
    <xf numFmtId="0" fontId="0" fillId="0" borderId="0" xfId="0" applyAlignment="1">
      <alignment readingOrder="2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readingOrder="1"/>
    </xf>
    <xf numFmtId="0" fontId="6" fillId="0" borderId="0" xfId="0" applyFont="1"/>
    <xf numFmtId="0" fontId="0" fillId="5" borderId="1" xfId="0" applyFill="1" applyBorder="1" applyProtection="1"/>
    <xf numFmtId="0" fontId="0" fillId="4" borderId="1" xfId="0" applyFill="1" applyBorder="1" applyProtection="1">
      <protection locked="0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readingOrder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11</xdr:row>
      <xdr:rowOff>76200</xdr:rowOff>
    </xdr:from>
    <xdr:to>
      <xdr:col>11</xdr:col>
      <xdr:colOff>47625</xdr:colOff>
      <xdr:row>20</xdr:row>
      <xdr:rowOff>66675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076450"/>
          <a:ext cx="24574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27</xdr:row>
      <xdr:rowOff>47625</xdr:rowOff>
    </xdr:from>
    <xdr:to>
      <xdr:col>10</xdr:col>
      <xdr:colOff>495300</xdr:colOff>
      <xdr:row>36</xdr:row>
      <xdr:rowOff>66675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4752975"/>
          <a:ext cx="22860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27</xdr:row>
      <xdr:rowOff>133351</xdr:rowOff>
    </xdr:from>
    <xdr:to>
      <xdr:col>6</xdr:col>
      <xdr:colOff>400050</xdr:colOff>
      <xdr:row>42</xdr:row>
      <xdr:rowOff>76200</xdr:rowOff>
    </xdr:to>
    <xdr:grpSp>
      <xdr:nvGrpSpPr>
        <xdr:cNvPr id="53" name="Group 52"/>
        <xdr:cNvGrpSpPr/>
      </xdr:nvGrpSpPr>
      <xdr:grpSpPr>
        <a:xfrm>
          <a:off x="114300" y="4762501"/>
          <a:ext cx="4067175" cy="2381249"/>
          <a:chOff x="0" y="1"/>
          <a:chExt cx="4067175" cy="2381249"/>
        </a:xfrm>
      </xdr:grpSpPr>
      <xdr:cxnSp macro="">
        <xdr:nvCxnSpPr>
          <xdr:cNvPr id="54" name="Straight Connector 53"/>
          <xdr:cNvCxnSpPr/>
        </xdr:nvCxnSpPr>
        <xdr:spPr>
          <a:xfrm flipH="1">
            <a:off x="1979466" y="1597725"/>
            <a:ext cx="186055" cy="0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5" name="Group 54"/>
          <xdr:cNvGrpSpPr/>
        </xdr:nvGrpSpPr>
        <xdr:grpSpPr>
          <a:xfrm>
            <a:off x="0" y="1"/>
            <a:ext cx="4067175" cy="2381249"/>
            <a:chOff x="0" y="1"/>
            <a:chExt cx="4067175" cy="2381249"/>
          </a:xfrm>
        </xdr:grpSpPr>
        <xdr:grpSp>
          <xdr:nvGrpSpPr>
            <xdr:cNvPr id="56" name="Group 55"/>
            <xdr:cNvGrpSpPr/>
          </xdr:nvGrpSpPr>
          <xdr:grpSpPr>
            <a:xfrm>
              <a:off x="1702608" y="1397863"/>
              <a:ext cx="2164542" cy="342900"/>
              <a:chOff x="-2367" y="-30887"/>
              <a:chExt cx="2164542" cy="342900"/>
            </a:xfrm>
          </xdr:grpSpPr>
          <xdr:sp macro="" textlink="">
            <xdr:nvSpPr>
              <xdr:cNvPr id="100" name="Text Box 1150"/>
              <xdr:cNvSpPr txBox="1"/>
            </xdr:nvSpPr>
            <xdr:spPr>
              <a:xfrm>
                <a:off x="-2367" y="-30887"/>
                <a:ext cx="352425" cy="342900"/>
              </a:xfrm>
              <a:prstGeom prst="rect">
                <a:avLst/>
              </a:prstGeom>
              <a:noFill/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>
                  <a:lnSpc>
                    <a:spcPct val="115000"/>
                  </a:lnSpc>
                  <a:spcBef>
                    <a:spcPts val="0"/>
                  </a:spcBef>
                  <a:spcAft>
                    <a:spcPts val="1000"/>
                  </a:spcAft>
                </a:pPr>
                <a:r>
                  <a:rPr lang="en-US" sz="1400" b="1">
                    <a:solidFill>
                      <a:srgbClr val="558ED5"/>
                    </a:solidFill>
                    <a:effectLst/>
                    <a:ea typeface="Calibri"/>
                    <a:cs typeface="Arial"/>
                  </a:rPr>
                  <a:t>E</a:t>
                </a:r>
                <a:endParaRPr lang="en-US" sz="1100">
                  <a:effectLst/>
                  <a:ea typeface="Calibri"/>
                  <a:cs typeface="Arial"/>
                </a:endParaRPr>
              </a:p>
            </xdr:txBody>
          </xdr:sp>
          <xdr:cxnSp macro="">
            <xdr:nvCxnSpPr>
              <xdr:cNvPr id="101" name="Straight Connector 100"/>
              <xdr:cNvCxnSpPr/>
            </xdr:nvCxnSpPr>
            <xdr:spPr>
              <a:xfrm>
                <a:off x="1866900" y="247650"/>
                <a:ext cx="295275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7" name="Group 56"/>
            <xdr:cNvGrpSpPr/>
          </xdr:nvGrpSpPr>
          <xdr:grpSpPr>
            <a:xfrm>
              <a:off x="0" y="1"/>
              <a:ext cx="4067175" cy="2381249"/>
              <a:chOff x="0" y="1"/>
              <a:chExt cx="4067175" cy="2381249"/>
            </a:xfrm>
          </xdr:grpSpPr>
          <xdr:grpSp>
            <xdr:nvGrpSpPr>
              <xdr:cNvPr id="58" name="Group 57"/>
              <xdr:cNvGrpSpPr/>
            </xdr:nvGrpSpPr>
            <xdr:grpSpPr>
              <a:xfrm>
                <a:off x="485775" y="514350"/>
                <a:ext cx="2816225" cy="1443228"/>
                <a:chOff x="0" y="0"/>
                <a:chExt cx="2816225" cy="1443228"/>
              </a:xfrm>
            </xdr:grpSpPr>
            <xdr:cxnSp macro="">
              <xdr:nvCxnSpPr>
                <xdr:cNvPr id="97" name="Straight Connector 96"/>
                <xdr:cNvCxnSpPr/>
              </xdr:nvCxnSpPr>
              <xdr:spPr>
                <a:xfrm flipV="1">
                  <a:off x="0" y="841248"/>
                  <a:ext cx="2816225" cy="601980"/>
                </a:xfrm>
                <a:prstGeom prst="line">
                  <a:avLst/>
                </a:prstGeom>
                <a:ln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8" name="Straight Connector 97"/>
                <xdr:cNvCxnSpPr/>
              </xdr:nvCxnSpPr>
              <xdr:spPr>
                <a:xfrm>
                  <a:off x="1400861" y="0"/>
                  <a:ext cx="285750" cy="110490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9" name="Straight Connector 98"/>
                <xdr:cNvCxnSpPr/>
              </xdr:nvCxnSpPr>
              <xdr:spPr>
                <a:xfrm>
                  <a:off x="1686154" y="1075335"/>
                  <a:ext cx="0" cy="3619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59" name="Group 58"/>
              <xdr:cNvGrpSpPr/>
            </xdr:nvGrpSpPr>
            <xdr:grpSpPr>
              <a:xfrm>
                <a:off x="0" y="1"/>
                <a:ext cx="4067175" cy="2381249"/>
                <a:chOff x="0" y="1"/>
                <a:chExt cx="4067175" cy="2381249"/>
              </a:xfrm>
            </xdr:grpSpPr>
            <xdr:cxnSp macro="">
              <xdr:nvCxnSpPr>
                <xdr:cNvPr id="60" name="Straight Connector 59"/>
                <xdr:cNvCxnSpPr/>
              </xdr:nvCxnSpPr>
              <xdr:spPr>
                <a:xfrm>
                  <a:off x="1968019" y="786230"/>
                  <a:ext cx="14401" cy="115229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61" name="Group 60"/>
                <xdr:cNvGrpSpPr/>
              </xdr:nvGrpSpPr>
              <xdr:grpSpPr>
                <a:xfrm>
                  <a:off x="0" y="1"/>
                  <a:ext cx="4067175" cy="2381249"/>
                  <a:chOff x="0" y="1"/>
                  <a:chExt cx="4067175" cy="2381249"/>
                </a:xfrm>
              </xdr:grpSpPr>
              <xdr:cxnSp macro="">
                <xdr:nvCxnSpPr>
                  <xdr:cNvPr id="62" name="Straight Arrow Connector 61"/>
                  <xdr:cNvCxnSpPr/>
                </xdr:nvCxnSpPr>
                <xdr:spPr>
                  <a:xfrm flipV="1">
                    <a:off x="192709" y="200026"/>
                    <a:ext cx="2800350" cy="619125"/>
                  </a:xfrm>
                  <a:prstGeom prst="straightConnector1">
                    <a:avLst/>
                  </a:prstGeom>
                  <a:ln>
                    <a:headEnd type="triangle"/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Straight Arrow Connector 62"/>
                  <xdr:cNvCxnSpPr/>
                </xdr:nvCxnSpPr>
                <xdr:spPr>
                  <a:xfrm flipH="1">
                    <a:off x="295275" y="809625"/>
                    <a:ext cx="1676400" cy="371475"/>
                  </a:xfrm>
                  <a:prstGeom prst="straightConnector1">
                    <a:avLst/>
                  </a:prstGeom>
                  <a:ln>
                    <a:headEnd type="triangle"/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4" name="Oval 63"/>
                  <xdr:cNvSpPr/>
                </xdr:nvSpPr>
                <xdr:spPr>
                  <a:xfrm>
                    <a:off x="171450" y="1638300"/>
                    <a:ext cx="647700" cy="647700"/>
                  </a:xfrm>
                  <a:prstGeom prst="ellipse">
                    <a:avLst/>
                  </a:prstGeom>
                  <a:noFill/>
                  <a:ln w="19050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sp macro="" textlink="">
                <xdr:nvSpPr>
                  <xdr:cNvPr id="65" name="Oval 64"/>
                  <xdr:cNvSpPr/>
                </xdr:nvSpPr>
                <xdr:spPr>
                  <a:xfrm>
                    <a:off x="2971800" y="1028700"/>
                    <a:ext cx="647700" cy="647700"/>
                  </a:xfrm>
                  <a:prstGeom prst="ellipse">
                    <a:avLst/>
                  </a:prstGeom>
                  <a:noFill/>
                  <a:ln w="19050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sp macro="" textlink="">
                <xdr:nvSpPr>
                  <xdr:cNvPr id="66" name="Rectangle 65"/>
                  <xdr:cNvSpPr/>
                </xdr:nvSpPr>
                <xdr:spPr>
                  <a:xfrm>
                    <a:off x="3067050" y="1689583"/>
                    <a:ext cx="485775" cy="600075"/>
                  </a:xfrm>
                  <a:prstGeom prst="rect">
                    <a:avLst/>
                  </a:prstGeom>
                  <a:noFill/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67" name="Straight Connector 66"/>
                  <xdr:cNvCxnSpPr/>
                </xdr:nvCxnSpPr>
                <xdr:spPr>
                  <a:xfrm>
                    <a:off x="0" y="2295525"/>
                    <a:ext cx="3933825" cy="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8" name="Straight Connector 67"/>
                  <xdr:cNvCxnSpPr/>
                </xdr:nvCxnSpPr>
                <xdr:spPr>
                  <a:xfrm>
                    <a:off x="497434" y="1938753"/>
                    <a:ext cx="1683791" cy="0"/>
                  </a:xfrm>
                  <a:prstGeom prst="line">
                    <a:avLst/>
                  </a:prstGeom>
                  <a:ln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9" name="Straight Connector 68"/>
                  <xdr:cNvCxnSpPr/>
                </xdr:nvCxnSpPr>
                <xdr:spPr>
                  <a:xfrm flipH="1" flipV="1">
                    <a:off x="2952750" y="1"/>
                    <a:ext cx="342900" cy="1354455"/>
                  </a:xfrm>
                  <a:prstGeom prst="line">
                    <a:avLst/>
                  </a:prstGeom>
                  <a:ln>
                    <a:solidFill>
                      <a:srgbClr val="0070C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" name="Straight Connector 69"/>
                  <xdr:cNvCxnSpPr/>
                </xdr:nvCxnSpPr>
                <xdr:spPr>
                  <a:xfrm flipH="1" flipV="1">
                    <a:off x="145845" y="571500"/>
                    <a:ext cx="342265" cy="1352550"/>
                  </a:xfrm>
                  <a:prstGeom prst="line">
                    <a:avLst/>
                  </a:prstGeom>
                  <a:ln>
                    <a:solidFill>
                      <a:srgbClr val="0070C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1" name="Oval 70"/>
                  <xdr:cNvSpPr/>
                </xdr:nvSpPr>
                <xdr:spPr>
                  <a:xfrm>
                    <a:off x="1857375" y="704850"/>
                    <a:ext cx="228600" cy="228600"/>
                  </a:xfrm>
                  <a:prstGeom prst="ellipse">
                    <a:avLst/>
                  </a:prstGeom>
                  <a:noFill/>
                  <a:ln w="9525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endParaRPr lang="en-US"/>
                  </a:p>
                </xdr:txBody>
              </xdr:sp>
              <xdr:cxnSp macro="">
                <xdr:nvCxnSpPr>
                  <xdr:cNvPr id="72" name="Straight Connector 71"/>
                  <xdr:cNvCxnSpPr/>
                </xdr:nvCxnSpPr>
                <xdr:spPr>
                  <a:xfrm flipV="1">
                    <a:off x="1866900" y="733425"/>
                    <a:ext cx="438150" cy="104140"/>
                  </a:xfrm>
                  <a:prstGeom prst="line">
                    <a:avLst/>
                  </a:prstGeom>
                  <a:ln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Arrow Connector 72"/>
                  <xdr:cNvCxnSpPr/>
                </xdr:nvCxnSpPr>
                <xdr:spPr>
                  <a:xfrm flipH="1">
                    <a:off x="1971675" y="542925"/>
                    <a:ext cx="1123950" cy="266700"/>
                  </a:xfrm>
                  <a:prstGeom prst="straightConnector1">
                    <a:avLst/>
                  </a:prstGeom>
                  <a:ln>
                    <a:headEnd type="triangle"/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Text Box 1146"/>
                  <xdr:cNvSpPr txBox="1"/>
                </xdr:nvSpPr>
                <xdr:spPr>
                  <a:xfrm>
                    <a:off x="238125" y="1838325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558ED5"/>
                        </a:solidFill>
                        <a:effectLst/>
                        <a:ea typeface="Calibri"/>
                        <a:cs typeface="Arial"/>
                      </a:rPr>
                      <a:t>A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75" name="Text Box 1147"/>
                  <xdr:cNvSpPr txBox="1"/>
                </xdr:nvSpPr>
                <xdr:spPr>
                  <a:xfrm>
                    <a:off x="1790700" y="1924050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558ED5"/>
                        </a:solidFill>
                        <a:effectLst/>
                        <a:ea typeface="Calibri"/>
                        <a:cs typeface="Arial"/>
                      </a:rPr>
                      <a:t>B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76" name="Text Box 1148"/>
                  <xdr:cNvSpPr txBox="1"/>
                </xdr:nvSpPr>
                <xdr:spPr>
                  <a:xfrm>
                    <a:off x="2085975" y="1924050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558ED5"/>
                        </a:solidFill>
                        <a:effectLst/>
                        <a:ea typeface="Calibri"/>
                        <a:cs typeface="Arial"/>
                      </a:rPr>
                      <a:t>C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77" name="Text Box 1149"/>
                  <xdr:cNvSpPr txBox="1"/>
                </xdr:nvSpPr>
                <xdr:spPr>
                  <a:xfrm>
                    <a:off x="2151050" y="1514475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558ED5"/>
                        </a:solidFill>
                        <a:effectLst/>
                        <a:ea typeface="Calibri"/>
                        <a:cs typeface="Arial"/>
                      </a:rPr>
                      <a:t>D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78" name="Text Box 1151"/>
                  <xdr:cNvSpPr txBox="1"/>
                </xdr:nvSpPr>
                <xdr:spPr>
                  <a:xfrm rot="20816177">
                    <a:off x="1428751" y="295275"/>
                    <a:ext cx="352425" cy="342900"/>
                  </a:xfrm>
                  <a:prstGeom prst="rect">
                    <a:avLst/>
                  </a:prstGeom>
                  <a:solidFill>
                    <a:schemeClr val="bg1"/>
                  </a:solidFill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effectLst/>
                        <a:ea typeface="Calibri"/>
                        <a:cs typeface="Arial"/>
                      </a:rPr>
                      <a:t>L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79" name="Text Box 96"/>
                  <xdr:cNvSpPr txBox="1"/>
                </xdr:nvSpPr>
                <xdr:spPr>
                  <a:xfrm rot="21048301">
                    <a:off x="2457450" y="457200"/>
                    <a:ext cx="352425" cy="342900"/>
                  </a:xfrm>
                  <a:prstGeom prst="rect">
                    <a:avLst/>
                  </a:prstGeom>
                  <a:solidFill>
                    <a:schemeClr val="bg1"/>
                  </a:solidFill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effectLst/>
                        <a:ea typeface="Calibri"/>
                        <a:cs typeface="Arial"/>
                      </a:rPr>
                      <a:t>a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80" name="Text Box 97"/>
                  <xdr:cNvSpPr txBox="1"/>
                </xdr:nvSpPr>
                <xdr:spPr>
                  <a:xfrm rot="20866686">
                    <a:off x="1057275" y="790575"/>
                    <a:ext cx="352425" cy="342900"/>
                  </a:xfrm>
                  <a:prstGeom prst="rect">
                    <a:avLst/>
                  </a:prstGeom>
                  <a:solidFill>
                    <a:schemeClr val="bg1"/>
                  </a:solidFill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effectLst/>
                        <a:ea typeface="Calibri"/>
                        <a:cs typeface="Arial"/>
                      </a:rPr>
                      <a:t>b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cxnSp macro="">
                <xdr:nvCxnSpPr>
                  <xdr:cNvPr id="81" name="Straight Connector 80"/>
                  <xdr:cNvCxnSpPr/>
                </xdr:nvCxnSpPr>
                <xdr:spPr>
                  <a:xfrm flipV="1">
                    <a:off x="514350" y="1685925"/>
                    <a:ext cx="2800350" cy="609600"/>
                  </a:xfrm>
                  <a:prstGeom prst="line">
                    <a:avLst/>
                  </a:prstGeom>
                  <a:ln>
                    <a:solidFill>
                      <a:srgbClr val="0070C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2" name="Text Box 99"/>
                  <xdr:cNvSpPr txBox="1"/>
                </xdr:nvSpPr>
                <xdr:spPr>
                  <a:xfrm>
                    <a:off x="1171575" y="2038350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558ED5"/>
                        </a:solidFill>
                        <a:effectLst/>
                        <a:ea typeface="Calibri"/>
                        <a:cs typeface="Calibri"/>
                      </a:rPr>
                      <a:t>θ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83" name="Text Box 100"/>
                  <xdr:cNvSpPr txBox="1"/>
                </xdr:nvSpPr>
                <xdr:spPr>
                  <a:xfrm>
                    <a:off x="1924049" y="1304923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558ED5"/>
                        </a:solidFill>
                        <a:effectLst/>
                        <a:ea typeface="Calibri"/>
                        <a:cs typeface="Calibri"/>
                      </a:rPr>
                      <a:t>θ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cxnSp macro="">
                <xdr:nvCxnSpPr>
                  <xdr:cNvPr id="84" name="Straight Arrow Connector 83"/>
                  <xdr:cNvCxnSpPr/>
                </xdr:nvCxnSpPr>
                <xdr:spPr>
                  <a:xfrm>
                    <a:off x="1971675" y="819150"/>
                    <a:ext cx="9525" cy="1009650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5" name="Straight Arrow Connector 84"/>
                  <xdr:cNvCxnSpPr>
                    <a:stCxn id="65" idx="4"/>
                  </xdr:cNvCxnSpPr>
                </xdr:nvCxnSpPr>
                <xdr:spPr>
                  <a:xfrm flipH="1" flipV="1">
                    <a:off x="3290544" y="542926"/>
                    <a:ext cx="5106" cy="113347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" name="Straight Arrow Connector 85"/>
                  <xdr:cNvCxnSpPr/>
                </xdr:nvCxnSpPr>
                <xdr:spPr>
                  <a:xfrm flipV="1">
                    <a:off x="495300" y="1221638"/>
                    <a:ext cx="0" cy="1064362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7" name="Straight Connector 86"/>
                  <xdr:cNvCxnSpPr/>
                </xdr:nvCxnSpPr>
                <xdr:spPr>
                  <a:xfrm>
                    <a:off x="3190875" y="1343025"/>
                    <a:ext cx="685800" cy="0"/>
                  </a:xfrm>
                  <a:prstGeom prst="line">
                    <a:avLst/>
                  </a:prstGeom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8" name="Straight Arrow Connector 87"/>
                  <xdr:cNvCxnSpPr/>
                </xdr:nvCxnSpPr>
                <xdr:spPr>
                  <a:xfrm>
                    <a:off x="3743325" y="1343025"/>
                    <a:ext cx="0" cy="333375"/>
                  </a:xfrm>
                  <a:prstGeom prst="straightConnector1">
                    <a:avLst/>
                  </a:prstGeom>
                  <a:ln>
                    <a:headEnd type="triangle"/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9" name="Straight Arrow Connector 88"/>
                  <xdr:cNvCxnSpPr/>
                </xdr:nvCxnSpPr>
                <xdr:spPr>
                  <a:xfrm>
                    <a:off x="3752850" y="1676400"/>
                    <a:ext cx="0" cy="619125"/>
                  </a:xfrm>
                  <a:prstGeom prst="straightConnector1">
                    <a:avLst/>
                  </a:prstGeom>
                  <a:ln>
                    <a:headEnd type="triangle"/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0" name="Text Box 108"/>
                  <xdr:cNvSpPr txBox="1"/>
                </xdr:nvSpPr>
                <xdr:spPr>
                  <a:xfrm>
                    <a:off x="3714750" y="1828800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effectLst/>
                        <a:ea typeface="Calibri"/>
                        <a:cs typeface="Arial"/>
                      </a:rPr>
                      <a:t>H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91" name="Text Box 109"/>
                  <xdr:cNvSpPr txBox="1"/>
                </xdr:nvSpPr>
                <xdr:spPr>
                  <a:xfrm>
                    <a:off x="3714750" y="1352550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effectLst/>
                        <a:ea typeface="Calibri"/>
                        <a:cs typeface="Arial"/>
                      </a:rPr>
                      <a:t>r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92" name="Text Box 110"/>
                  <xdr:cNvSpPr txBox="1"/>
                </xdr:nvSpPr>
                <xdr:spPr>
                  <a:xfrm>
                    <a:off x="1627708" y="1676019"/>
                    <a:ext cx="3524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FF0000"/>
                        </a:solidFill>
                        <a:effectLst/>
                        <a:ea typeface="Calibri"/>
                        <a:cs typeface="Arial"/>
                      </a:rPr>
                      <a:t>W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93" name="Text Box 111"/>
                  <xdr:cNvSpPr txBox="1"/>
                </xdr:nvSpPr>
                <xdr:spPr>
                  <a:xfrm>
                    <a:off x="3343275" y="466725"/>
                    <a:ext cx="400050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FF0000"/>
                        </a:solidFill>
                        <a:effectLst/>
                        <a:ea typeface="Calibri"/>
                        <a:cs typeface="Arial"/>
                      </a:rPr>
                      <a:t>R</a:t>
                    </a:r>
                    <a:r>
                      <a:rPr lang="en-US" sz="1400" b="1" baseline="-25000">
                        <a:solidFill>
                          <a:srgbClr val="FF0000"/>
                        </a:solidFill>
                        <a:effectLst/>
                        <a:ea typeface="Calibri"/>
                        <a:cs typeface="Arial"/>
                      </a:rPr>
                      <a:t>f1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sp macro="" textlink="">
                <xdr:nvSpPr>
                  <xdr:cNvPr id="94" name="Text Box 112"/>
                  <xdr:cNvSpPr txBox="1"/>
                </xdr:nvSpPr>
                <xdr:spPr>
                  <a:xfrm>
                    <a:off x="533471" y="1228036"/>
                    <a:ext cx="390525" cy="342900"/>
                  </a:xfrm>
                  <a:prstGeom prst="rect">
                    <a:avLst/>
                  </a:prstGeom>
                  <a:noFill/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solidFill>
                          <a:srgbClr val="FF0000"/>
                        </a:solidFill>
                        <a:effectLst/>
                        <a:ea typeface="Calibri"/>
                        <a:cs typeface="Arial"/>
                      </a:rPr>
                      <a:t>R</a:t>
                    </a:r>
                    <a:r>
                      <a:rPr lang="en-US" sz="1400" b="1" baseline="-25000">
                        <a:solidFill>
                          <a:srgbClr val="FF0000"/>
                        </a:solidFill>
                        <a:effectLst/>
                        <a:ea typeface="Calibri"/>
                        <a:cs typeface="Arial"/>
                      </a:rPr>
                      <a:t>r1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  <xdr:cxnSp macro="">
                <xdr:nvCxnSpPr>
                  <xdr:cNvPr id="95" name="Straight Arrow Connector 94"/>
                  <xdr:cNvCxnSpPr/>
                </xdr:nvCxnSpPr>
                <xdr:spPr>
                  <a:xfrm>
                    <a:off x="2133600" y="771525"/>
                    <a:ext cx="212713" cy="790575"/>
                  </a:xfrm>
                  <a:prstGeom prst="straightConnector1">
                    <a:avLst/>
                  </a:prstGeom>
                  <a:ln>
                    <a:headEnd type="triangle"/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6" name="Text Box 114"/>
                  <xdr:cNvSpPr txBox="1"/>
                </xdr:nvSpPr>
                <xdr:spPr>
                  <a:xfrm rot="20816177">
                    <a:off x="2124075" y="933450"/>
                    <a:ext cx="476250" cy="342900"/>
                  </a:xfrm>
                  <a:prstGeom prst="rect">
                    <a:avLst/>
                  </a:prstGeom>
                  <a:solidFill>
                    <a:schemeClr val="bg1"/>
                  </a:solidFill>
                  <a:ln w="6350">
                    <a:noFill/>
                  </a:ln>
                  <a:effectLst/>
                </xdr:spPr>
                <xdr:style>
                  <a:lnRef idx="0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t" anchorCtr="0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marL="0" marR="0">
                      <a:lnSpc>
                        <a:spcPct val="115000"/>
                      </a:lnSpc>
                      <a:spcBef>
                        <a:spcPts val="0"/>
                      </a:spcBef>
                      <a:spcAft>
                        <a:spcPts val="1000"/>
                      </a:spcAft>
                    </a:pPr>
                    <a:r>
                      <a:rPr lang="en-US" sz="1400" b="1">
                        <a:effectLst/>
                        <a:ea typeface="Calibri"/>
                        <a:cs typeface="Arial"/>
                      </a:rPr>
                      <a:t>h-r</a:t>
                    </a:r>
                    <a:endParaRPr lang="en-US" sz="1100">
                      <a:effectLst/>
                      <a:ea typeface="Calibri"/>
                      <a:cs typeface="Arial"/>
                    </a:endParaRPr>
                  </a:p>
                </xdr:txBody>
              </xdr: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B12" sqref="B12"/>
    </sheetView>
  </sheetViews>
  <sheetFormatPr defaultRowHeight="12.75" x14ac:dyDescent="0.2"/>
  <cols>
    <col min="1" max="1" width="11" bestFit="1" customWidth="1"/>
    <col min="13" max="13" width="15.85546875" customWidth="1"/>
  </cols>
  <sheetData>
    <row r="1" spans="1:13" ht="15.75" x14ac:dyDescent="0.2">
      <c r="A1" s="25" t="s">
        <v>48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s="16" customFormat="1" ht="15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5.75" customHeight="1" x14ac:dyDescent="0.2">
      <c r="A3" s="22" t="s">
        <v>52</v>
      </c>
      <c r="B3" s="22"/>
      <c r="C3" s="22"/>
      <c r="D3" s="22"/>
      <c r="E3" s="7"/>
      <c r="F3" s="7"/>
      <c r="G3" s="7"/>
      <c r="H3" s="22" t="s">
        <v>11</v>
      </c>
      <c r="I3" s="26"/>
      <c r="J3" s="7"/>
    </row>
    <row r="4" spans="1:13" x14ac:dyDescent="0.2">
      <c r="A4" s="9" t="s">
        <v>5</v>
      </c>
      <c r="B4" s="21" t="s">
        <v>8</v>
      </c>
      <c r="C4" s="26"/>
      <c r="D4" s="26"/>
      <c r="E4" s="26"/>
      <c r="F4" s="26"/>
      <c r="G4" s="7"/>
      <c r="H4" s="9" t="s">
        <v>12</v>
      </c>
      <c r="I4" s="23" t="s">
        <v>27</v>
      </c>
      <c r="J4" s="23"/>
      <c r="K4" s="23"/>
      <c r="L4" s="23"/>
      <c r="M4" s="23"/>
    </row>
    <row r="5" spans="1:13" x14ac:dyDescent="0.2">
      <c r="A5" s="9" t="s">
        <v>50</v>
      </c>
      <c r="B5" s="21" t="s">
        <v>9</v>
      </c>
      <c r="C5" s="21"/>
      <c r="D5" s="21"/>
      <c r="E5" s="21"/>
      <c r="F5" s="21"/>
      <c r="G5" s="7"/>
      <c r="H5" s="9" t="s">
        <v>15</v>
      </c>
      <c r="I5" s="21" t="s">
        <v>16</v>
      </c>
      <c r="J5" s="21"/>
      <c r="K5" s="21"/>
      <c r="L5" s="21"/>
      <c r="M5" s="21"/>
    </row>
    <row r="6" spans="1:13" ht="14.25" x14ac:dyDescent="0.25">
      <c r="A6" s="9" t="s">
        <v>13</v>
      </c>
      <c r="B6" s="21" t="s">
        <v>18</v>
      </c>
      <c r="C6" s="21"/>
      <c r="D6" s="21"/>
      <c r="E6" s="21"/>
      <c r="F6" s="21"/>
      <c r="G6" s="7"/>
      <c r="H6" s="9" t="s">
        <v>6</v>
      </c>
      <c r="I6" s="21" t="s">
        <v>7</v>
      </c>
      <c r="J6" s="23"/>
      <c r="K6" s="23"/>
      <c r="L6" s="23"/>
      <c r="M6" s="23"/>
    </row>
    <row r="7" spans="1:13" ht="14.25" x14ac:dyDescent="0.25">
      <c r="A7" s="9" t="s">
        <v>21</v>
      </c>
      <c r="B7" s="21" t="s">
        <v>53</v>
      </c>
      <c r="C7" s="21"/>
      <c r="D7" s="21"/>
      <c r="E7" s="21"/>
      <c r="F7" s="21"/>
      <c r="G7" s="7"/>
      <c r="H7" s="9" t="s">
        <v>20</v>
      </c>
      <c r="I7" s="23" t="s">
        <v>29</v>
      </c>
      <c r="J7" s="23"/>
      <c r="K7" s="23"/>
      <c r="L7" s="23"/>
      <c r="M7" s="23"/>
    </row>
    <row r="8" spans="1:13" x14ac:dyDescent="0.2">
      <c r="A8" s="9" t="s">
        <v>10</v>
      </c>
      <c r="B8" s="21" t="s">
        <v>51</v>
      </c>
      <c r="C8" s="21"/>
      <c r="D8" s="21"/>
      <c r="E8" s="21"/>
      <c r="F8" s="21"/>
      <c r="G8" s="7"/>
      <c r="H8" s="9" t="s">
        <v>17</v>
      </c>
      <c r="I8" s="23" t="s">
        <v>28</v>
      </c>
      <c r="J8" s="23"/>
      <c r="K8" s="23"/>
      <c r="L8" s="23"/>
      <c r="M8" s="23"/>
    </row>
    <row r="9" spans="1:13" ht="14.25" x14ac:dyDescent="0.25">
      <c r="A9" s="9" t="s">
        <v>14</v>
      </c>
      <c r="B9" s="14" t="s">
        <v>19</v>
      </c>
      <c r="C9" s="14"/>
      <c r="D9" s="14"/>
      <c r="E9" s="14"/>
      <c r="F9" s="14"/>
      <c r="G9" s="7"/>
      <c r="H9" s="9" t="s">
        <v>49</v>
      </c>
      <c r="I9" s="21" t="s">
        <v>30</v>
      </c>
      <c r="J9" s="21"/>
      <c r="K9" s="21"/>
      <c r="L9" s="21"/>
      <c r="M9" s="21"/>
    </row>
    <row r="10" spans="1:13" x14ac:dyDescent="0.2">
      <c r="A10" s="9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</row>
    <row r="12" spans="1:13" ht="14.25" x14ac:dyDescent="0.25">
      <c r="A12" s="5" t="s">
        <v>22</v>
      </c>
      <c r="B12" s="4">
        <v>1256.2</v>
      </c>
      <c r="C12" s="1"/>
      <c r="D12" s="5" t="s">
        <v>3</v>
      </c>
      <c r="E12" s="12">
        <v>2.42</v>
      </c>
      <c r="H12" s="24"/>
      <c r="I12" s="24"/>
      <c r="J12" s="24"/>
      <c r="K12" s="24"/>
    </row>
    <row r="13" spans="1:13" ht="14.25" x14ac:dyDescent="0.25">
      <c r="A13" s="5" t="s">
        <v>23</v>
      </c>
      <c r="B13" s="4">
        <v>743.8</v>
      </c>
      <c r="C13" s="1"/>
      <c r="D13" s="1"/>
      <c r="E13" s="1"/>
      <c r="H13" s="24"/>
      <c r="I13" s="24"/>
      <c r="J13" s="24"/>
      <c r="K13" s="24"/>
    </row>
    <row r="14" spans="1:13" x14ac:dyDescent="0.2">
      <c r="H14" s="24"/>
      <c r="I14" s="24"/>
      <c r="J14" s="24"/>
      <c r="K14" s="24"/>
    </row>
    <row r="15" spans="1:13" x14ac:dyDescent="0.2">
      <c r="A15" s="6" t="s">
        <v>24</v>
      </c>
      <c r="B15" s="1">
        <f xml:space="preserve"> Rf+Rr</f>
        <v>2000</v>
      </c>
      <c r="H15" s="24"/>
      <c r="I15" s="24"/>
      <c r="J15" s="24"/>
      <c r="K15" s="24"/>
    </row>
    <row r="16" spans="1:13" x14ac:dyDescent="0.2">
      <c r="H16" s="24"/>
      <c r="I16" s="24"/>
      <c r="J16" s="24"/>
      <c r="K16" s="24"/>
      <c r="M16" s="13"/>
    </row>
    <row r="17" spans="1:11" x14ac:dyDescent="0.2">
      <c r="A17" s="1" t="s">
        <v>0</v>
      </c>
      <c r="B17" s="3">
        <f>(Rr/W)* L</f>
        <v>0.89999799999999985</v>
      </c>
      <c r="H17" s="24"/>
      <c r="I17" s="24"/>
      <c r="J17" s="24"/>
      <c r="K17" s="24"/>
    </row>
    <row r="18" spans="1:11" x14ac:dyDescent="0.2">
      <c r="A18" s="1" t="s">
        <v>1</v>
      </c>
      <c r="B18" s="3">
        <f>L-a</f>
        <v>1.5200020000000001</v>
      </c>
      <c r="H18" s="24"/>
      <c r="I18" s="24"/>
      <c r="J18" s="24"/>
      <c r="K18" s="24"/>
    </row>
    <row r="19" spans="1:11" x14ac:dyDescent="0.2">
      <c r="H19" s="24"/>
      <c r="I19" s="24"/>
      <c r="J19" s="24"/>
      <c r="K19" s="24"/>
    </row>
    <row r="20" spans="1:11" ht="15.75" x14ac:dyDescent="0.3">
      <c r="A20" s="6" t="s">
        <v>54</v>
      </c>
      <c r="B20" s="17">
        <f>W-_rf1</f>
        <v>850</v>
      </c>
      <c r="D20" s="5" t="s">
        <v>4</v>
      </c>
      <c r="E20" s="12">
        <v>0.35</v>
      </c>
      <c r="H20" s="24"/>
      <c r="I20" s="24"/>
      <c r="J20" s="24"/>
      <c r="K20" s="24"/>
    </row>
    <row r="21" spans="1:11" ht="14.25" x14ac:dyDescent="0.25">
      <c r="A21" s="6" t="s">
        <v>55</v>
      </c>
      <c r="B21" s="18">
        <v>1150</v>
      </c>
      <c r="D21" s="6" t="s">
        <v>56</v>
      </c>
      <c r="E21" s="4">
        <v>0.30499999999999999</v>
      </c>
    </row>
    <row r="23" spans="1:11" x14ac:dyDescent="0.2">
      <c r="A23" s="6" t="s">
        <v>25</v>
      </c>
      <c r="B23" s="2">
        <f xml:space="preserve"> ASIN(hh/L)</f>
        <v>0.14513710966332602</v>
      </c>
    </row>
    <row r="24" spans="1:11" x14ac:dyDescent="0.2">
      <c r="A24" s="6" t="s">
        <v>26</v>
      </c>
      <c r="B24" s="11">
        <f>theta*180/PI()</f>
        <v>8.3157438344359775</v>
      </c>
    </row>
    <row r="26" spans="1:11" x14ac:dyDescent="0.2">
      <c r="A26" s="1" t="s">
        <v>2</v>
      </c>
      <c r="B26" s="3">
        <f xml:space="preserve"> (W*b*COS(theta) - _rf1* L* COS(theta))/(W*SIN(theta)) + rd</f>
        <v>1.184157934419837</v>
      </c>
    </row>
    <row r="28" spans="1:1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ht="12.7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ht="12.7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2.7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2.7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ht="12.7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1:11" ht="13.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1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1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1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1:11" x14ac:dyDescent="0.2">
      <c r="A44" s="20" t="s">
        <v>31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">
      <c r="A45" s="20" t="s">
        <v>32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">
      <c r="A46" s="20" t="s">
        <v>33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">
      <c r="A47" s="20" t="s">
        <v>34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">
      <c r="A48" s="20" t="s">
        <v>35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">
      <c r="A49" s="20" t="s">
        <v>36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5.75" x14ac:dyDescent="0.2">
      <c r="A50" s="20" t="s">
        <v>47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5.75" x14ac:dyDescent="0.2">
      <c r="A51" s="20" t="s">
        <v>40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5.75" x14ac:dyDescent="0.2">
      <c r="A52" s="20" t="s">
        <v>41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">
      <c r="A53" s="20" t="s">
        <v>37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5.75" x14ac:dyDescent="0.2">
      <c r="A54" s="20" t="s">
        <v>42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">
      <c r="A55" s="20" t="s">
        <v>38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5.75" x14ac:dyDescent="0.2">
      <c r="A56" s="20" t="s">
        <v>43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5.75" x14ac:dyDescent="0.2">
      <c r="A57" s="20" t="s">
        <v>44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4.25" x14ac:dyDescent="0.2">
      <c r="A58" s="19" t="s">
        <v>45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x14ac:dyDescent="0.2">
      <c r="A59" s="20" t="s">
        <v>39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4.25" x14ac:dyDescent="0.2">
      <c r="A60" s="20" t="s">
        <v>46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</row>
  </sheetData>
  <sheetProtection selectLockedCells="1"/>
  <mergeCells count="33">
    <mergeCell ref="A1:M1"/>
    <mergeCell ref="B4:F4"/>
    <mergeCell ref="B5:F5"/>
    <mergeCell ref="B6:F6"/>
    <mergeCell ref="H3:I3"/>
    <mergeCell ref="I4:M4"/>
    <mergeCell ref="A48:K48"/>
    <mergeCell ref="A49:K49"/>
    <mergeCell ref="A50:K50"/>
    <mergeCell ref="A51:K51"/>
    <mergeCell ref="A28:K43"/>
    <mergeCell ref="I7:M7"/>
    <mergeCell ref="I8:M8"/>
    <mergeCell ref="I9:M9"/>
    <mergeCell ref="I6:M6"/>
    <mergeCell ref="A47:K47"/>
    <mergeCell ref="H12:K20"/>
    <mergeCell ref="A58:K58"/>
    <mergeCell ref="A59:K59"/>
    <mergeCell ref="A60:K60"/>
    <mergeCell ref="B7:F7"/>
    <mergeCell ref="A3:D3"/>
    <mergeCell ref="B8:F8"/>
    <mergeCell ref="A44:K44"/>
    <mergeCell ref="A45:K45"/>
    <mergeCell ref="A46:K46"/>
    <mergeCell ref="A56:K56"/>
    <mergeCell ref="A57:K57"/>
    <mergeCell ref="A52:K52"/>
    <mergeCell ref="A53:K53"/>
    <mergeCell ref="A54:K54"/>
    <mergeCell ref="A55:K55"/>
    <mergeCell ref="I5:M5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_rf1</vt:lpstr>
      <vt:lpstr>_Rr1</vt:lpstr>
      <vt:lpstr>a</vt:lpstr>
      <vt:lpstr>b</vt:lpstr>
      <vt:lpstr>hh</vt:lpstr>
      <vt:lpstr>L</vt:lpstr>
      <vt:lpstr>rd</vt:lpstr>
      <vt:lpstr>Rf</vt:lpstr>
      <vt:lpstr>Rr</vt:lpstr>
      <vt:lpstr>theta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Kassem Mourad</dc:creator>
  <cp:lastModifiedBy>Kassem</cp:lastModifiedBy>
  <dcterms:created xsi:type="dcterms:W3CDTF">2008-11-15T21:33:15Z</dcterms:created>
  <dcterms:modified xsi:type="dcterms:W3CDTF">2012-07-11T17:18:39Z</dcterms:modified>
</cp:coreProperties>
</file>